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er\Desktop\"/>
    </mc:Choice>
  </mc:AlternateContent>
  <workbookProtection workbookPassword="B501" lockStructure="1"/>
  <bookViews>
    <workbookView xWindow="0" yWindow="0" windowWidth="20235" windowHeight="744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<sst xmlns="http://schemas.openxmlformats.org/spreadsheetml/2006/main" count="218" uniqueCount="108">
  <si>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</si>
  <si>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</si>
  <si>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</si>
  <si>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</si>
  <si>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</si>
  <si>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</si>
  <si>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</si>
  <si>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</si>
  <si>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</si>
  <si>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</si>
  <si>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</si>
  <si>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</si>
  <si>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</si>
  <si>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</si>
  <si>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</si>
  <si>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</si>
  <si>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</si>
  <si>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</si>
  <si>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</si>
  <si>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</si>
  <si>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</si>
  <si>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</si>
  <si>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</si>
  <si>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</si>
  <si>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</si>
  <si>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</si>
  <si>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</si>
  <si>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</si>
  <si>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</si>
  <si>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</si>
  <si>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</si>
  <si>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</si>
  <si>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</si>
  <si>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</si>
  <si>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</si>
  <si>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</si>
  <si>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</si>
  <si>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</si>
  <si>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</si>
  <si>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</si>
  <si>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</si>
  <si>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</si>
  <si>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</si>
  <si>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</si>
  <si>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</si>
  <si>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</si>
  <si>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</si>
  <si>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</si>
  <si>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</si>
  <si>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</si>
  <si>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</si>
  <si>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</si>
  <si>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</si>
  <si>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</si>
  <si>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</si>
  <si>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</si>
  <si>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</si>
  <si>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</si>
  <si>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</si>
  <si>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</si>
  <si>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</si>
  <si>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</si>
  <si>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</si>
  <si>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</si>
  <si>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</si>
  <si>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</si>
  <si>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</si>
  <si>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</si>
  <si>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</si>
  <si>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</si>
  <si>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</si>
  <si>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</si>
  <si>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</si>
  <si>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</si>
  <si>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</si>
  <si>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</si>
  <si>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</si>
  <si>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</si>
  <si>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</si>
  <si>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</si>
  <si>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</si>
  <si>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</si>
  <si>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</si>
  <si>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</si>
  <si>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</si>
  <si>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</si>
  <si>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</si>
  <si>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</si>
  <si>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</si>
  <si>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</si>
  <si>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</si>
  <si>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</si>
  <si>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</si>
  <si>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若桜町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</si>
  <si>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</si>
  <si>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</si>
  <si>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</si>
  <si>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</si>
  <si>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</si>
  <si>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</si>
  <si>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</si>
  <si>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</si>
  <si>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</si>
  <si>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</si>
  <si>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</si>
  <si>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・維持管理費が年々増加する中で使用料収入の内、半分近くが維持費のため、基金等の積立てが激減していることから使用料の改定を行う時期に入っている。</t>
    <rPh sb="1" eb="3">
      <t>イジ</t>
    </rPh>
    <rPh sb="3" eb="6">
      <t>カンリヒ</t>
    </rPh>
    <rPh sb="7" eb="9">
      <t>ネンネン</t>
    </rPh>
    <rPh sb="9" eb="11">
      <t>ゾウカ</t>
    </rPh>
    <rPh sb="13" eb="14">
      <t>ナカ</t>
    </rPh>
    <rPh sb="15" eb="18">
      <t>シヨウリョウ</t>
    </rPh>
    <rPh sb="18" eb="20">
      <t>シュウニュウ</t>
    </rPh>
    <rPh sb="21" eb="22">
      <t>ウチ</t>
    </rPh>
    <rPh sb="23" eb="25">
      <t>ハンブン</t>
    </rPh>
    <rPh sb="25" eb="26">
      <t>チカ</t>
    </rPh>
    <rPh sb="28" eb="31">
      <t>イジヒ</t>
    </rPh>
    <rPh sb="35" eb="37">
      <t>キキン</t>
    </rPh>
    <rPh sb="37" eb="38">
      <t>トウ</t>
    </rPh>
    <rPh sb="39" eb="40">
      <t>ツ</t>
    </rPh>
    <rPh sb="40" eb="41">
      <t>タ</t>
    </rPh>
    <rPh sb="43" eb="45">
      <t>ゲキゲン</t>
    </rPh>
    <rPh sb="53" eb="56">
      <t>シヨウリョウ</t>
    </rPh>
    <rPh sb="57" eb="59">
      <t>カイテイ</t>
    </rPh>
    <rPh sb="60" eb="61">
      <t>オコナ</t>
    </rPh>
    <rPh sb="62" eb="64">
      <t>ジキ</t>
    </rPh>
    <rPh sb="65" eb="66">
      <t>ハイ</t>
    </rPh>
    <phoneticPr fontId="4"/>
  </si>
  <si>
    <t>・本町の１７箇所ある水道施設のほとんどが、昭和３０～４０年代に竣工したもので、Ｈ２１年～昨年まで石綿管の布設替えを行ってきた経過がある。また、本年度から施設統合等に向けて施行中である。</t>
    <rPh sb="1" eb="3">
      <t>ホンチョウ</t>
    </rPh>
    <rPh sb="6" eb="8">
      <t>カショ</t>
    </rPh>
    <rPh sb="10" eb="12">
      <t>スイドウ</t>
    </rPh>
    <rPh sb="12" eb="14">
      <t>シセツ</t>
    </rPh>
    <rPh sb="21" eb="23">
      <t>ショウワ</t>
    </rPh>
    <rPh sb="28" eb="30">
      <t>ネンダイ</t>
    </rPh>
    <rPh sb="31" eb="33">
      <t>シュンコウ</t>
    </rPh>
    <rPh sb="42" eb="43">
      <t>ネン</t>
    </rPh>
    <rPh sb="44" eb="46">
      <t>サクネン</t>
    </rPh>
    <rPh sb="48" eb="50">
      <t>セキメン</t>
    </rPh>
    <rPh sb="50" eb="51">
      <t>カン</t>
    </rPh>
    <rPh sb="52" eb="55">
      <t>フセツカ</t>
    </rPh>
    <rPh sb="57" eb="58">
      <t>オコナ</t>
    </rPh>
    <rPh sb="62" eb="64">
      <t>ケイカ</t>
    </rPh>
    <rPh sb="71" eb="74">
      <t>ホンネンド</t>
    </rPh>
    <rPh sb="76" eb="78">
      <t>シセツ</t>
    </rPh>
    <rPh sb="78" eb="80">
      <t>トウゴウ</t>
    </rPh>
    <rPh sb="80" eb="81">
      <t>トウ</t>
    </rPh>
    <rPh sb="82" eb="83">
      <t>ム</t>
    </rPh>
    <rPh sb="85" eb="87">
      <t>シコウ</t>
    </rPh>
    <rPh sb="87" eb="88">
      <t>チュウ</t>
    </rPh>
    <phoneticPr fontId="4"/>
  </si>
  <si>
    <t>・本町の水道施設は老朽化が著しく耐用年数を迎えている施設も多いことからＨ１９年に統合計画を作成し、本年度から約１０年間で施設統合に向け順次施行している。また、施設毎の距離が遠く施設全体を一つにまとめることが不可能なことから、比較的近い施設を統合することとしている。なお、１７施設の使用料が多体系のため使用料金の１本化を図ることとしている。この料金改定時に経営健全化等の検討を行い使用料の決定を行う。</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8" eb="39">
      <t>ネン</t>
    </rPh>
    <rPh sb="40" eb="42">
      <t>トウゴウ</t>
    </rPh>
    <rPh sb="42" eb="44">
      <t>ケイカク</t>
    </rPh>
    <rPh sb="45" eb="47">
      <t>サクセイ</t>
    </rPh>
    <rPh sb="49" eb="52">
      <t>ホンネンド</t>
    </rPh>
    <rPh sb="54" eb="55">
      <t>ヤク</t>
    </rPh>
    <rPh sb="57" eb="59">
      <t>ネンカン</t>
    </rPh>
    <rPh sb="60" eb="62">
      <t>シセツ</t>
    </rPh>
    <rPh sb="62" eb="64">
      <t>トウゴウ</t>
    </rPh>
    <rPh sb="65" eb="66">
      <t>ム</t>
    </rPh>
    <rPh sb="67" eb="69">
      <t>ジュンジ</t>
    </rPh>
    <rPh sb="69" eb="71">
      <t>セコウ</t>
    </rPh>
    <rPh sb="79" eb="81">
      <t>シセツ</t>
    </rPh>
    <rPh sb="81" eb="82">
      <t>ゴト</t>
    </rPh>
    <rPh sb="83" eb="85">
      <t>キョリ</t>
    </rPh>
    <rPh sb="86" eb="87">
      <t>トオ</t>
    </rPh>
    <rPh sb="88" eb="90">
      <t>シセツ</t>
    </rPh>
    <rPh sb="90" eb="92">
      <t>ゼンタイ</t>
    </rPh>
    <rPh sb="93" eb="94">
      <t>ヒト</t>
    </rPh>
    <rPh sb="103" eb="106">
      <t>フカノウ</t>
    </rPh>
    <rPh sb="112" eb="115">
      <t>ヒカクテキ</t>
    </rPh>
    <rPh sb="115" eb="116">
      <t>チカ</t>
    </rPh>
    <rPh sb="117" eb="119">
      <t>シセツ</t>
    </rPh>
    <rPh sb="120" eb="122">
      <t>トウゴウ</t>
    </rPh>
    <rPh sb="137" eb="139">
      <t>シセツ</t>
    </rPh>
    <rPh sb="140" eb="143">
      <t>シヨウリョウ</t>
    </rPh>
    <rPh sb="144" eb="145">
      <t>タ</t>
    </rPh>
    <rPh sb="145" eb="147">
      <t>タイケイ</t>
    </rPh>
    <rPh sb="150" eb="152">
      <t>シヨウ</t>
    </rPh>
    <rPh sb="152" eb="154">
      <t>リョウキン</t>
    </rPh>
    <rPh sb="156" eb="158">
      <t>ホンカ</t>
    </rPh>
    <rPh sb="159" eb="160">
      <t>ハカ</t>
    </rPh>
    <rPh sb="171" eb="173">
      <t>リョウキン</t>
    </rPh>
    <rPh sb="173" eb="175">
      <t>カイテイ</t>
    </rPh>
    <rPh sb="175" eb="176">
      <t>トキ</t>
    </rPh>
    <rPh sb="177" eb="179">
      <t>ケイエイ</t>
    </rPh>
    <rPh sb="179" eb="182">
      <t>ケンゼンカ</t>
    </rPh>
    <rPh sb="182" eb="183">
      <t>トウ</t>
    </rPh>
    <rPh sb="184" eb="186">
      <t>ケントウ</t>
    </rPh>
    <rPh sb="187" eb="188">
      <t>オコナ</t>
    </rPh>
    <rPh sb="189" eb="192">
      <t>シヨウリョウ</t>
    </rPh>
    <rPh sb="193" eb="195">
      <t>ケッテイ</t>
    </rPh>
    <rPh sb="196" eb="19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</si>
</sst>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c:v>
                </c:pt>
                <c:pt idx="1">
                  <c:v>0.52</c:v>
                </c:pt>
                <c:pt idx="2">
                  <c:v>0.37</c:v>
                </c:pt>
                <c:pt idx="3">
                  <c:v>0.52</c:v>
                </c:pt>
                <c:pt idx="4">
                  <c:v>0.63</c:v>
                </c:pt>
              </c:numCache>
            </c:numRef>
          </c:val>
        </c:ser>
        <c:dLbls>
          <c:showLegendKey val="0"/>
          <c:showVal val="0"/>
          <c:showCatName val="0"/>
          <c:showSerName val="0"/>
          <c:showPercent val="0"/>
          <c:showBubbleSize val="0"/>
        </c:dLbls>
        <c:gapWidth val="150"/>
        <c:axId val="326885352"/>
        <c:axId val="32688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26885352"/>
        <c:axId val="326885744"/>
      </c:lineChart>
      <c:dateAx>
        <c:axId val="326885352"/>
        <c:scaling>
          <c:orientation val="minMax"/>
        </c:scaling>
        <c:delete val="1"/>
        <c:axPos val="b"/>
        <c:numFmt formatCode="ge" sourceLinked="1"/>
        <c:majorTickMark val="none"/>
        <c:minorTickMark val="none"/>
        <c:tickLblPos val="none"/>
        <c:crossAx val="326885744"/>
        <c:crosses val="autoZero"/>
        <c:auto val="1"/>
        <c:lblOffset val="100"/>
        <c:baseTimeUnit val="years"/>
      </c:dateAx>
      <c:valAx>
        <c:axId val="32688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8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49.9</c:v>
                </c:pt>
                <c:pt idx="1">
                  <c:v>52.34</c:v>
                </c:pt>
                <c:pt idx="2">
                  <c:v>51.2</c:v>
                </c:pt>
                <c:pt idx="3">
                  <c:v>48.22</c:v>
                </c:pt>
                <c:pt idx="4">
                  <c:v>43.51</c:v>
                </c:pt>
              </c:numCache>
            </c:numRef>
          </c:val>
        </c:ser>
        <c:dLbls>
          <c:showLegendKey val="0"/>
          <c:showVal val="0"/>
          <c:showCatName val="0"/>
          <c:showSerName val="0"/>
          <c:showPercent val="0"/>
          <c:showBubbleSize val="0"/>
        </c:dLbls>
        <c:gapWidth val="150"/>
        <c:axId val="317233800"/>
        <c:axId val="31722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17233800"/>
        <c:axId val="317229096"/>
      </c:lineChart>
      <c:dateAx>
        <c:axId val="317233800"/>
        <c:scaling>
          <c:orientation val="minMax"/>
        </c:scaling>
        <c:delete val="1"/>
        <c:axPos val="b"/>
        <c:numFmt formatCode="ge" sourceLinked="1"/>
        <c:majorTickMark val="none"/>
        <c:minorTickMark val="none"/>
        <c:tickLblPos val="none"/>
        <c:crossAx val="317229096"/>
        <c:crosses val="autoZero"/>
        <c:auto val="1"/>
        <c:lblOffset val="100"/>
        <c:baseTimeUnit val="years"/>
      </c:dateAx>
      <c:valAx>
        <c:axId val="31722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3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67.98</c:v>
                </c:pt>
                <c:pt idx="1">
                  <c:v>66.97</c:v>
                </c:pt>
                <c:pt idx="2">
                  <c:v>65.44</c:v>
                </c:pt>
                <c:pt idx="3">
                  <c:v>67.45</c:v>
                </c:pt>
                <c:pt idx="4">
                  <c:v>72.209999999999994</c:v>
                </c:pt>
              </c:numCache>
            </c:numRef>
          </c:val>
        </c:ser>
        <c:dLbls>
          <c:showLegendKey val="0"/>
          <c:showVal val="0"/>
          <c:showCatName val="0"/>
          <c:showSerName val="0"/>
          <c:showPercent val="0"/>
          <c:showBubbleSize val="0"/>
        </c:dLbls>
        <c:gapWidth val="150"/>
        <c:axId val="317228312"/>
        <c:axId val="12747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17228312"/>
        <c:axId val="127470744"/>
      </c:lineChart>
      <c:dateAx>
        <c:axId val="317228312"/>
        <c:scaling>
          <c:orientation val="minMax"/>
        </c:scaling>
        <c:delete val="1"/>
        <c:axPos val="b"/>
        <c:numFmt formatCode="ge" sourceLinked="1"/>
        <c:majorTickMark val="none"/>
        <c:minorTickMark val="none"/>
        <c:tickLblPos val="none"/>
        <c:crossAx val="127470744"/>
        <c:crosses val="autoZero"/>
        <c:auto val="1"/>
        <c:lblOffset val="100"/>
        <c:baseTimeUnit val="years"/>
      </c:dateAx>
      <c:valAx>
        <c:axId val="12747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2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85.02</c:v>
                </c:pt>
                <c:pt idx="1">
                  <c:v>91.7</c:v>
                </c:pt>
                <c:pt idx="2">
                  <c:v>92.66</c:v>
                </c:pt>
                <c:pt idx="3">
                  <c:v>90.7</c:v>
                </c:pt>
                <c:pt idx="4">
                  <c:v>89.17</c:v>
                </c:pt>
              </c:numCache>
            </c:numRef>
          </c:val>
        </c:ser>
        <c:dLbls>
          <c:showLegendKey val="0"/>
          <c:showVal val="0"/>
          <c:showCatName val="0"/>
          <c:showSerName val="0"/>
          <c:showPercent val="0"/>
          <c:showBubbleSize val="0"/>
        </c:dLbls>
        <c:gapWidth val="150"/>
        <c:axId val="326886528"/>
        <c:axId val="32688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26886528"/>
        <c:axId val="326889272"/>
      </c:lineChart>
      <c:dateAx>
        <c:axId val="326886528"/>
        <c:scaling>
          <c:orientation val="minMax"/>
        </c:scaling>
        <c:delete val="1"/>
        <c:axPos val="b"/>
        <c:numFmt formatCode="ge" sourceLinked="1"/>
        <c:majorTickMark val="none"/>
        <c:minorTickMark val="none"/>
        <c:tickLblPos val="none"/>
        <c:crossAx val="326889272"/>
        <c:crosses val="autoZero"/>
        <c:auto val="1"/>
        <c:lblOffset val="100"/>
        <c:baseTimeUnit val="years"/>
      </c:dateAx>
      <c:valAx>
        <c:axId val="32688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890448"/>
        <c:axId val="32688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890448"/>
        <c:axId val="326887704"/>
      </c:lineChart>
      <c:dateAx>
        <c:axId val="326890448"/>
        <c:scaling>
          <c:orientation val="minMax"/>
        </c:scaling>
        <c:delete val="1"/>
        <c:axPos val="b"/>
        <c:numFmt formatCode="ge" sourceLinked="1"/>
        <c:majorTickMark val="none"/>
        <c:minorTickMark val="none"/>
        <c:tickLblPos val="none"/>
        <c:crossAx val="326887704"/>
        <c:crosses val="autoZero"/>
        <c:auto val="1"/>
        <c:lblOffset val="100"/>
        <c:baseTimeUnit val="years"/>
      </c:dateAx>
      <c:valAx>
        <c:axId val="3268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9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891624"/>
        <c:axId val="3268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891624"/>
        <c:axId val="326886136"/>
      </c:lineChart>
      <c:dateAx>
        <c:axId val="326891624"/>
        <c:scaling>
          <c:orientation val="minMax"/>
        </c:scaling>
        <c:delete val="1"/>
        <c:axPos val="b"/>
        <c:numFmt formatCode="ge" sourceLinked="1"/>
        <c:majorTickMark val="none"/>
        <c:minorTickMark val="none"/>
        <c:tickLblPos val="none"/>
        <c:crossAx val="326886136"/>
        <c:crosses val="autoZero"/>
        <c:auto val="1"/>
        <c:lblOffset val="100"/>
        <c:baseTimeUnit val="years"/>
      </c:dateAx>
      <c:valAx>
        <c:axId val="32688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9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948968"/>
        <c:axId val="3269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948968"/>
        <c:axId val="326948576"/>
      </c:lineChart>
      <c:dateAx>
        <c:axId val="326948968"/>
        <c:scaling>
          <c:orientation val="minMax"/>
        </c:scaling>
        <c:delete val="1"/>
        <c:axPos val="b"/>
        <c:numFmt formatCode="ge" sourceLinked="1"/>
        <c:majorTickMark val="none"/>
        <c:minorTickMark val="none"/>
        <c:tickLblPos val="none"/>
        <c:crossAx val="326948576"/>
        <c:crosses val="autoZero"/>
        <c:auto val="1"/>
        <c:lblOffset val="100"/>
        <c:baseTimeUnit val="years"/>
      </c:dateAx>
      <c:valAx>
        <c:axId val="3269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947792"/>
        <c:axId val="32694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947792"/>
        <c:axId val="326941912"/>
      </c:lineChart>
      <c:dateAx>
        <c:axId val="326947792"/>
        <c:scaling>
          <c:orientation val="minMax"/>
        </c:scaling>
        <c:delete val="1"/>
        <c:axPos val="b"/>
        <c:numFmt formatCode="ge" sourceLinked="1"/>
        <c:majorTickMark val="none"/>
        <c:minorTickMark val="none"/>
        <c:tickLblPos val="none"/>
        <c:crossAx val="326941912"/>
        <c:crosses val="autoZero"/>
        <c:auto val="1"/>
        <c:lblOffset val="100"/>
        <c:baseTimeUnit val="years"/>
      </c:dateAx>
      <c:valAx>
        <c:axId val="32694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644.1</c:v>
                </c:pt>
                <c:pt idx="1">
                  <c:v>623.85</c:v>
                </c:pt>
                <c:pt idx="2">
                  <c:v>619.71</c:v>
                </c:pt>
                <c:pt idx="3">
                  <c:v>654.46</c:v>
                </c:pt>
                <c:pt idx="4">
                  <c:v>672.29</c:v>
                </c:pt>
              </c:numCache>
            </c:numRef>
          </c:val>
        </c:ser>
        <c:dLbls>
          <c:showLegendKey val="0"/>
          <c:showVal val="0"/>
          <c:showCatName val="0"/>
          <c:showSerName val="0"/>
          <c:showPercent val="0"/>
          <c:showBubbleSize val="0"/>
        </c:dLbls>
        <c:gapWidth val="150"/>
        <c:axId val="326945832"/>
        <c:axId val="32694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26945832"/>
        <c:axId val="326943480"/>
      </c:lineChart>
      <c:dateAx>
        <c:axId val="326945832"/>
        <c:scaling>
          <c:orientation val="minMax"/>
        </c:scaling>
        <c:delete val="1"/>
        <c:axPos val="b"/>
        <c:numFmt formatCode="ge" sourceLinked="1"/>
        <c:majorTickMark val="none"/>
        <c:minorTickMark val="none"/>
        <c:tickLblPos val="none"/>
        <c:crossAx val="326943480"/>
        <c:crosses val="autoZero"/>
        <c:auto val="1"/>
        <c:lblOffset val="100"/>
        <c:baseTimeUnit val="years"/>
      </c:dateAx>
      <c:valAx>
        <c:axId val="32694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64.48</c:v>
                </c:pt>
                <c:pt idx="1">
                  <c:v>70.31</c:v>
                </c:pt>
                <c:pt idx="2">
                  <c:v>66</c:v>
                </c:pt>
                <c:pt idx="3">
                  <c:v>64.59</c:v>
                </c:pt>
                <c:pt idx="4">
                  <c:v>62.97</c:v>
                </c:pt>
              </c:numCache>
            </c:numRef>
          </c:val>
        </c:ser>
        <c:dLbls>
          <c:showLegendKey val="0"/>
          <c:showVal val="0"/>
          <c:showCatName val="0"/>
          <c:showSerName val="0"/>
          <c:showPercent val="0"/>
          <c:showBubbleSize val="0"/>
        </c:dLbls>
        <c:gapWidth val="150"/>
        <c:axId val="326942304"/>
        <c:axId val="31723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26942304"/>
        <c:axId val="317232624"/>
      </c:lineChart>
      <c:dateAx>
        <c:axId val="326942304"/>
        <c:scaling>
          <c:orientation val="minMax"/>
        </c:scaling>
        <c:delete val="1"/>
        <c:axPos val="b"/>
        <c:numFmt formatCode="ge" sourceLinked="1"/>
        <c:majorTickMark val="none"/>
        <c:minorTickMark val="none"/>
        <c:tickLblPos val="none"/>
        <c:crossAx val="317232624"/>
        <c:crosses val="autoZero"/>
        <c:auto val="1"/>
        <c:lblOffset val="100"/>
        <c:baseTimeUnit val="years"/>
      </c:dateAx>
      <c:valAx>
        <c:axId val="3172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161.54</c:v>
                </c:pt>
                <c:pt idx="1">
                  <c:v>147.13</c:v>
                </c:pt>
                <c:pt idx="2">
                  <c:v>160.87</c:v>
                </c:pt>
                <c:pt idx="3">
                  <c:v>163.44</c:v>
                </c:pt>
                <c:pt idx="4">
                  <c:v>171.49</c:v>
                </c:pt>
              </c:numCache>
            </c:numRef>
          </c:val>
        </c:ser>
        <c:dLbls>
          <c:showLegendKey val="0"/>
          <c:showVal val="0"/>
          <c:showCatName val="0"/>
          <c:showSerName val="0"/>
          <c:showPercent val="0"/>
          <c:showBubbleSize val="0"/>
        </c:dLbls>
        <c:gapWidth val="150"/>
        <c:axId val="317232232"/>
        <c:axId val="3172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17232232"/>
        <c:axId val="317227136"/>
      </c:lineChart>
      <c:dateAx>
        <c:axId val="317232232"/>
        <c:scaling>
          <c:orientation val="minMax"/>
        </c:scaling>
        <c:delete val="1"/>
        <c:axPos val="b"/>
        <c:numFmt formatCode="ge" sourceLinked="1"/>
        <c:majorTickMark val="none"/>
        <c:minorTickMark val="none"/>
        <c:tickLblPos val="none"/>
        <c:crossAx val="317227136"/>
        <c:crosses val="autoZero"/>
        <c:auto val="1"/>
        <c:lblOffset val="100"/>
        <c:baseTimeUnit val="years"/>
      </c:dateAx>
      <c:valAx>
        <c:axId val="3172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1" zoomScaleNormal="100" workbookViewId="0">
      <selection activeCell="CA60" sqref="CA6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若桜町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3597</v>
      </c>
      <c r="AJ8" s="55"/>
      <c r="AK8" s="55"/>
      <c r="AL8" s="55"/>
      <c r="AM8" s="55"/>
      <c r="AN8" s="55"/>
      <c r="AO8" s="55"/>
      <c r="AP8" s="56"/>
      <c r="AQ8" s="46">
        <f>データ!R6</f>
        <v>199.18</v>
      </c>
      <c r="AR8" s="46"/>
      <c r="AS8" s="46"/>
      <c r="AT8" s="46"/>
      <c r="AU8" s="46"/>
      <c r="AV8" s="46"/>
      <c r="AW8" s="46"/>
      <c r="AX8" s="46"/>
      <c r="AY8" s="46">
        <f>データ!S6</f>
        <v>18.059999999999999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95.35</v>
      </c>
      <c r="S10" s="46"/>
      <c r="T10" s="46"/>
      <c r="U10" s="46"/>
      <c r="V10" s="46"/>
      <c r="W10" s="46"/>
      <c r="X10" s="46"/>
      <c r="Y10" s="46"/>
      <c r="Z10" s="80">
        <f>データ!P6</f>
        <v>1960</v>
      </c>
      <c r="AA10" s="80"/>
      <c r="AB10" s="80"/>
      <c r="AC10" s="80"/>
      <c r="AD10" s="80"/>
      <c r="AE10" s="80"/>
      <c r="AF10" s="80"/>
      <c r="AG10" s="80"/>
      <c r="AH10" s="2"/>
      <c r="AI10" s="80">
        <f>データ!T6</f>
        <v>3406</v>
      </c>
      <c r="AJ10" s="80"/>
      <c r="AK10" s="80"/>
      <c r="AL10" s="80"/>
      <c r="AM10" s="80"/>
      <c r="AN10" s="80"/>
      <c r="AO10" s="80"/>
      <c r="AP10" s="80"/>
      <c r="AQ10" s="46">
        <f>データ!U6</f>
        <v>40.130000000000003</v>
      </c>
      <c r="AR10" s="46"/>
      <c r="AS10" s="46"/>
      <c r="AT10" s="46"/>
      <c r="AU10" s="46"/>
      <c r="AV10" s="46"/>
      <c r="AW10" s="46"/>
      <c r="AX10" s="46"/>
      <c r="AY10" s="46">
        <f>データ!V6</f>
        <v>84.87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313254</v>
      </c>
      <c r="D6" s="31">
        <f t="shared" si="3"/>
        <v>47</v>
      </c>
      <c r="E6" s="31">
        <f t="shared" si="3"/>
        <v>1</v>
      </c>
      <c r="F6" s="31">
        <f t="shared" si="3"/>
        <v>0</v>
      </c>
      <c r="G6" s="31">
        <f t="shared" si="3"/>
        <v>0</v>
      </c>
      <c r="H6" s="31" t="str">
        <f t="shared" si="3"/>
        <v>鳥取県　若桜町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95.35</v>
      </c>
      <c r="P6" s="32">
        <f t="shared" si="3"/>
        <v>1960</v>
      </c>
      <c r="Q6" s="32">
        <f t="shared" si="3"/>
        <v>3597</v>
      </c>
      <c r="R6" s="32">
        <f t="shared" si="3"/>
        <v>199.18</v>
      </c>
      <c r="S6" s="32">
        <f t="shared" si="3"/>
        <v>18.059999999999999</v>
      </c>
      <c r="T6" s="32">
        <f t="shared" si="3"/>
        <v>3406</v>
      </c>
      <c r="U6" s="32">
        <f t="shared" si="3"/>
        <v>40.130000000000003</v>
      </c>
      <c r="V6" s="32">
        <f t="shared" si="3"/>
        <v>84.87</v>
      </c>
      <c r="W6" s="33">
        <f>IF(W7="",NA(),W7)</f>
        <v>85.02</v>
      </c>
      <c r="X6" s="33">
        <f t="shared" ref="X6:AF6" si="4">IF(X7="",NA(),X7)</f>
        <v>91.7</v>
      </c>
      <c r="Y6" s="33">
        <f t="shared" si="4"/>
        <v>92.66</v>
      </c>
      <c r="Z6" s="33">
        <f t="shared" si="4"/>
        <v>90.7</v>
      </c>
      <c r="AA6" s="33">
        <f t="shared" si="4"/>
        <v>89.17</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644.1</v>
      </c>
      <c r="BE6" s="33">
        <f t="shared" ref="BE6:BM6" si="7">IF(BE7="",NA(),BE7)</f>
        <v>623.85</v>
      </c>
      <c r="BF6" s="33">
        <f t="shared" si="7"/>
        <v>619.71</v>
      </c>
      <c r="BG6" s="33">
        <f t="shared" si="7"/>
        <v>654.46</v>
      </c>
      <c r="BH6" s="33">
        <f t="shared" si="7"/>
        <v>672.29</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64.48</v>
      </c>
      <c r="BP6" s="33">
        <f t="shared" ref="BP6:BX6" si="8">IF(BP7="",NA(),BP7)</f>
        <v>70.31</v>
      </c>
      <c r="BQ6" s="33">
        <f t="shared" si="8"/>
        <v>66</v>
      </c>
      <c r="BR6" s="33">
        <f t="shared" si="8"/>
        <v>64.59</v>
      </c>
      <c r="BS6" s="33">
        <f t="shared" si="8"/>
        <v>62.97</v>
      </c>
      <c r="BT6" s="33">
        <f t="shared" si="8"/>
        <v>57.51</v>
      </c>
      <c r="BU6" s="33">
        <f t="shared" si="8"/>
        <v>56.46</v>
      </c>
      <c r="BV6" s="33">
        <f t="shared" si="8"/>
        <v>19.77</v>
      </c>
      <c r="BW6" s="33">
        <f t="shared" si="8"/>
        <v>34.25</v>
      </c>
      <c r="BX6" s="33">
        <f t="shared" si="8"/>
        <v>46.48</v>
      </c>
      <c r="BY6" s="32" t="str">
        <f>IF(BY7="","",IF(BY7="-","【-】","【"&amp;SUBSTITUTE(TEXT(BY7,"#,##0.00"),"-","△")&amp;"】"))</f>
        <v>【36.33】</v>
      </c>
      <c r="BZ6" s="33">
        <f>IF(BZ7="",NA(),BZ7)</f>
        <v>161.54</v>
      </c>
      <c r="CA6" s="33">
        <f t="shared" ref="CA6:CI6" si="9">IF(CA7="",NA(),CA7)</f>
        <v>147.13</v>
      </c>
      <c r="CB6" s="33">
        <f t="shared" si="9"/>
        <v>160.87</v>
      </c>
      <c r="CC6" s="33">
        <f t="shared" si="9"/>
        <v>163.44</v>
      </c>
      <c r="CD6" s="33">
        <f t="shared" si="9"/>
        <v>171.49</v>
      </c>
      <c r="CE6" s="33">
        <f t="shared" si="9"/>
        <v>291.83</v>
      </c>
      <c r="CF6" s="33">
        <f t="shared" si="9"/>
        <v>306.49</v>
      </c>
      <c r="CG6" s="33">
        <f t="shared" si="9"/>
        <v>878.73</v>
      </c>
      <c r="CH6" s="33">
        <f t="shared" si="9"/>
        <v>501.18</v>
      </c>
      <c r="CI6" s="33">
        <f t="shared" si="9"/>
        <v>376.61</v>
      </c>
      <c r="CJ6" s="32" t="str">
        <f>IF(CJ7="","",IF(CJ7="-","【-】","【"&amp;SUBSTITUTE(TEXT(CJ7,"#,##0.00"),"-","△")&amp;"】"))</f>
        <v>【476.46】</v>
      </c>
      <c r="CK6" s="33">
        <f>IF(CK7="",NA(),CK7)</f>
        <v>49.9</v>
      </c>
      <c r="CL6" s="33">
        <f t="shared" ref="CL6:CT6" si="10">IF(CL7="",NA(),CL7)</f>
        <v>52.34</v>
      </c>
      <c r="CM6" s="33">
        <f t="shared" si="10"/>
        <v>51.2</v>
      </c>
      <c r="CN6" s="33">
        <f t="shared" si="10"/>
        <v>48.22</v>
      </c>
      <c r="CO6" s="33">
        <f t="shared" si="10"/>
        <v>43.51</v>
      </c>
      <c r="CP6" s="33">
        <f t="shared" si="10"/>
        <v>57.95</v>
      </c>
      <c r="CQ6" s="33">
        <f t="shared" si="10"/>
        <v>58.25</v>
      </c>
      <c r="CR6" s="33">
        <f t="shared" si="10"/>
        <v>57.17</v>
      </c>
      <c r="CS6" s="33">
        <f t="shared" si="10"/>
        <v>57.55</v>
      </c>
      <c r="CT6" s="33">
        <f t="shared" si="10"/>
        <v>57.43</v>
      </c>
      <c r="CU6" s="32" t="str">
        <f>IF(CU7="","",IF(CU7="-","【-】","【"&amp;SUBSTITUTE(TEXT(CU7,"#,##0.00"),"-","△")&amp;"】"))</f>
        <v>【58.19】</v>
      </c>
      <c r="CV6" s="33">
        <f>IF(CV7="",NA(),CV7)</f>
        <v>67.98</v>
      </c>
      <c r="CW6" s="33">
        <f t="shared" ref="CW6:DE6" si="11">IF(CW7="",NA(),CW7)</f>
        <v>66.97</v>
      </c>
      <c r="CX6" s="33">
        <f t="shared" si="11"/>
        <v>65.44</v>
      </c>
      <c r="CY6" s="33">
        <f t="shared" si="11"/>
        <v>67.45</v>
      </c>
      <c r="CZ6" s="33">
        <f t="shared" si="11"/>
        <v>72.209999999999994</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v>
      </c>
      <c r="ED6" s="33">
        <f t="shared" ref="ED6:EL6" si="14">IF(ED7="",NA(),ED7)</f>
        <v>0.52</v>
      </c>
      <c r="EE6" s="33">
        <f t="shared" si="14"/>
        <v>0.37</v>
      </c>
      <c r="EF6" s="33">
        <f t="shared" si="14"/>
        <v>0.52</v>
      </c>
      <c r="EG6" s="33">
        <f t="shared" si="14"/>
        <v>0.63</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313254</v>
      </c>
      <c r="D7" s="35">
        <v>47</v>
      </c>
      <c r="E7" s="35">
        <v>1</v>
      </c>
      <c r="F7" s="35">
        <v>0</v>
      </c>
      <c r="G7" s="35">
        <v>0</v>
      </c>
      <c r="H7" s="35" t="s">
        <v>93</v>
      </c>
      <c r="I7" s="35" t="s">
        <v>94</v>
      </c>
      <c r="J7" s="35" t="s">
        <v>95</v>
      </c>
      <c r="K7" s="35" t="s">
        <v>96</v>
      </c>
      <c r="L7" s="35" t="s">
        <v>97</v>
      </c>
      <c r="M7" s="36" t="s">
        <v>98</v>
      </c>
      <c r="N7" s="36" t="s">
        <v>99</v>
      </c>
      <c r="O7" s="36">
        <v>95.35</v>
      </c>
      <c r="P7" s="36">
        <v>1960</v>
      </c>
      <c r="Q7" s="36">
        <v>3597</v>
      </c>
      <c r="R7" s="36">
        <v>199.18</v>
      </c>
      <c r="S7" s="36">
        <v>18.059999999999999</v>
      </c>
      <c r="T7" s="36">
        <v>3406</v>
      </c>
      <c r="U7" s="36">
        <v>40.130000000000003</v>
      </c>
      <c r="V7" s="36">
        <v>84.87</v>
      </c>
      <c r="W7" s="36">
        <v>85.02</v>
      </c>
      <c r="X7" s="36">
        <v>91.7</v>
      </c>
      <c r="Y7" s="36">
        <v>92.66</v>
      </c>
      <c r="Z7" s="36">
        <v>90.7</v>
      </c>
      <c r="AA7" s="36">
        <v>89.17</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644.1</v>
      </c>
      <c r="BE7" s="36">
        <v>623.85</v>
      </c>
      <c r="BF7" s="36">
        <v>619.71</v>
      </c>
      <c r="BG7" s="36">
        <v>654.46</v>
      </c>
      <c r="BH7" s="36">
        <v>672.29</v>
      </c>
      <c r="BI7" s="36">
        <v>1137.3599999999999</v>
      </c>
      <c r="BJ7" s="36">
        <v>1124.6400000000001</v>
      </c>
      <c r="BK7" s="36">
        <v>1108.26</v>
      </c>
      <c r="BL7" s="36">
        <v>1113.76</v>
      </c>
      <c r="BM7" s="36">
        <v>1125.69</v>
      </c>
      <c r="BN7" s="36">
        <v>1239.32</v>
      </c>
      <c r="BO7" s="36">
        <v>64.48</v>
      </c>
      <c r="BP7" s="36">
        <v>70.31</v>
      </c>
      <c r="BQ7" s="36">
        <v>66</v>
      </c>
      <c r="BR7" s="36">
        <v>64.59</v>
      </c>
      <c r="BS7" s="36">
        <v>62.97</v>
      </c>
      <c r="BT7" s="36">
        <v>57.51</v>
      </c>
      <c r="BU7" s="36">
        <v>56.46</v>
      </c>
      <c r="BV7" s="36">
        <v>19.77</v>
      </c>
      <c r="BW7" s="36">
        <v>34.25</v>
      </c>
      <c r="BX7" s="36">
        <v>46.48</v>
      </c>
      <c r="BY7" s="36">
        <v>36.33</v>
      </c>
      <c r="BZ7" s="36">
        <v>161.54</v>
      </c>
      <c r="CA7" s="36">
        <v>147.13</v>
      </c>
      <c r="CB7" s="36">
        <v>160.87</v>
      </c>
      <c r="CC7" s="36">
        <v>163.44</v>
      </c>
      <c r="CD7" s="36">
        <v>171.49</v>
      </c>
      <c r="CE7" s="36">
        <v>291.83</v>
      </c>
      <c r="CF7" s="36">
        <v>306.49</v>
      </c>
      <c r="CG7" s="36">
        <v>878.73</v>
      </c>
      <c r="CH7" s="36">
        <v>501.18</v>
      </c>
      <c r="CI7" s="36">
        <v>376.61</v>
      </c>
      <c r="CJ7" s="36">
        <v>476.46</v>
      </c>
      <c r="CK7" s="36">
        <v>49.9</v>
      </c>
      <c r="CL7" s="36">
        <v>52.34</v>
      </c>
      <c r="CM7" s="36">
        <v>51.2</v>
      </c>
      <c r="CN7" s="36">
        <v>48.22</v>
      </c>
      <c r="CO7" s="36">
        <v>43.51</v>
      </c>
      <c r="CP7" s="36">
        <v>57.95</v>
      </c>
      <c r="CQ7" s="36">
        <v>58.25</v>
      </c>
      <c r="CR7" s="36">
        <v>57.17</v>
      </c>
      <c r="CS7" s="36">
        <v>57.55</v>
      </c>
      <c r="CT7" s="36">
        <v>57.43</v>
      </c>
      <c r="CU7" s="36">
        <v>58.19</v>
      </c>
      <c r="CV7" s="36">
        <v>67.98</v>
      </c>
      <c r="CW7" s="36">
        <v>66.97</v>
      </c>
      <c r="CX7" s="36">
        <v>65.44</v>
      </c>
      <c r="CY7" s="36">
        <v>67.45</v>
      </c>
      <c r="CZ7" s="36">
        <v>72.209999999999994</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v>
      </c>
      <c r="ED7" s="36">
        <v>0.52</v>
      </c>
      <c r="EE7" s="36">
        <v>0.37</v>
      </c>
      <c r="EF7" s="36">
        <v>0.52</v>
      </c>
      <c r="EG7" s="36">
        <v>0.63</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2016-01-18T05:04:45Z</dcterms:created>
  <dcterms:modified xsi:type="dcterms:W3CDTF">2016-02-23T05:47:43Z</dcterms:modified>
  <cp:category/>
</cp:coreProperties>
</file>