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<sst xmlns="http://schemas.openxmlformats.org/spreadsheetml/2006/main" count="217" uniqueCount="107">
  <si>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</si>
  <si>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</si>
  <si>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</si>
  <si>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</si>
  <si>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</si>
  <si>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</si>
  <si>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</si>
  <si>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</si>
  <si>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</si>
  <si>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</si>
  <si>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</si>
  <si>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</si>
  <si>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</si>
  <si>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</si>
  <si>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</si>
  <si>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</si>
  <si>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</si>
  <si>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</si>
  <si>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</si>
  <si>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</si>
  <si>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</si>
  <si>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</si>
  <si>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</si>
  <si>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</si>
  <si>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</si>
  <si>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</si>
  <si>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</si>
  <si>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</si>
  <si>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</si>
  <si>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</si>
  <si>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</si>
  <si>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</si>
  <si>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</si>
  <si>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</si>
  <si>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</si>
  <si>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</si>
  <si>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</si>
  <si>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</si>
  <si>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</si>
  <si>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</si>
  <si>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</si>
  <si>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</si>
  <si>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</si>
  <si>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</si>
  <si>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</si>
  <si>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</si>
  <si>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</si>
  <si>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</si>
  <si>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</si>
  <si>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</si>
  <si>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</si>
  <si>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</si>
  <si>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</si>
  <si>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</si>
  <si>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</si>
  <si>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</si>
  <si>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</si>
  <si>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</si>
  <si>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</si>
  <si>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</si>
  <si>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</si>
  <si>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</si>
  <si>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</si>
  <si>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</si>
  <si>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</si>
  <si>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</si>
  <si>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</si>
  <si>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</si>
  <si>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</si>
  <si>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</si>
  <si>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</si>
  <si>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</si>
  <si>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</si>
  <si>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</si>
  <si>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</si>
  <si>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</si>
  <si>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</si>
  <si>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</si>
  <si>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</si>
  <si>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</si>
  <si>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</si>
  <si>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</si>
  <si>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</si>
  <si>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</si>
  <si>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</si>
  <si>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</si>
  <si>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</si>
  <si>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</si>
  <si>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</si>
  <si>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</si>
  <si>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</si>
  <si>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</si>
  <si>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</si>
  <si>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岩美町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</si>
  <si>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</si>
  <si>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</si>
  <si>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</si>
  <si>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</si>
  <si>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</si>
  <si>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</si>
  <si>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</si>
  <si>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</si>
  <si>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</si>
  <si>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</si>
  <si>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有形固定資産減価償却率においては、平均値を下回っており、施設の老朽化は他団体と比較して進んでいないので良好である。　　　　　　　　　　　　　　　　　　　　　　管路経年化率においては、平均値を下回っており、管路の老朽化は他団体と比較して進んでいないので良好である。　　　　　　　　　　　　　　　　　　　　　　　　　　　　　　　　　　　　　　　　　　　　　　　　　　　　　　　　　管路更新率においては、平均値を上回っており、管路の更新ペースは他団体と比較して良好である。　　　　　　　　　　　　　　　　　　　　　　　　　　　　　これらの指標により、本町の水道施設・管路等の状況は、他団体と比較して老朽化が抑制されており、更新ペースは良好であるといえる。ただし、平成26年度の有収率が若干下回ったことから、管路の老朽化に伴う漏水が多く発生しつつあると考えられるので、国庫補助等の財源を活用しながら計画的に管路の更新等を行っていく必要がある。　　　　　　　　　　　　　　　　　　　　　　　　　　　　　　　　　　　　　　　　　　　　　　　　　　　　　　</t>
    <rPh sb="0" eb="2">
      <t>ユウケイ</t>
    </rPh>
    <rPh sb="2" eb="4">
      <t>コテイ</t>
    </rPh>
    <rPh sb="4" eb="6">
      <t>シサン</t>
    </rPh>
    <rPh sb="6" eb="8">
      <t>ゲンカ</t>
    </rPh>
    <rPh sb="8" eb="10">
      <t>ショウキャク</t>
    </rPh>
    <rPh sb="10" eb="11">
      <t>リツ</t>
    </rPh>
    <rPh sb="17" eb="20">
      <t>ヘイキンチ</t>
    </rPh>
    <rPh sb="39" eb="41">
      <t>ヒカク</t>
    </rPh>
    <rPh sb="51" eb="53">
      <t>リョウコウ</t>
    </rPh>
    <rPh sb="113" eb="115">
      <t>ヒカク</t>
    </rPh>
    <rPh sb="125" eb="127">
      <t>リョウコウ</t>
    </rPh>
    <rPh sb="188" eb="190">
      <t>カンロ</t>
    </rPh>
    <rPh sb="190" eb="192">
      <t>コウシン</t>
    </rPh>
    <rPh sb="192" eb="193">
      <t>リツ</t>
    </rPh>
    <rPh sb="199" eb="202">
      <t>ヘイキンチ</t>
    </rPh>
    <rPh sb="203" eb="205">
      <t>ウワマワ</t>
    </rPh>
    <rPh sb="210" eb="212">
      <t>カンロ</t>
    </rPh>
    <rPh sb="213" eb="215">
      <t>コウシン</t>
    </rPh>
    <rPh sb="219" eb="220">
      <t>タ</t>
    </rPh>
    <rPh sb="220" eb="222">
      <t>ダンタイ</t>
    </rPh>
    <rPh sb="223" eb="225">
      <t>ヒカク</t>
    </rPh>
    <rPh sb="227" eb="229">
      <t>リョウコウ</t>
    </rPh>
    <rPh sb="272" eb="274">
      <t>ホンチョウ</t>
    </rPh>
    <rPh sb="275" eb="277">
      <t>スイドウ</t>
    </rPh>
    <rPh sb="277" eb="279">
      <t>シセツ</t>
    </rPh>
    <rPh sb="280" eb="282">
      <t>カンロ</t>
    </rPh>
    <rPh sb="282" eb="283">
      <t>トウ</t>
    </rPh>
    <rPh sb="288" eb="289">
      <t>タ</t>
    </rPh>
    <rPh sb="289" eb="291">
      <t>ダンタイ</t>
    </rPh>
    <rPh sb="292" eb="294">
      <t>ヒカク</t>
    </rPh>
    <rPh sb="296" eb="299">
      <t>ロウキュウカ</t>
    </rPh>
    <rPh sb="300" eb="302">
      <t>ヨクセイ</t>
    </rPh>
    <rPh sb="308" eb="310">
      <t>コウシン</t>
    </rPh>
    <rPh sb="314" eb="316">
      <t>リョウコウ</t>
    </rPh>
    <rPh sb="328" eb="330">
      <t>ヘイセイ</t>
    </rPh>
    <rPh sb="332" eb="333">
      <t>ネン</t>
    </rPh>
    <rPh sb="333" eb="334">
      <t>ド</t>
    </rPh>
    <rPh sb="335" eb="337">
      <t>ユウシュウ</t>
    </rPh>
    <rPh sb="337" eb="338">
      <t>リツ</t>
    </rPh>
    <rPh sb="339" eb="341">
      <t>ジャッカン</t>
    </rPh>
    <rPh sb="341" eb="343">
      <t>シタマワ</t>
    </rPh>
    <rPh sb="350" eb="352">
      <t>カンロ</t>
    </rPh>
    <rPh sb="353" eb="356">
      <t>ロウキュウカ</t>
    </rPh>
    <rPh sb="357" eb="358">
      <t>トモナ</t>
    </rPh>
    <rPh sb="359" eb="361">
      <t>ロウスイ</t>
    </rPh>
    <rPh sb="362" eb="363">
      <t>オオ</t>
    </rPh>
    <rPh sb="364" eb="366">
      <t>ハッセイ</t>
    </rPh>
    <rPh sb="372" eb="373">
      <t>カンガ</t>
    </rPh>
    <rPh sb="380" eb="382">
      <t>コッコ</t>
    </rPh>
    <rPh sb="382" eb="384">
      <t>ホジョ</t>
    </rPh>
    <rPh sb="384" eb="385">
      <t>トウ</t>
    </rPh>
    <rPh sb="386" eb="388">
      <t>ザイゲン</t>
    </rPh>
    <rPh sb="389" eb="391">
      <t>カツヨウ</t>
    </rPh>
    <rPh sb="395" eb="398">
      <t>ケイカクテキ</t>
    </rPh>
    <rPh sb="399" eb="401">
      <t>カンロ</t>
    </rPh>
    <rPh sb="402" eb="404">
      <t>コウシン</t>
    </rPh>
    <rPh sb="404" eb="405">
      <t>トウ</t>
    </rPh>
    <rPh sb="406" eb="407">
      <t>オコナ</t>
    </rPh>
    <rPh sb="411" eb="413">
      <t>ヒツヨウ</t>
    </rPh>
    <phoneticPr fontId="4"/>
  </si>
  <si>
    <t>本町の水道料金は全国平均とほぼ同水準であるが、経常収支比率、料金回収率ともに平均値及び類似団体平均値を下回っているため、給水収益等の収益で維持管理費等の費用が賄えていない状況であるといえる。ランニングコストの削減など経営状況の見直しを図り、更なる経営改善に向けた取組が必要である。　　　　　　　　　　　　　　　　　　　　　　　　　　　　　　　　　　　　　　　　　　　　　　　　　　　　　　　　　企業債残高対給水収益比率においては、平均値及び類似団体平均値と比較すると、企業債残高が過大になっており、将来世代への負担が重くなっていると考えられる。投資規模の見直し、企業債以外の国庫補助等の財源の活用等を検討する必要がある。　　　　　　　　　　　　　　　　　　　　　　　　　　　　給水原価においては、平均値とほど同水準であったが、平成26年度に指標が悪化している。その原因として、平成26年度に大規模なマンガン除去のための送水管洗浄業務を実施したためであり一過性のものであると考えられる。　　　　　　　　　　　　　　　　　　　　　　　　　　　　　　　　　　　　　　　　　　　　　　　　　　　　　　　　　　　　　　　　　　　　　　　　　　累積欠損金比率においては、平成26年度の会計基準の見直しにより累積欠損金が解消され、比較的健全な経営状況にあるといえる。　　　　　　　　　　　　　　　　　　　　　　　　　　　　　　　　　　　　　　　　　　　　　　　　　　　　　　　　　　　　　　　流動比率においては、平成26年度は平均値とほぼ同水準であるため、1年以内の支払能力は問題ないといえる。　　　　　　　　　　　　　　　　　　　　施設利用率においては、平成24年度中に駅前水源を廃止し施設規模の縮小を図ったため、平成25年度から施設利用率が大きく改善し平均値を上回っているが、平成26年度の有収率は平均値より若干下回っている状況である。これは、収益につながらない無収水量が流出されていると考えられ、その要因が漏水であると思われることから、漏水箇所の特定や老朽管の更新等の漏水防止対策を講じる必要がある。　　　　　　　　　　　　　　　　　　　　　　　　　　　　　　　　　　　　　　　　　　　　　　　　　　　　　　　　　　　</t>
    <rPh sb="0" eb="2">
      <t>ホンチョウ</t>
    </rPh>
    <rPh sb="3" eb="5">
      <t>スイドウ</t>
    </rPh>
    <rPh sb="5" eb="7">
      <t>リョウキン</t>
    </rPh>
    <rPh sb="8" eb="10">
      <t>ゼンコク</t>
    </rPh>
    <rPh sb="10" eb="12">
      <t>ヘイキン</t>
    </rPh>
    <rPh sb="15" eb="16">
      <t>ドウ</t>
    </rPh>
    <rPh sb="16" eb="18">
      <t>スイジュン</t>
    </rPh>
    <rPh sb="23" eb="25">
      <t>ケイジョウ</t>
    </rPh>
    <rPh sb="25" eb="27">
      <t>シュウシ</t>
    </rPh>
    <rPh sb="27" eb="29">
      <t>ヒリツ</t>
    </rPh>
    <rPh sb="30" eb="32">
      <t>リョウキン</t>
    </rPh>
    <rPh sb="32" eb="34">
      <t>カイシュウ</t>
    </rPh>
    <rPh sb="34" eb="35">
      <t>リツ</t>
    </rPh>
    <rPh sb="38" eb="40">
      <t>ヘイキン</t>
    </rPh>
    <rPh sb="40" eb="41">
      <t>チ</t>
    </rPh>
    <rPh sb="41" eb="42">
      <t>オヨ</t>
    </rPh>
    <rPh sb="43" eb="45">
      <t>ルイジ</t>
    </rPh>
    <rPh sb="45" eb="47">
      <t>ダンタイ</t>
    </rPh>
    <rPh sb="47" eb="49">
      <t>ヘイキン</t>
    </rPh>
    <rPh sb="49" eb="50">
      <t>チ</t>
    </rPh>
    <rPh sb="51" eb="53">
      <t>シタマワ</t>
    </rPh>
    <rPh sb="60" eb="62">
      <t>キュウスイ</t>
    </rPh>
    <rPh sb="62" eb="64">
      <t>シュウエキ</t>
    </rPh>
    <rPh sb="64" eb="65">
      <t>トウ</t>
    </rPh>
    <rPh sb="66" eb="68">
      <t>シュウエキ</t>
    </rPh>
    <rPh sb="69" eb="71">
      <t>イジ</t>
    </rPh>
    <rPh sb="71" eb="73">
      <t>カンリ</t>
    </rPh>
    <rPh sb="73" eb="74">
      <t>ヒ</t>
    </rPh>
    <rPh sb="74" eb="75">
      <t>トウ</t>
    </rPh>
    <rPh sb="76" eb="78">
      <t>ヒヨウ</t>
    </rPh>
    <rPh sb="79" eb="80">
      <t>マカナ</t>
    </rPh>
    <rPh sb="85" eb="87">
      <t>ジョウキョウ</t>
    </rPh>
    <rPh sb="104" eb="106">
      <t>サクゲン</t>
    </rPh>
    <rPh sb="117" eb="118">
      <t>ハカ</t>
    </rPh>
    <rPh sb="120" eb="121">
      <t>サラ</t>
    </rPh>
    <rPh sb="123" eb="125">
      <t>ケイエイ</t>
    </rPh>
    <rPh sb="125" eb="127">
      <t>カイゼン</t>
    </rPh>
    <rPh sb="128" eb="129">
      <t>ム</t>
    </rPh>
    <rPh sb="131" eb="133">
      <t>トリクミ</t>
    </rPh>
    <rPh sb="134" eb="136">
      <t>ヒツヨウ</t>
    </rPh>
    <rPh sb="197" eb="199">
      <t>キギョウ</t>
    </rPh>
    <rPh sb="199" eb="200">
      <t>サイ</t>
    </rPh>
    <rPh sb="200" eb="202">
      <t>ザンダカ</t>
    </rPh>
    <rPh sb="202" eb="203">
      <t>タイ</t>
    </rPh>
    <rPh sb="203" eb="205">
      <t>キュウスイ</t>
    </rPh>
    <rPh sb="205" eb="207">
      <t>シュウエキ</t>
    </rPh>
    <rPh sb="207" eb="209">
      <t>ヒリツ</t>
    </rPh>
    <rPh sb="228" eb="230">
      <t>ヒカク</t>
    </rPh>
    <rPh sb="234" eb="236">
      <t>キギョウ</t>
    </rPh>
    <rPh sb="236" eb="237">
      <t>サイ</t>
    </rPh>
    <rPh sb="237" eb="239">
      <t>ザンダカ</t>
    </rPh>
    <rPh sb="240" eb="242">
      <t>カダイ</t>
    </rPh>
    <rPh sb="249" eb="251">
      <t>ショウライ</t>
    </rPh>
    <rPh sb="251" eb="253">
      <t>セダイ</t>
    </rPh>
    <rPh sb="255" eb="257">
      <t>フタン</t>
    </rPh>
    <rPh sb="258" eb="259">
      <t>オモ</t>
    </rPh>
    <rPh sb="266" eb="267">
      <t>カンガ</t>
    </rPh>
    <rPh sb="272" eb="274">
      <t>トウシ</t>
    </rPh>
    <rPh sb="274" eb="276">
      <t>キボ</t>
    </rPh>
    <rPh sb="277" eb="279">
      <t>ミナオ</t>
    </rPh>
    <rPh sb="281" eb="283">
      <t>キギョウ</t>
    </rPh>
    <rPh sb="283" eb="284">
      <t>サイ</t>
    </rPh>
    <rPh sb="284" eb="286">
      <t>イガイ</t>
    </rPh>
    <rPh sb="287" eb="289">
      <t>コッコ</t>
    </rPh>
    <rPh sb="289" eb="291">
      <t>ホジョ</t>
    </rPh>
    <rPh sb="291" eb="292">
      <t>トウ</t>
    </rPh>
    <rPh sb="293" eb="295">
      <t>ザイゲン</t>
    </rPh>
    <rPh sb="296" eb="298">
      <t>カツヨウ</t>
    </rPh>
    <rPh sb="298" eb="299">
      <t>トウ</t>
    </rPh>
    <rPh sb="300" eb="302">
      <t>ケントウ</t>
    </rPh>
    <rPh sb="304" eb="306">
      <t>ヒツヨウ</t>
    </rPh>
    <rPh sb="338" eb="340">
      <t>キュウスイ</t>
    </rPh>
    <rPh sb="340" eb="342">
      <t>ゲンカ</t>
    </rPh>
    <rPh sb="348" eb="350">
      <t>ヘイキン</t>
    </rPh>
    <rPh sb="350" eb="351">
      <t>チ</t>
    </rPh>
    <rPh sb="354" eb="357">
      <t>ドウスイジュン</t>
    </rPh>
    <rPh sb="363" eb="365">
      <t>ヘイセイ</t>
    </rPh>
    <rPh sb="367" eb="368">
      <t>ネン</t>
    </rPh>
    <rPh sb="368" eb="369">
      <t>ド</t>
    </rPh>
    <rPh sb="370" eb="372">
      <t>シヒョウ</t>
    </rPh>
    <rPh sb="373" eb="375">
      <t>アッカ</t>
    </rPh>
    <rPh sb="382" eb="384">
      <t>ゲンイン</t>
    </rPh>
    <rPh sb="388" eb="390">
      <t>ヘイセイ</t>
    </rPh>
    <rPh sb="392" eb="393">
      <t>ネン</t>
    </rPh>
    <rPh sb="393" eb="394">
      <t>ド</t>
    </rPh>
    <rPh sb="395" eb="398">
      <t>ダイキボ</t>
    </rPh>
    <rPh sb="403" eb="405">
      <t>ジョキョ</t>
    </rPh>
    <rPh sb="409" eb="412">
      <t>ソウスイカン</t>
    </rPh>
    <rPh sb="412" eb="414">
      <t>センジョウ</t>
    </rPh>
    <rPh sb="414" eb="416">
      <t>ギョウム</t>
    </rPh>
    <rPh sb="417" eb="419">
      <t>ジッシ</t>
    </rPh>
    <rPh sb="426" eb="429">
      <t>イッカセイ</t>
    </rPh>
    <rPh sb="436" eb="437">
      <t>カンガ</t>
    </rPh>
    <rPh sb="516" eb="518">
      <t>ルイセキ</t>
    </rPh>
    <rPh sb="518" eb="521">
      <t>ケッソンキン</t>
    </rPh>
    <rPh sb="521" eb="523">
      <t>ヒリツ</t>
    </rPh>
    <rPh sb="529" eb="531">
      <t>ヘイセイ</t>
    </rPh>
    <rPh sb="533" eb="534">
      <t>ネン</t>
    </rPh>
    <rPh sb="534" eb="535">
      <t>ド</t>
    </rPh>
    <rPh sb="536" eb="538">
      <t>カイケイ</t>
    </rPh>
    <rPh sb="538" eb="540">
      <t>キジュン</t>
    </rPh>
    <rPh sb="541" eb="543">
      <t>ミナオ</t>
    </rPh>
    <rPh sb="547" eb="549">
      <t>ルイセキ</t>
    </rPh>
    <rPh sb="549" eb="551">
      <t>ケッソン</t>
    </rPh>
    <rPh sb="551" eb="552">
      <t>キン</t>
    </rPh>
    <rPh sb="553" eb="555">
      <t>カイショウ</t>
    </rPh>
    <rPh sb="558" eb="561">
      <t>ヒカクテキ</t>
    </rPh>
    <rPh sb="561" eb="563">
      <t>ケンゼン</t>
    </rPh>
    <rPh sb="564" eb="566">
      <t>ケイエイ</t>
    </rPh>
    <rPh sb="639" eb="641">
      <t>リュウドウ</t>
    </rPh>
    <rPh sb="641" eb="643">
      <t>ヒリツ</t>
    </rPh>
    <rPh sb="649" eb="651">
      <t>ヘイセイ</t>
    </rPh>
    <rPh sb="653" eb="654">
      <t>ネン</t>
    </rPh>
    <rPh sb="654" eb="655">
      <t>ド</t>
    </rPh>
    <rPh sb="672" eb="673">
      <t>ネン</t>
    </rPh>
    <rPh sb="673" eb="675">
      <t>イナイ</t>
    </rPh>
    <rPh sb="676" eb="678">
      <t>シハラ</t>
    </rPh>
    <rPh sb="678" eb="680">
      <t>ノウリョク</t>
    </rPh>
    <rPh sb="681" eb="683">
      <t>モンダイ</t>
    </rPh>
    <rPh sb="710" eb="712">
      <t>シセツ</t>
    </rPh>
    <rPh sb="712" eb="714">
      <t>リヨウ</t>
    </rPh>
    <rPh sb="714" eb="715">
      <t>リツ</t>
    </rPh>
    <rPh sb="721" eb="723">
      <t>ヘイセイ</t>
    </rPh>
    <rPh sb="725" eb="726">
      <t>ネン</t>
    </rPh>
    <rPh sb="726" eb="727">
      <t>ド</t>
    </rPh>
    <rPh sb="727" eb="728">
      <t>チュウ</t>
    </rPh>
    <rPh sb="729" eb="731">
      <t>エキマエ</t>
    </rPh>
    <rPh sb="731" eb="733">
      <t>スイゲン</t>
    </rPh>
    <rPh sb="734" eb="736">
      <t>ハイシ</t>
    </rPh>
    <rPh sb="737" eb="739">
      <t>シセツ</t>
    </rPh>
    <rPh sb="739" eb="741">
      <t>キボ</t>
    </rPh>
    <rPh sb="742" eb="744">
      <t>シュクショウ</t>
    </rPh>
    <rPh sb="745" eb="746">
      <t>ハカ</t>
    </rPh>
    <rPh sb="751" eb="753">
      <t>ヘイセイ</t>
    </rPh>
    <rPh sb="755" eb="756">
      <t>ネン</t>
    </rPh>
    <rPh sb="756" eb="757">
      <t>ド</t>
    </rPh>
    <rPh sb="759" eb="761">
      <t>シセツ</t>
    </rPh>
    <rPh sb="761" eb="763">
      <t>リヨウ</t>
    </rPh>
    <rPh sb="763" eb="764">
      <t>リツ</t>
    </rPh>
    <rPh sb="765" eb="766">
      <t>オオ</t>
    </rPh>
    <rPh sb="768" eb="770">
      <t>カイゼン</t>
    </rPh>
    <rPh sb="771" eb="774">
      <t>ヘイキンチ</t>
    </rPh>
    <rPh sb="775" eb="777">
      <t>ウワマワ</t>
    </rPh>
    <rPh sb="783" eb="785">
      <t>ヘイセイ</t>
    </rPh>
    <rPh sb="787" eb="788">
      <t>ネン</t>
    </rPh>
    <rPh sb="788" eb="789">
      <t>ド</t>
    </rPh>
    <rPh sb="799" eb="801">
      <t>ジャッカン</t>
    </rPh>
    <rPh sb="807" eb="809">
      <t>ジョウキョウ</t>
    </rPh>
    <rPh sb="817" eb="819">
      <t>シュウエキ</t>
    </rPh>
    <rPh sb="831" eb="833">
      <t>リュウシュツ</t>
    </rPh>
    <rPh sb="839" eb="840">
      <t>カンガ</t>
    </rPh>
    <rPh sb="846" eb="848">
      <t>ヨウイン</t>
    </rPh>
    <phoneticPr fontId="4"/>
  </si>
  <si>
    <t>本町は累積欠損金はなく、水道料金は全国平均とほぼ同水準であるが、経常収支比率及び料金回収率は100％を下回っており、経営に必要な経費を水道料金等で賄うことができていない状況にある。今後も人口減少、節水型機器の普及等により給水収益は減少傾向にあると予測されるので、中長期的な視野に基づく計画的な経営に取り組み、徹底した効率化、経営健全化を行うことが必要である。なお、今後とも料金の収納強化を図り、確実に料金収入を確保していく必要がある。　　　　　　　　　　　　　　　　　　　　　　　　　　　　　　　　　　　　　　　　　　　　　　　　　　　　　　　　　　　　　　また、企業債残高対給水収益比率が高く、管路更新率が高いことから、企業債を財源とした管路更新が進められてきていると考えられる。漏水防止対策・有収率の向上・災害時に備えた管路の耐震化等、今後も老朽化した管路の更新は必要であるが、これ以上企業債残高が過大となると将来世代への負担も増大となる。国庫補助金等の財源を活用しながら、中長期的な視野に基づく計画的な管路更新・企業債の借入れを行う必要がある。</t>
    <rPh sb="0" eb="2">
      <t>ホンチョウ</t>
    </rPh>
    <rPh sb="3" eb="5">
      <t>ルイセキ</t>
    </rPh>
    <rPh sb="5" eb="8">
      <t>ケッソンキン</t>
    </rPh>
    <rPh sb="32" eb="34">
      <t>ケイジョウ</t>
    </rPh>
    <rPh sb="34" eb="36">
      <t>シュウシ</t>
    </rPh>
    <rPh sb="36" eb="38">
      <t>ヒリツ</t>
    </rPh>
    <rPh sb="38" eb="39">
      <t>オヨ</t>
    </rPh>
    <rPh sb="40" eb="42">
      <t>リョウキン</t>
    </rPh>
    <rPh sb="42" eb="44">
      <t>カイシュウ</t>
    </rPh>
    <rPh sb="44" eb="45">
      <t>リツ</t>
    </rPh>
    <rPh sb="51" eb="53">
      <t>シタマワ</t>
    </rPh>
    <rPh sb="58" eb="60">
      <t>ケイエイ</t>
    </rPh>
    <rPh sb="61" eb="63">
      <t>ヒツヨウ</t>
    </rPh>
    <rPh sb="64" eb="66">
      <t>ケイヒ</t>
    </rPh>
    <rPh sb="67" eb="69">
      <t>スイドウ</t>
    </rPh>
    <rPh sb="69" eb="71">
      <t>リョウキン</t>
    </rPh>
    <rPh sb="71" eb="72">
      <t>トウ</t>
    </rPh>
    <rPh sb="73" eb="74">
      <t>マカナ</t>
    </rPh>
    <rPh sb="84" eb="86">
      <t>ジョウキョウ</t>
    </rPh>
    <rPh sb="98" eb="101">
      <t>セッスイガタ</t>
    </rPh>
    <rPh sb="101" eb="103">
      <t>キキ</t>
    </rPh>
    <rPh sb="104" eb="106">
      <t>フキュウ</t>
    </rPh>
    <rPh sb="182" eb="184">
      <t>コンゴ</t>
    </rPh>
    <rPh sb="186" eb="188">
      <t>リョウキン</t>
    </rPh>
    <rPh sb="189" eb="191">
      <t>シュウノウ</t>
    </rPh>
    <rPh sb="191" eb="193">
      <t>キョウカ</t>
    </rPh>
    <rPh sb="194" eb="195">
      <t>ハカ</t>
    </rPh>
    <rPh sb="197" eb="199">
      <t>カクジツ</t>
    </rPh>
    <rPh sb="200" eb="202">
      <t>リョウキン</t>
    </rPh>
    <rPh sb="202" eb="204">
      <t>シュウニュウ</t>
    </rPh>
    <rPh sb="205" eb="207">
      <t>カクホ</t>
    </rPh>
    <rPh sb="211" eb="213">
      <t>ヒツヨウ</t>
    </rPh>
    <rPh sb="282" eb="284">
      <t>キギョウ</t>
    </rPh>
    <rPh sb="284" eb="285">
      <t>サイ</t>
    </rPh>
    <rPh sb="285" eb="287">
      <t>ザンダカ</t>
    </rPh>
    <rPh sb="287" eb="288">
      <t>タイ</t>
    </rPh>
    <rPh sb="288" eb="290">
      <t>キュウスイ</t>
    </rPh>
    <rPh sb="290" eb="292">
      <t>シュウエキ</t>
    </rPh>
    <rPh sb="292" eb="294">
      <t>ヒリツ</t>
    </rPh>
    <rPh sb="295" eb="296">
      <t>タカ</t>
    </rPh>
    <rPh sb="298" eb="300">
      <t>カンロ</t>
    </rPh>
    <rPh sb="300" eb="302">
      <t>コウシン</t>
    </rPh>
    <rPh sb="302" eb="303">
      <t>リツ</t>
    </rPh>
    <rPh sb="304" eb="305">
      <t>タカ</t>
    </rPh>
    <rPh sb="311" eb="313">
      <t>キギョウ</t>
    </rPh>
    <rPh sb="313" eb="314">
      <t>サイ</t>
    </rPh>
    <rPh sb="315" eb="317">
      <t>ザイゲン</t>
    </rPh>
    <rPh sb="320" eb="322">
      <t>カンロ</t>
    </rPh>
    <rPh sb="322" eb="324">
      <t>コウシン</t>
    </rPh>
    <rPh sb="325" eb="326">
      <t>スス</t>
    </rPh>
    <rPh sb="335" eb="336">
      <t>カンガ</t>
    </rPh>
    <rPh sb="341" eb="343">
      <t>ロウスイ</t>
    </rPh>
    <rPh sb="343" eb="345">
      <t>ボウシ</t>
    </rPh>
    <rPh sb="345" eb="347">
      <t>タイサク</t>
    </rPh>
    <rPh sb="348" eb="350">
      <t>ユウシュウ</t>
    </rPh>
    <rPh sb="350" eb="351">
      <t>リツ</t>
    </rPh>
    <rPh sb="352" eb="354">
      <t>コウジョウ</t>
    </rPh>
    <rPh sb="355" eb="357">
      <t>サイガイ</t>
    </rPh>
    <rPh sb="357" eb="358">
      <t>ジ</t>
    </rPh>
    <rPh sb="359" eb="360">
      <t>ソナ</t>
    </rPh>
    <rPh sb="362" eb="364">
      <t>カンロ</t>
    </rPh>
    <rPh sb="365" eb="368">
      <t>タイシンカ</t>
    </rPh>
    <rPh sb="368" eb="369">
      <t>トウ</t>
    </rPh>
    <rPh sb="370" eb="372">
      <t>コンゴ</t>
    </rPh>
    <rPh sb="373" eb="376">
      <t>ロウキュウカ</t>
    </rPh>
    <rPh sb="378" eb="380">
      <t>カンロ</t>
    </rPh>
    <rPh sb="381" eb="383">
      <t>コウシン</t>
    </rPh>
    <rPh sb="393" eb="395">
      <t>イジョウ</t>
    </rPh>
    <rPh sb="395" eb="397">
      <t>キギョウ</t>
    </rPh>
    <rPh sb="397" eb="398">
      <t>サイ</t>
    </rPh>
    <rPh sb="398" eb="400">
      <t>ザンダカ</t>
    </rPh>
    <rPh sb="401" eb="403">
      <t>カダイ</t>
    </rPh>
    <rPh sb="407" eb="409">
      <t>ショウライ</t>
    </rPh>
    <rPh sb="409" eb="411">
      <t>セダイ</t>
    </rPh>
    <rPh sb="413" eb="415">
      <t>フタン</t>
    </rPh>
    <rPh sb="416" eb="418">
      <t>ゾウダイ</t>
    </rPh>
    <rPh sb="422" eb="424">
      <t>コッコ</t>
    </rPh>
    <rPh sb="424" eb="427">
      <t>ホジョキン</t>
    </rPh>
    <rPh sb="427" eb="428">
      <t>トウ</t>
    </rPh>
    <rPh sb="429" eb="431">
      <t>ザイゲン</t>
    </rPh>
    <rPh sb="432" eb="434">
      <t>カツヨウ</t>
    </rPh>
    <rPh sb="439" eb="443">
      <t>チュウチョウキテキ</t>
    </rPh>
    <rPh sb="444" eb="446">
      <t>シヤ</t>
    </rPh>
    <rPh sb="447" eb="448">
      <t>モト</t>
    </rPh>
    <rPh sb="450" eb="453">
      <t>ケイカクテキ</t>
    </rPh>
    <rPh sb="454" eb="456">
      <t>カンロ</t>
    </rPh>
    <rPh sb="456" eb="458">
      <t>コウシン</t>
    </rPh>
    <rPh sb="459" eb="461">
      <t>キギョウ</t>
    </rPh>
    <rPh sb="461" eb="462">
      <t>サイ</t>
    </rPh>
    <rPh sb="463" eb="465">
      <t>カリイ</t>
    </rPh>
    <rPh sb="467" eb="468">
      <t>オコナ</t>
    </rPh>
    <rPh sb="469" eb="4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</si>
</sst>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3.83</c:v>
                </c:pt>
                <c:pt idx="1">
                  <c:v>0.69</c:v>
                </c:pt>
                <c:pt idx="2">
                  <c:v>0.03</c:v>
                </c:pt>
                <c:pt idx="3">
                  <c:v>0.96</c:v>
                </c:pt>
                <c:pt idx="4">
                  <c:v>0.93</c:v>
                </c:pt>
              </c:numCache>
            </c:numRef>
          </c:val>
        </c:ser>
        <c:dLbls>
          <c:showLegendKey val="0"/>
          <c:showVal val="0"/>
          <c:showCatName val="0"/>
          <c:showSerName val="0"/>
          <c:showPercent val="0"/>
          <c:showBubbleSize val="0"/>
        </c:dLbls>
        <c:gapWidth val="150"/>
        <c:axId val="31282688"/>
        <c:axId val="312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31282688"/>
        <c:axId val="31284608"/>
      </c:lineChart>
      <c:dateAx>
        <c:axId val="31282688"/>
        <c:scaling>
          <c:orientation val="minMax"/>
        </c:scaling>
        <c:delete val="1"/>
        <c:axPos val="b"/>
        <c:numFmt formatCode="ge" sourceLinked="1"/>
        <c:majorTickMark val="none"/>
        <c:minorTickMark val="none"/>
        <c:tickLblPos val="none"/>
        <c:crossAx val="31284608"/>
        <c:crosses val="autoZero"/>
        <c:auto val="1"/>
        <c:lblOffset val="100"/>
        <c:baseTimeUnit val="years"/>
      </c:dateAx>
      <c:valAx>
        <c:axId val="312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46.32</c:v>
                </c:pt>
                <c:pt idx="1">
                  <c:v>44.87</c:v>
                </c:pt>
                <c:pt idx="2">
                  <c:v>44.58</c:v>
                </c:pt>
                <c:pt idx="3">
                  <c:v>65.400000000000006</c:v>
                </c:pt>
                <c:pt idx="4">
                  <c:v>65.400000000000006</c:v>
                </c:pt>
              </c:numCache>
            </c:numRef>
          </c:val>
        </c:ser>
        <c:dLbls>
          <c:showLegendKey val="0"/>
          <c:showVal val="0"/>
          <c:showCatName val="0"/>
          <c:showSerName val="0"/>
          <c:showPercent val="0"/>
          <c:showBubbleSize val="0"/>
        </c:dLbls>
        <c:gapWidth val="150"/>
        <c:axId val="33269632"/>
        <c:axId val="3327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33269632"/>
        <c:axId val="33275904"/>
      </c:lineChart>
      <c:dateAx>
        <c:axId val="33269632"/>
        <c:scaling>
          <c:orientation val="minMax"/>
        </c:scaling>
        <c:delete val="1"/>
        <c:axPos val="b"/>
        <c:numFmt formatCode="ge" sourceLinked="1"/>
        <c:majorTickMark val="none"/>
        <c:minorTickMark val="none"/>
        <c:tickLblPos val="none"/>
        <c:crossAx val="33275904"/>
        <c:crosses val="autoZero"/>
        <c:auto val="1"/>
        <c:lblOffset val="100"/>
        <c:baseTimeUnit val="years"/>
      </c:dateAx>
      <c:valAx>
        <c:axId val="332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83.68</c:v>
                </c:pt>
                <c:pt idx="1">
                  <c:v>83.47</c:v>
                </c:pt>
                <c:pt idx="2">
                  <c:v>82.18</c:v>
                </c:pt>
                <c:pt idx="3">
                  <c:v>83.05</c:v>
                </c:pt>
                <c:pt idx="4">
                  <c:v>80.97</c:v>
                </c:pt>
              </c:numCache>
            </c:numRef>
          </c:val>
        </c:ser>
        <c:dLbls>
          <c:showLegendKey val="0"/>
          <c:showVal val="0"/>
          <c:showCatName val="0"/>
          <c:showSerName val="0"/>
          <c:showPercent val="0"/>
          <c:showBubbleSize val="0"/>
        </c:dLbls>
        <c:gapWidth val="150"/>
        <c:axId val="33318400"/>
        <c:axId val="333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33318400"/>
        <c:axId val="33320320"/>
      </c:lineChart>
      <c:dateAx>
        <c:axId val="33318400"/>
        <c:scaling>
          <c:orientation val="minMax"/>
        </c:scaling>
        <c:delete val="1"/>
        <c:axPos val="b"/>
        <c:numFmt formatCode="ge" sourceLinked="1"/>
        <c:majorTickMark val="none"/>
        <c:minorTickMark val="none"/>
        <c:tickLblPos val="none"/>
        <c:crossAx val="33320320"/>
        <c:crosses val="autoZero"/>
        <c:auto val="1"/>
        <c:lblOffset val="100"/>
        <c:baseTimeUnit val="years"/>
      </c:dateAx>
      <c:valAx>
        <c:axId val="333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103.03</c:v>
                </c:pt>
                <c:pt idx="1">
                  <c:v>96.53</c:v>
                </c:pt>
                <c:pt idx="2">
                  <c:v>97.49</c:v>
                </c:pt>
                <c:pt idx="3">
                  <c:v>99.07</c:v>
                </c:pt>
                <c:pt idx="4">
                  <c:v>95.96</c:v>
                </c:pt>
              </c:numCache>
            </c:numRef>
          </c:val>
        </c:ser>
        <c:dLbls>
          <c:showLegendKey val="0"/>
          <c:showVal val="0"/>
          <c:showCatName val="0"/>
          <c:showSerName val="0"/>
          <c:showPercent val="0"/>
          <c:showBubbleSize val="0"/>
        </c:dLbls>
        <c:gapWidth val="150"/>
        <c:axId val="31323264"/>
        <c:axId val="313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31323264"/>
        <c:axId val="31325184"/>
      </c:lineChart>
      <c:dateAx>
        <c:axId val="31323264"/>
        <c:scaling>
          <c:orientation val="minMax"/>
        </c:scaling>
        <c:delete val="1"/>
        <c:axPos val="b"/>
        <c:numFmt formatCode="ge" sourceLinked="1"/>
        <c:majorTickMark val="none"/>
        <c:minorTickMark val="none"/>
        <c:tickLblPos val="none"/>
        <c:crossAx val="31325184"/>
        <c:crosses val="autoZero"/>
        <c:auto val="1"/>
        <c:lblOffset val="100"/>
        <c:baseTimeUnit val="years"/>
      </c:dateAx>
      <c:valAx>
        <c:axId val="31325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3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29.38</c:v>
                </c:pt>
                <c:pt idx="1">
                  <c:v>30.8</c:v>
                </c:pt>
                <c:pt idx="2">
                  <c:v>33.03</c:v>
                </c:pt>
                <c:pt idx="3">
                  <c:v>31.17</c:v>
                </c:pt>
                <c:pt idx="4">
                  <c:v>31.71</c:v>
                </c:pt>
              </c:numCache>
            </c:numRef>
          </c:val>
        </c:ser>
        <c:dLbls>
          <c:showLegendKey val="0"/>
          <c:showVal val="0"/>
          <c:showCatName val="0"/>
          <c:showSerName val="0"/>
          <c:showPercent val="0"/>
          <c:showBubbleSize val="0"/>
        </c:dLbls>
        <c:gapWidth val="150"/>
        <c:axId val="32998144"/>
        <c:axId val="330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32998144"/>
        <c:axId val="33000064"/>
      </c:lineChart>
      <c:dateAx>
        <c:axId val="32998144"/>
        <c:scaling>
          <c:orientation val="minMax"/>
        </c:scaling>
        <c:delete val="1"/>
        <c:axPos val="b"/>
        <c:numFmt formatCode="ge" sourceLinked="1"/>
        <c:majorTickMark val="none"/>
        <c:minorTickMark val="none"/>
        <c:tickLblPos val="none"/>
        <c:crossAx val="33000064"/>
        <c:crosses val="autoZero"/>
        <c:auto val="1"/>
        <c:lblOffset val="100"/>
        <c:baseTimeUnit val="years"/>
      </c:dateAx>
      <c:valAx>
        <c:axId val="330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0.53</c:v>
                </c:pt>
                <c:pt idx="1">
                  <c:v>0.52</c:v>
                </c:pt>
                <c:pt idx="2">
                  <c:v>0.52</c:v>
                </c:pt>
                <c:pt idx="3">
                  <c:v>0.52</c:v>
                </c:pt>
                <c:pt idx="4">
                  <c:v>0.52</c:v>
                </c:pt>
              </c:numCache>
            </c:numRef>
          </c:val>
        </c:ser>
        <c:dLbls>
          <c:showLegendKey val="0"/>
          <c:showVal val="0"/>
          <c:showCatName val="0"/>
          <c:showSerName val="0"/>
          <c:showPercent val="0"/>
          <c:showBubbleSize val="0"/>
        </c:dLbls>
        <c:gapWidth val="150"/>
        <c:axId val="33366400"/>
        <c:axId val="333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33366400"/>
        <c:axId val="33368320"/>
      </c:lineChart>
      <c:dateAx>
        <c:axId val="33366400"/>
        <c:scaling>
          <c:orientation val="minMax"/>
        </c:scaling>
        <c:delete val="1"/>
        <c:axPos val="b"/>
        <c:numFmt formatCode="ge" sourceLinked="1"/>
        <c:majorTickMark val="none"/>
        <c:minorTickMark val="none"/>
        <c:tickLblPos val="none"/>
        <c:crossAx val="33368320"/>
        <c:crosses val="autoZero"/>
        <c:auto val="1"/>
        <c:lblOffset val="100"/>
        <c:baseTimeUnit val="years"/>
      </c:dateAx>
      <c:valAx>
        <c:axId val="3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30.92</c:v>
                </c:pt>
                <c:pt idx="1">
                  <c:v>36.020000000000003</c:v>
                </c:pt>
                <c:pt idx="2">
                  <c:v>39.630000000000003</c:v>
                </c:pt>
                <c:pt idx="3">
                  <c:v>40.94</c:v>
                </c:pt>
                <c:pt idx="4" formatCode="#,##0.00;&quot;△&quot;#,##0.00">
                  <c:v>0</c:v>
                </c:pt>
              </c:numCache>
            </c:numRef>
          </c:val>
        </c:ser>
        <c:dLbls>
          <c:showLegendKey val="0"/>
          <c:showVal val="0"/>
          <c:showCatName val="0"/>
          <c:showSerName val="0"/>
          <c:showPercent val="0"/>
          <c:showBubbleSize val="0"/>
        </c:dLbls>
        <c:gapWidth val="150"/>
        <c:axId val="33407360"/>
        <c:axId val="3340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33407360"/>
        <c:axId val="33409280"/>
      </c:lineChart>
      <c:dateAx>
        <c:axId val="33407360"/>
        <c:scaling>
          <c:orientation val="minMax"/>
        </c:scaling>
        <c:delete val="1"/>
        <c:axPos val="b"/>
        <c:numFmt formatCode="ge" sourceLinked="1"/>
        <c:majorTickMark val="none"/>
        <c:minorTickMark val="none"/>
        <c:tickLblPos val="none"/>
        <c:crossAx val="33409280"/>
        <c:crosses val="autoZero"/>
        <c:auto val="1"/>
        <c:lblOffset val="100"/>
        <c:baseTimeUnit val="years"/>
      </c:dateAx>
      <c:valAx>
        <c:axId val="33409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8218.81</c:v>
                </c:pt>
                <c:pt idx="1">
                  <c:v>7539.7</c:v>
                </c:pt>
                <c:pt idx="2">
                  <c:v>348.4</c:v>
                </c:pt>
                <c:pt idx="3">
                  <c:v>832.95</c:v>
                </c:pt>
                <c:pt idx="4">
                  <c:v>217.98</c:v>
                </c:pt>
              </c:numCache>
            </c:numRef>
          </c:val>
        </c:ser>
        <c:dLbls>
          <c:showLegendKey val="0"/>
          <c:showVal val="0"/>
          <c:showCatName val="0"/>
          <c:showSerName val="0"/>
          <c:showPercent val="0"/>
          <c:showBubbleSize val="0"/>
        </c:dLbls>
        <c:gapWidth val="150"/>
        <c:axId val="33456128"/>
        <c:axId val="334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33456128"/>
        <c:axId val="33458048"/>
      </c:lineChart>
      <c:dateAx>
        <c:axId val="33456128"/>
        <c:scaling>
          <c:orientation val="minMax"/>
        </c:scaling>
        <c:delete val="1"/>
        <c:axPos val="b"/>
        <c:numFmt formatCode="ge" sourceLinked="1"/>
        <c:majorTickMark val="none"/>
        <c:minorTickMark val="none"/>
        <c:tickLblPos val="none"/>
        <c:crossAx val="33458048"/>
        <c:crosses val="autoZero"/>
        <c:auto val="1"/>
        <c:lblOffset val="100"/>
        <c:baseTimeUnit val="years"/>
      </c:dateAx>
      <c:valAx>
        <c:axId val="33458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980.37</c:v>
                </c:pt>
                <c:pt idx="1">
                  <c:v>977.39</c:v>
                </c:pt>
                <c:pt idx="2">
                  <c:v>979.9</c:v>
                </c:pt>
                <c:pt idx="3">
                  <c:v>1010.33</c:v>
                </c:pt>
                <c:pt idx="4">
                  <c:v>997.38</c:v>
                </c:pt>
              </c:numCache>
            </c:numRef>
          </c:val>
        </c:ser>
        <c:dLbls>
          <c:showLegendKey val="0"/>
          <c:showVal val="0"/>
          <c:showCatName val="0"/>
          <c:showSerName val="0"/>
          <c:showPercent val="0"/>
          <c:showBubbleSize val="0"/>
        </c:dLbls>
        <c:gapWidth val="150"/>
        <c:axId val="33475968"/>
        <c:axId val="3348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33475968"/>
        <c:axId val="33486336"/>
      </c:lineChart>
      <c:dateAx>
        <c:axId val="33475968"/>
        <c:scaling>
          <c:orientation val="minMax"/>
        </c:scaling>
        <c:delete val="1"/>
        <c:axPos val="b"/>
        <c:numFmt formatCode="ge" sourceLinked="1"/>
        <c:majorTickMark val="none"/>
        <c:minorTickMark val="none"/>
        <c:tickLblPos val="none"/>
        <c:crossAx val="33486336"/>
        <c:crosses val="autoZero"/>
        <c:auto val="1"/>
        <c:lblOffset val="100"/>
        <c:baseTimeUnit val="years"/>
      </c:dateAx>
      <c:valAx>
        <c:axId val="33486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95.82</c:v>
                </c:pt>
                <c:pt idx="1">
                  <c:v>87.85</c:v>
                </c:pt>
                <c:pt idx="2">
                  <c:v>91.43</c:v>
                </c:pt>
                <c:pt idx="3">
                  <c:v>90.93</c:v>
                </c:pt>
                <c:pt idx="4">
                  <c:v>85.25</c:v>
                </c:pt>
              </c:numCache>
            </c:numRef>
          </c:val>
        </c:ser>
        <c:dLbls>
          <c:showLegendKey val="0"/>
          <c:showVal val="0"/>
          <c:showCatName val="0"/>
          <c:showSerName val="0"/>
          <c:showPercent val="0"/>
          <c:showBubbleSize val="0"/>
        </c:dLbls>
        <c:gapWidth val="150"/>
        <c:axId val="33123328"/>
        <c:axId val="331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33123328"/>
        <c:axId val="33125504"/>
      </c:lineChart>
      <c:dateAx>
        <c:axId val="33123328"/>
        <c:scaling>
          <c:orientation val="minMax"/>
        </c:scaling>
        <c:delete val="1"/>
        <c:axPos val="b"/>
        <c:numFmt formatCode="ge" sourceLinked="1"/>
        <c:majorTickMark val="none"/>
        <c:minorTickMark val="none"/>
        <c:tickLblPos val="none"/>
        <c:crossAx val="33125504"/>
        <c:crosses val="autoZero"/>
        <c:auto val="1"/>
        <c:lblOffset val="100"/>
        <c:baseTimeUnit val="years"/>
      </c:dateAx>
      <c:valAx>
        <c:axId val="331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177.88</c:v>
                </c:pt>
                <c:pt idx="1">
                  <c:v>193.25</c:v>
                </c:pt>
                <c:pt idx="2">
                  <c:v>185.83</c:v>
                </c:pt>
                <c:pt idx="3">
                  <c:v>186.58</c:v>
                </c:pt>
                <c:pt idx="4">
                  <c:v>200.91</c:v>
                </c:pt>
              </c:numCache>
            </c:numRef>
          </c:val>
        </c:ser>
        <c:dLbls>
          <c:showLegendKey val="0"/>
          <c:showVal val="0"/>
          <c:showCatName val="0"/>
          <c:showSerName val="0"/>
          <c:showPercent val="0"/>
          <c:showBubbleSize val="0"/>
        </c:dLbls>
        <c:gapWidth val="150"/>
        <c:axId val="33241344"/>
        <c:axId val="332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33241344"/>
        <c:axId val="33247616"/>
      </c:lineChart>
      <c:dateAx>
        <c:axId val="33241344"/>
        <c:scaling>
          <c:orientation val="minMax"/>
        </c:scaling>
        <c:delete val="1"/>
        <c:axPos val="b"/>
        <c:numFmt formatCode="ge" sourceLinked="1"/>
        <c:majorTickMark val="none"/>
        <c:minorTickMark val="none"/>
        <c:tickLblPos val="none"/>
        <c:crossAx val="33247616"/>
        <c:crosses val="autoZero"/>
        <c:auto val="1"/>
        <c:lblOffset val="100"/>
        <c:baseTimeUnit val="years"/>
      </c:dateAx>
      <c:valAx>
        <c:axId val="332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鳥取県　岩美町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12197</v>
      </c>
      <c r="AJ8" s="75"/>
      <c r="AK8" s="75"/>
      <c r="AL8" s="75"/>
      <c r="AM8" s="75"/>
      <c r="AN8" s="75"/>
      <c r="AO8" s="75"/>
      <c r="AP8" s="76"/>
      <c r="AQ8" s="57">
        <f>データ!R6</f>
        <v>122.32</v>
      </c>
      <c r="AR8" s="57"/>
      <c r="AS8" s="57"/>
      <c r="AT8" s="57"/>
      <c r="AU8" s="57"/>
      <c r="AV8" s="57"/>
      <c r="AW8" s="57"/>
      <c r="AX8" s="57"/>
      <c r="AY8" s="57">
        <f>データ!S6</f>
        <v>99.71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46.67</v>
      </c>
      <c r="K10" s="57"/>
      <c r="L10" s="57"/>
      <c r="M10" s="57"/>
      <c r="N10" s="57"/>
      <c r="O10" s="57"/>
      <c r="P10" s="57"/>
      <c r="Q10" s="57"/>
      <c r="R10" s="57">
        <f>データ!O6</f>
        <v>98.22</v>
      </c>
      <c r="S10" s="57"/>
      <c r="T10" s="57"/>
      <c r="U10" s="57"/>
      <c r="V10" s="57"/>
      <c r="W10" s="57"/>
      <c r="X10" s="57"/>
      <c r="Y10" s="57"/>
      <c r="Z10" s="65">
        <f>データ!P6</f>
        <v>3207</v>
      </c>
      <c r="AA10" s="65"/>
      <c r="AB10" s="65"/>
      <c r="AC10" s="65"/>
      <c r="AD10" s="65"/>
      <c r="AE10" s="65"/>
      <c r="AF10" s="65"/>
      <c r="AG10" s="65"/>
      <c r="AH10" s="2"/>
      <c r="AI10" s="65">
        <f>データ!T6</f>
        <v>11923</v>
      </c>
      <c r="AJ10" s="65"/>
      <c r="AK10" s="65"/>
      <c r="AL10" s="65"/>
      <c r="AM10" s="65"/>
      <c r="AN10" s="65"/>
      <c r="AO10" s="65"/>
      <c r="AP10" s="65"/>
      <c r="AQ10" s="57">
        <f>データ!U6</f>
        <v>82.99</v>
      </c>
      <c r="AR10" s="57"/>
      <c r="AS10" s="57"/>
      <c r="AT10" s="57"/>
      <c r="AU10" s="57"/>
      <c r="AV10" s="57"/>
      <c r="AW10" s="57"/>
      <c r="AX10" s="57"/>
      <c r="AY10" s="57">
        <f>データ!V6</f>
        <v>143.66999999999999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313025</v>
      </c>
      <c r="D6" s="31">
        <f t="shared" si="3"/>
        <v>46</v>
      </c>
      <c r="E6" s="31">
        <f t="shared" si="3"/>
        <v>1</v>
      </c>
      <c r="F6" s="31">
        <f t="shared" si="3"/>
        <v>0</v>
      </c>
      <c r="G6" s="31">
        <f t="shared" si="3"/>
        <v>1</v>
      </c>
      <c r="H6" s="31" t="str">
        <f t="shared" si="3"/>
        <v>鳥取県　岩美町</v>
      </c>
      <c r="I6" s="31" t="str">
        <f t="shared" si="3"/>
        <v>法適用</v>
      </c>
      <c r="J6" s="31" t="str">
        <f t="shared" si="3"/>
        <v>水道事業</v>
      </c>
      <c r="K6" s="31" t="str">
        <f t="shared" si="3"/>
        <v>末端給水事業</v>
      </c>
      <c r="L6" s="31" t="str">
        <f t="shared" si="3"/>
        <v>A7</v>
      </c>
      <c r="M6" s="32" t="str">
        <f t="shared" si="3"/>
        <v>-</v>
      </c>
      <c r="N6" s="32">
        <f t="shared" si="3"/>
        <v>46.67</v>
      </c>
      <c r="O6" s="32">
        <f t="shared" si="3"/>
        <v>98.22</v>
      </c>
      <c r="P6" s="32">
        <f t="shared" si="3"/>
        <v>3207</v>
      </c>
      <c r="Q6" s="32">
        <f t="shared" si="3"/>
        <v>12197</v>
      </c>
      <c r="R6" s="32">
        <f t="shared" si="3"/>
        <v>122.32</v>
      </c>
      <c r="S6" s="32">
        <f t="shared" si="3"/>
        <v>99.71</v>
      </c>
      <c r="T6" s="32">
        <f t="shared" si="3"/>
        <v>11923</v>
      </c>
      <c r="U6" s="32">
        <f t="shared" si="3"/>
        <v>82.99</v>
      </c>
      <c r="V6" s="32">
        <f t="shared" si="3"/>
        <v>143.66999999999999</v>
      </c>
      <c r="W6" s="33">
        <f>IF(W7="",NA(),W7)</f>
        <v>103.03</v>
      </c>
      <c r="X6" s="33">
        <f t="shared" ref="X6:AF6" si="4">IF(X7="",NA(),X7)</f>
        <v>96.53</v>
      </c>
      <c r="Y6" s="33">
        <f t="shared" si="4"/>
        <v>97.49</v>
      </c>
      <c r="Z6" s="33">
        <f t="shared" si="4"/>
        <v>99.07</v>
      </c>
      <c r="AA6" s="33">
        <f t="shared" si="4"/>
        <v>95.96</v>
      </c>
      <c r="AB6" s="33">
        <f t="shared" si="4"/>
        <v>111.1</v>
      </c>
      <c r="AC6" s="33">
        <f t="shared" si="4"/>
        <v>109.08</v>
      </c>
      <c r="AD6" s="33">
        <f t="shared" si="4"/>
        <v>108.33</v>
      </c>
      <c r="AE6" s="33">
        <f t="shared" si="4"/>
        <v>107.95</v>
      </c>
      <c r="AF6" s="33">
        <f t="shared" si="4"/>
        <v>109.49</v>
      </c>
      <c r="AG6" s="32" t="str">
        <f>IF(AG7="","",IF(AG7="-","【-】","【"&amp;SUBSTITUTE(TEXT(AG7,"#,##0.00"),"-","△")&amp;"】"))</f>
        <v>【113.03】</v>
      </c>
      <c r="AH6" s="33">
        <f>IF(AH7="",NA(),AH7)</f>
        <v>30.92</v>
      </c>
      <c r="AI6" s="33">
        <f t="shared" ref="AI6:AQ6" si="5">IF(AI7="",NA(),AI7)</f>
        <v>36.020000000000003</v>
      </c>
      <c r="AJ6" s="33">
        <f t="shared" si="5"/>
        <v>39.630000000000003</v>
      </c>
      <c r="AK6" s="33">
        <f t="shared" si="5"/>
        <v>40.94</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8218.81</v>
      </c>
      <c r="AT6" s="33">
        <f t="shared" ref="AT6:BB6" si="6">IF(AT7="",NA(),AT7)</f>
        <v>7539.7</v>
      </c>
      <c r="AU6" s="33">
        <f t="shared" si="6"/>
        <v>348.4</v>
      </c>
      <c r="AV6" s="33">
        <f t="shared" si="6"/>
        <v>832.95</v>
      </c>
      <c r="AW6" s="33">
        <f t="shared" si="6"/>
        <v>217.98</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980.37</v>
      </c>
      <c r="BE6" s="33">
        <f t="shared" ref="BE6:BM6" si="7">IF(BE7="",NA(),BE7)</f>
        <v>977.39</v>
      </c>
      <c r="BF6" s="33">
        <f t="shared" si="7"/>
        <v>979.9</v>
      </c>
      <c r="BG6" s="33">
        <f t="shared" si="7"/>
        <v>1010.33</v>
      </c>
      <c r="BH6" s="33">
        <f t="shared" si="7"/>
        <v>997.38</v>
      </c>
      <c r="BI6" s="33">
        <f t="shared" si="7"/>
        <v>462.52</v>
      </c>
      <c r="BJ6" s="33">
        <f t="shared" si="7"/>
        <v>474.06</v>
      </c>
      <c r="BK6" s="33">
        <f t="shared" si="7"/>
        <v>458</v>
      </c>
      <c r="BL6" s="33">
        <f t="shared" si="7"/>
        <v>443.13</v>
      </c>
      <c r="BM6" s="33">
        <f t="shared" si="7"/>
        <v>442.54</v>
      </c>
      <c r="BN6" s="32" t="str">
        <f>IF(BN7="","",IF(BN7="-","【-】","【"&amp;SUBSTITUTE(TEXT(BN7,"#,##0.00"),"-","△")&amp;"】"))</f>
        <v>【283.72】</v>
      </c>
      <c r="BO6" s="33">
        <f>IF(BO7="",NA(),BO7)</f>
        <v>95.82</v>
      </c>
      <c r="BP6" s="33">
        <f t="shared" ref="BP6:BX6" si="8">IF(BP7="",NA(),BP7)</f>
        <v>87.85</v>
      </c>
      <c r="BQ6" s="33">
        <f t="shared" si="8"/>
        <v>91.43</v>
      </c>
      <c r="BR6" s="33">
        <f t="shared" si="8"/>
        <v>90.93</v>
      </c>
      <c r="BS6" s="33">
        <f t="shared" si="8"/>
        <v>85.25</v>
      </c>
      <c r="BT6" s="33">
        <f t="shared" si="8"/>
        <v>99.71</v>
      </c>
      <c r="BU6" s="33">
        <f t="shared" si="8"/>
        <v>96.62</v>
      </c>
      <c r="BV6" s="33">
        <f t="shared" si="8"/>
        <v>96.27</v>
      </c>
      <c r="BW6" s="33">
        <f t="shared" si="8"/>
        <v>95.4</v>
      </c>
      <c r="BX6" s="33">
        <f t="shared" si="8"/>
        <v>98.6</v>
      </c>
      <c r="BY6" s="32" t="str">
        <f>IF(BY7="","",IF(BY7="-","【-】","【"&amp;SUBSTITUTE(TEXT(BY7,"#,##0.00"),"-","△")&amp;"】"))</f>
        <v>【104.60】</v>
      </c>
      <c r="BZ6" s="33">
        <f>IF(BZ7="",NA(),BZ7)</f>
        <v>177.88</v>
      </c>
      <c r="CA6" s="33">
        <f t="shared" ref="CA6:CI6" si="9">IF(CA7="",NA(),CA7)</f>
        <v>193.25</v>
      </c>
      <c r="CB6" s="33">
        <f t="shared" si="9"/>
        <v>185.83</v>
      </c>
      <c r="CC6" s="33">
        <f t="shared" si="9"/>
        <v>186.58</v>
      </c>
      <c r="CD6" s="33">
        <f t="shared" si="9"/>
        <v>200.91</v>
      </c>
      <c r="CE6" s="33">
        <f t="shared" si="9"/>
        <v>176.84</v>
      </c>
      <c r="CF6" s="33">
        <f t="shared" si="9"/>
        <v>184.53</v>
      </c>
      <c r="CG6" s="33">
        <f t="shared" si="9"/>
        <v>186.94</v>
      </c>
      <c r="CH6" s="33">
        <f t="shared" si="9"/>
        <v>186.15</v>
      </c>
      <c r="CI6" s="33">
        <f t="shared" si="9"/>
        <v>181.67</v>
      </c>
      <c r="CJ6" s="32" t="str">
        <f>IF(CJ7="","",IF(CJ7="-","【-】","【"&amp;SUBSTITUTE(TEXT(CJ7,"#,##0.00"),"-","△")&amp;"】"))</f>
        <v>【164.21】</v>
      </c>
      <c r="CK6" s="33">
        <f>IF(CK7="",NA(),CK7)</f>
        <v>46.32</v>
      </c>
      <c r="CL6" s="33">
        <f t="shared" ref="CL6:CT6" si="10">IF(CL7="",NA(),CL7)</f>
        <v>44.87</v>
      </c>
      <c r="CM6" s="33">
        <f t="shared" si="10"/>
        <v>44.58</v>
      </c>
      <c r="CN6" s="33">
        <f t="shared" si="10"/>
        <v>65.400000000000006</v>
      </c>
      <c r="CO6" s="33">
        <f t="shared" si="10"/>
        <v>65.400000000000006</v>
      </c>
      <c r="CP6" s="33">
        <f t="shared" si="10"/>
        <v>53.5</v>
      </c>
      <c r="CQ6" s="33">
        <f t="shared" si="10"/>
        <v>52.9</v>
      </c>
      <c r="CR6" s="33">
        <f t="shared" si="10"/>
        <v>54.51</v>
      </c>
      <c r="CS6" s="33">
        <f t="shared" si="10"/>
        <v>54.47</v>
      </c>
      <c r="CT6" s="33">
        <f t="shared" si="10"/>
        <v>53.61</v>
      </c>
      <c r="CU6" s="32" t="str">
        <f>IF(CU7="","",IF(CU7="-","【-】","【"&amp;SUBSTITUTE(TEXT(CU7,"#,##0.00"),"-","△")&amp;"】"))</f>
        <v>【59.80】</v>
      </c>
      <c r="CV6" s="33">
        <f>IF(CV7="",NA(),CV7)</f>
        <v>83.68</v>
      </c>
      <c r="CW6" s="33">
        <f t="shared" ref="CW6:DE6" si="11">IF(CW7="",NA(),CW7)</f>
        <v>83.47</v>
      </c>
      <c r="CX6" s="33">
        <f t="shared" si="11"/>
        <v>82.18</v>
      </c>
      <c r="CY6" s="33">
        <f t="shared" si="11"/>
        <v>83.05</v>
      </c>
      <c r="CZ6" s="33">
        <f t="shared" si="11"/>
        <v>80.97</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29.38</v>
      </c>
      <c r="DH6" s="33">
        <f t="shared" ref="DH6:DP6" si="12">IF(DH7="",NA(),DH7)</f>
        <v>30.8</v>
      </c>
      <c r="DI6" s="33">
        <f t="shared" si="12"/>
        <v>33.03</v>
      </c>
      <c r="DJ6" s="33">
        <f t="shared" si="12"/>
        <v>31.17</v>
      </c>
      <c r="DK6" s="33">
        <f t="shared" si="12"/>
        <v>31.71</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0.53</v>
      </c>
      <c r="DS6" s="33">
        <f t="shared" ref="DS6:EA6" si="13">IF(DS7="",NA(),DS7)</f>
        <v>0.52</v>
      </c>
      <c r="DT6" s="33">
        <f t="shared" si="13"/>
        <v>0.52</v>
      </c>
      <c r="DU6" s="33">
        <f t="shared" si="13"/>
        <v>0.52</v>
      </c>
      <c r="DV6" s="33">
        <f t="shared" si="13"/>
        <v>0.52</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3.83</v>
      </c>
      <c r="ED6" s="33">
        <f t="shared" ref="ED6:EL6" si="14">IF(ED7="",NA(),ED7)</f>
        <v>0.69</v>
      </c>
      <c r="EE6" s="33">
        <f t="shared" si="14"/>
        <v>0.03</v>
      </c>
      <c r="EF6" s="33">
        <f t="shared" si="14"/>
        <v>0.96</v>
      </c>
      <c r="EG6" s="33">
        <f t="shared" si="14"/>
        <v>0.93</v>
      </c>
      <c r="EH6" s="33">
        <f t="shared" si="14"/>
        <v>0.61</v>
      </c>
      <c r="EI6" s="33">
        <f t="shared" si="14"/>
        <v>0.5</v>
      </c>
      <c r="EJ6" s="33">
        <f t="shared" si="14"/>
        <v>0.6</v>
      </c>
      <c r="EK6" s="33">
        <f t="shared" si="14"/>
        <v>0.71</v>
      </c>
      <c r="EL6" s="33">
        <f t="shared" si="14"/>
        <v>0.68</v>
      </c>
      <c r="EM6" s="32" t="str">
        <f>IF(EM7="","",IF(EM7="-","【-】","【"&amp;SUBSTITUTE(TEXT(EM7,"#,##0.00"),"-","△")&amp;"】"))</f>
        <v>【0.78】</v>
      </c>
    </row>
    <row r="7" spans="1:143" s="34" customFormat="1" x14ac:dyDescent="0.15">
      <c r="A7" s="26"/>
      <c r="B7" s="35">
        <v>2014</v>
      </c>
      <c r="C7" s="35">
        <v>313025</v>
      </c>
      <c r="D7" s="35">
        <v>46</v>
      </c>
      <c r="E7" s="35">
        <v>1</v>
      </c>
      <c r="F7" s="35">
        <v>0</v>
      </c>
      <c r="G7" s="35">
        <v>1</v>
      </c>
      <c r="H7" s="35" t="s">
        <v>93</v>
      </c>
      <c r="I7" s="35" t="s">
        <v>94</v>
      </c>
      <c r="J7" s="35" t="s">
        <v>95</v>
      </c>
      <c r="K7" s="35" t="s">
        <v>96</v>
      </c>
      <c r="L7" s="35" t="s">
        <v>97</v>
      </c>
      <c r="M7" s="36" t="s">
        <v>98</v>
      </c>
      <c r="N7" s="36">
        <v>46.67</v>
      </c>
      <c r="O7" s="36">
        <v>98.22</v>
      </c>
      <c r="P7" s="36">
        <v>3207</v>
      </c>
      <c r="Q7" s="36">
        <v>12197</v>
      </c>
      <c r="R7" s="36">
        <v>122.32</v>
      </c>
      <c r="S7" s="36">
        <v>99.71</v>
      </c>
      <c r="T7" s="36">
        <v>11923</v>
      </c>
      <c r="U7" s="36">
        <v>82.99</v>
      </c>
      <c r="V7" s="36">
        <v>143.66999999999999</v>
      </c>
      <c r="W7" s="36">
        <v>103.03</v>
      </c>
      <c r="X7" s="36">
        <v>96.53</v>
      </c>
      <c r="Y7" s="36">
        <v>97.49</v>
      </c>
      <c r="Z7" s="36">
        <v>99.07</v>
      </c>
      <c r="AA7" s="36">
        <v>95.96</v>
      </c>
      <c r="AB7" s="36">
        <v>111.1</v>
      </c>
      <c r="AC7" s="36">
        <v>109.08</v>
      </c>
      <c r="AD7" s="36">
        <v>108.33</v>
      </c>
      <c r="AE7" s="36">
        <v>107.95</v>
      </c>
      <c r="AF7" s="36">
        <v>109.49</v>
      </c>
      <c r="AG7" s="36">
        <v>113.03</v>
      </c>
      <c r="AH7" s="36">
        <v>30.92</v>
      </c>
      <c r="AI7" s="36">
        <v>36.020000000000003</v>
      </c>
      <c r="AJ7" s="36">
        <v>39.630000000000003</v>
      </c>
      <c r="AK7" s="36">
        <v>40.94</v>
      </c>
      <c r="AL7" s="36">
        <v>0</v>
      </c>
      <c r="AM7" s="36">
        <v>17.43</v>
      </c>
      <c r="AN7" s="36">
        <v>16.09</v>
      </c>
      <c r="AO7" s="36">
        <v>15.69</v>
      </c>
      <c r="AP7" s="36">
        <v>13.47</v>
      </c>
      <c r="AQ7" s="36">
        <v>9.49</v>
      </c>
      <c r="AR7" s="36">
        <v>0.81</v>
      </c>
      <c r="AS7" s="36">
        <v>8218.81</v>
      </c>
      <c r="AT7" s="36">
        <v>7539.7</v>
      </c>
      <c r="AU7" s="36">
        <v>348.4</v>
      </c>
      <c r="AV7" s="36">
        <v>832.95</v>
      </c>
      <c r="AW7" s="36">
        <v>217.98</v>
      </c>
      <c r="AX7" s="36">
        <v>1149.75</v>
      </c>
      <c r="AY7" s="36">
        <v>1128.25</v>
      </c>
      <c r="AZ7" s="36">
        <v>1159.4100000000001</v>
      </c>
      <c r="BA7" s="36">
        <v>1081.23</v>
      </c>
      <c r="BB7" s="36">
        <v>406.37</v>
      </c>
      <c r="BC7" s="36">
        <v>264.16000000000003</v>
      </c>
      <c r="BD7" s="36">
        <v>980.37</v>
      </c>
      <c r="BE7" s="36">
        <v>977.39</v>
      </c>
      <c r="BF7" s="36">
        <v>979.9</v>
      </c>
      <c r="BG7" s="36">
        <v>1010.33</v>
      </c>
      <c r="BH7" s="36">
        <v>997.38</v>
      </c>
      <c r="BI7" s="36">
        <v>462.52</v>
      </c>
      <c r="BJ7" s="36">
        <v>474.06</v>
      </c>
      <c r="BK7" s="36">
        <v>458</v>
      </c>
      <c r="BL7" s="36">
        <v>443.13</v>
      </c>
      <c r="BM7" s="36">
        <v>442.54</v>
      </c>
      <c r="BN7" s="36">
        <v>283.72000000000003</v>
      </c>
      <c r="BO7" s="36">
        <v>95.82</v>
      </c>
      <c r="BP7" s="36">
        <v>87.85</v>
      </c>
      <c r="BQ7" s="36">
        <v>91.43</v>
      </c>
      <c r="BR7" s="36">
        <v>90.93</v>
      </c>
      <c r="BS7" s="36">
        <v>85.25</v>
      </c>
      <c r="BT7" s="36">
        <v>99.71</v>
      </c>
      <c r="BU7" s="36">
        <v>96.62</v>
      </c>
      <c r="BV7" s="36">
        <v>96.27</v>
      </c>
      <c r="BW7" s="36">
        <v>95.4</v>
      </c>
      <c r="BX7" s="36">
        <v>98.6</v>
      </c>
      <c r="BY7" s="36">
        <v>104.6</v>
      </c>
      <c r="BZ7" s="36">
        <v>177.88</v>
      </c>
      <c r="CA7" s="36">
        <v>193.25</v>
      </c>
      <c r="CB7" s="36">
        <v>185.83</v>
      </c>
      <c r="CC7" s="36">
        <v>186.58</v>
      </c>
      <c r="CD7" s="36">
        <v>200.91</v>
      </c>
      <c r="CE7" s="36">
        <v>176.84</v>
      </c>
      <c r="CF7" s="36">
        <v>184.53</v>
      </c>
      <c r="CG7" s="36">
        <v>186.94</v>
      </c>
      <c r="CH7" s="36">
        <v>186.15</v>
      </c>
      <c r="CI7" s="36">
        <v>181.67</v>
      </c>
      <c r="CJ7" s="36">
        <v>164.21</v>
      </c>
      <c r="CK7" s="36">
        <v>46.32</v>
      </c>
      <c r="CL7" s="36">
        <v>44.87</v>
      </c>
      <c r="CM7" s="36">
        <v>44.58</v>
      </c>
      <c r="CN7" s="36">
        <v>65.400000000000006</v>
      </c>
      <c r="CO7" s="36">
        <v>65.400000000000006</v>
      </c>
      <c r="CP7" s="36">
        <v>53.5</v>
      </c>
      <c r="CQ7" s="36">
        <v>52.9</v>
      </c>
      <c r="CR7" s="36">
        <v>54.51</v>
      </c>
      <c r="CS7" s="36">
        <v>54.47</v>
      </c>
      <c r="CT7" s="36">
        <v>53.61</v>
      </c>
      <c r="CU7" s="36">
        <v>59.8</v>
      </c>
      <c r="CV7" s="36">
        <v>83.68</v>
      </c>
      <c r="CW7" s="36">
        <v>83.47</v>
      </c>
      <c r="CX7" s="36">
        <v>82.18</v>
      </c>
      <c r="CY7" s="36">
        <v>83.05</v>
      </c>
      <c r="CZ7" s="36">
        <v>80.97</v>
      </c>
      <c r="DA7" s="36">
        <v>82.8</v>
      </c>
      <c r="DB7" s="36">
        <v>81.63</v>
      </c>
      <c r="DC7" s="36">
        <v>81.790000000000006</v>
      </c>
      <c r="DD7" s="36">
        <v>81.459999999999994</v>
      </c>
      <c r="DE7" s="36">
        <v>81.31</v>
      </c>
      <c r="DF7" s="36">
        <v>89.78</v>
      </c>
      <c r="DG7" s="36">
        <v>29.38</v>
      </c>
      <c r="DH7" s="36">
        <v>30.8</v>
      </c>
      <c r="DI7" s="36">
        <v>33.03</v>
      </c>
      <c r="DJ7" s="36">
        <v>31.17</v>
      </c>
      <c r="DK7" s="36">
        <v>31.71</v>
      </c>
      <c r="DL7" s="36">
        <v>35.71</v>
      </c>
      <c r="DM7" s="36">
        <v>37.25</v>
      </c>
      <c r="DN7" s="36">
        <v>37.799999999999997</v>
      </c>
      <c r="DO7" s="36">
        <v>38.520000000000003</v>
      </c>
      <c r="DP7" s="36">
        <v>46.67</v>
      </c>
      <c r="DQ7" s="36">
        <v>46.31</v>
      </c>
      <c r="DR7" s="36">
        <v>0.53</v>
      </c>
      <c r="DS7" s="36">
        <v>0.52</v>
      </c>
      <c r="DT7" s="36">
        <v>0.52</v>
      </c>
      <c r="DU7" s="36">
        <v>0.52</v>
      </c>
      <c r="DV7" s="36">
        <v>0.52</v>
      </c>
      <c r="DW7" s="36">
        <v>6.62</v>
      </c>
      <c r="DX7" s="36">
        <v>7.9</v>
      </c>
      <c r="DY7" s="36">
        <v>8.2200000000000006</v>
      </c>
      <c r="DZ7" s="36">
        <v>9.43</v>
      </c>
      <c r="EA7" s="36">
        <v>10.029999999999999</v>
      </c>
      <c r="EB7" s="36">
        <v>12.42</v>
      </c>
      <c r="EC7" s="36">
        <v>3.83</v>
      </c>
      <c r="ED7" s="36">
        <v>0.69</v>
      </c>
      <c r="EE7" s="36">
        <v>0.03</v>
      </c>
      <c r="EF7" s="36">
        <v>0.96</v>
      </c>
      <c r="EG7" s="36">
        <v>0.93</v>
      </c>
      <c r="EH7" s="36">
        <v>0.61</v>
      </c>
      <c r="EI7" s="36">
        <v>0.5</v>
      </c>
      <c r="EJ7" s="36">
        <v>0.6</v>
      </c>
      <c r="EK7" s="36">
        <v>0.71</v>
      </c>
      <c r="EL7" s="36">
        <v>0.68</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2016-02-01T23:50:18Z</cp:lastPrinted>
  <dcterms:created xsi:type="dcterms:W3CDTF">2016-01-18T04:52:12Z</dcterms:created>
  <dcterms:modified xsi:type="dcterms:W3CDTF">2016-02-02T06:41:44Z</dcterms:modified>
  <cp:category/>
</cp:coreProperties>
</file>