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<sst xmlns="http://schemas.openxmlformats.org/spreadsheetml/2006/main" count="221" uniqueCount="111">
  <si>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</si>
  <si>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</si>
  <si>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</si>
  <si>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</si>
  <si>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</si>
  <si>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</si>
  <si>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</si>
  <si>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</si>
  <si>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</si>
  <si>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</si>
  <si>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</si>
  <si>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</si>
  <si>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</si>
  <si>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</si>
  <si>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</si>
  <si>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</si>
  <si>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</si>
  <si>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</si>
  <si>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</si>
  <si>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</si>
  <si>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</si>
  <si>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</si>
  <si>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</si>
  <si>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</si>
  <si>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</si>
  <si>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</si>
  <si>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</si>
  <si>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</si>
  <si>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</si>
  <si>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</si>
  <si>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</si>
  <si>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</si>
  <si>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</si>
  <si>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</si>
  <si>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</si>
  <si>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</si>
  <si>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</si>
  <si>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</si>
  <si>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</si>
  <si>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</si>
  <si>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</si>
  <si>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</si>
  <si>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</si>
  <si>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</si>
  <si>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</si>
  <si>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</si>
  <si>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</si>
  <si>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</si>
  <si>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</si>
  <si>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</si>
  <si>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</si>
  <si>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</si>
  <si>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</si>
  <si>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</si>
  <si>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</si>
  <si>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</si>
  <si>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</si>
  <si>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</si>
  <si>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</si>
  <si>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</si>
  <si>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</si>
  <si>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</si>
  <si>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</si>
  <si>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</si>
  <si>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</si>
  <si>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</si>
  <si>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</si>
  <si>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</si>
  <si>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</si>
  <si>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</si>
  <si>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</si>
  <si>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</si>
  <si>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</si>
  <si>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</si>
  <si>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</si>
  <si>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</si>
  <si>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</si>
  <si>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</si>
  <si>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</si>
  <si>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</si>
  <si>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</si>
  <si>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</si>
  <si>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</si>
  <si>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</si>
  <si>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</si>
  <si>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</si>
  <si>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</si>
  <si>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</si>
  <si>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</si>
  <si>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</si>
  <si>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</si>
  <si>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</si>
  <si>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</si>
  <si>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</si>
  <si>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</si>
  <si>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</si>
  <si>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境港市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</si>
  <si>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</si>
  <si>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</si>
  <si>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</si>
  <si>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</si>
  <si>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</si>
  <si>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</si>
  <si>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</si>
  <si>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</si>
  <si>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</si>
  <si>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</si>
  <si>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</si>
  <si>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・処理場は、供用開始後24年を経過したため、長寿命化計画に基づいた改築更新工事に着手しており、平成30年度まで実施する計画である。
・耐用年数に達した管渠は無く、平成26年度に実施した事業初期に整備した汚水幹線等に係る調査においても、改修を要する劣化は確認されていない。</t>
    <rPh sb="1" eb="4">
      <t>ショリジョウ</t>
    </rPh>
    <rPh sb="6" eb="8">
      <t>キョウヨウ</t>
    </rPh>
    <rPh sb="8" eb="11">
      <t>カイシゴ</t>
    </rPh>
    <rPh sb="13" eb="14">
      <t>ネン</t>
    </rPh>
    <rPh sb="15" eb="17">
      <t>ケイカ</t>
    </rPh>
    <rPh sb="22" eb="23">
      <t>チョウ</t>
    </rPh>
    <rPh sb="23" eb="26">
      <t>ジュミョウカ</t>
    </rPh>
    <rPh sb="26" eb="28">
      <t>ケイカク</t>
    </rPh>
    <rPh sb="29" eb="30">
      <t>モト</t>
    </rPh>
    <rPh sb="33" eb="35">
      <t>カイチク</t>
    </rPh>
    <rPh sb="35" eb="37">
      <t>コウシン</t>
    </rPh>
    <rPh sb="37" eb="39">
      <t>コウジ</t>
    </rPh>
    <rPh sb="40" eb="42">
      <t>チャクシュ</t>
    </rPh>
    <rPh sb="55" eb="57">
      <t>ジッシ</t>
    </rPh>
    <rPh sb="59" eb="61">
      <t>ケイカク</t>
    </rPh>
    <rPh sb="75" eb="76">
      <t>カン</t>
    </rPh>
    <rPh sb="81" eb="83">
      <t>ヘイセイ</t>
    </rPh>
    <rPh sb="85" eb="87">
      <t>ネンド</t>
    </rPh>
    <rPh sb="88" eb="90">
      <t>ジッシ</t>
    </rPh>
    <rPh sb="92" eb="94">
      <t>ジギョウ</t>
    </rPh>
    <rPh sb="94" eb="96">
      <t>ショキ</t>
    </rPh>
    <rPh sb="97" eb="99">
      <t>セイビ</t>
    </rPh>
    <rPh sb="101" eb="103">
      <t>オスイ</t>
    </rPh>
    <rPh sb="103" eb="105">
      <t>カンセン</t>
    </rPh>
    <rPh sb="105" eb="106">
      <t>トウ</t>
    </rPh>
    <rPh sb="107" eb="108">
      <t>カカ</t>
    </rPh>
    <rPh sb="109" eb="111">
      <t>チョウサ</t>
    </rPh>
    <rPh sb="117" eb="119">
      <t>カイシュウ</t>
    </rPh>
    <rPh sb="120" eb="121">
      <t>ヨウ</t>
    </rPh>
    <rPh sb="123" eb="125">
      <t>レッカ</t>
    </rPh>
    <rPh sb="126" eb="128">
      <t>カクニン</t>
    </rPh>
    <phoneticPr fontId="4"/>
  </si>
  <si>
    <t>・当市は公共下水道の整備途上にあり、今後も処理場の増改築に多額の費用を要するため高資本費の状態が継続するが、未普及地域の早期整備と未接続世帯への接続勧奨を強化して有収水量の増加を実現するとともに、施設の効率的な維持管理によって経営状況の健全化を目指す。</t>
    <rPh sb="1" eb="3">
      <t>トウシ</t>
    </rPh>
    <rPh sb="4" eb="9">
      <t>コウキョウゲスイドウ</t>
    </rPh>
    <rPh sb="18" eb="20">
      <t>コンゴ</t>
    </rPh>
    <rPh sb="21" eb="24">
      <t>ショリジョウ</t>
    </rPh>
    <rPh sb="25" eb="28">
      <t>ゾウカイチク</t>
    </rPh>
    <rPh sb="29" eb="31">
      <t>タガク</t>
    </rPh>
    <rPh sb="32" eb="34">
      <t>ヒヨウ</t>
    </rPh>
    <rPh sb="35" eb="36">
      <t>ヨウ</t>
    </rPh>
    <rPh sb="40" eb="41">
      <t>コウ</t>
    </rPh>
    <rPh sb="41" eb="43">
      <t>シホン</t>
    </rPh>
    <rPh sb="43" eb="44">
      <t>ヒ</t>
    </rPh>
    <rPh sb="45" eb="47">
      <t>ジョウタイ</t>
    </rPh>
    <rPh sb="48" eb="50">
      <t>ケイゾク</t>
    </rPh>
    <rPh sb="54" eb="55">
      <t>ミ</t>
    </rPh>
    <rPh sb="55" eb="57">
      <t>フキュウ</t>
    </rPh>
    <rPh sb="57" eb="59">
      <t>チイキ</t>
    </rPh>
    <rPh sb="60" eb="62">
      <t>ソウキ</t>
    </rPh>
    <rPh sb="62" eb="64">
      <t>セイビ</t>
    </rPh>
    <rPh sb="65" eb="66">
      <t>ミ</t>
    </rPh>
    <rPh sb="66" eb="68">
      <t>セツゾク</t>
    </rPh>
    <rPh sb="68" eb="70">
      <t>セタイ</t>
    </rPh>
    <rPh sb="72" eb="74">
      <t>セツゾク</t>
    </rPh>
    <rPh sb="74" eb="76">
      <t>カンショウ</t>
    </rPh>
    <rPh sb="77" eb="79">
      <t>キョウカ</t>
    </rPh>
    <rPh sb="81" eb="83">
      <t>ユウシュウ</t>
    </rPh>
    <rPh sb="83" eb="85">
      <t>スイリョウ</t>
    </rPh>
    <rPh sb="86" eb="88">
      <t>ゾウカ</t>
    </rPh>
    <rPh sb="89" eb="91">
      <t>ジツゲン</t>
    </rPh>
    <rPh sb="98" eb="100">
      <t>シセツ</t>
    </rPh>
    <rPh sb="101" eb="104">
      <t>コウリツテキ</t>
    </rPh>
    <rPh sb="105" eb="107">
      <t>イジ</t>
    </rPh>
    <rPh sb="113" eb="115">
      <t>ケイエイ</t>
    </rPh>
    <rPh sb="115" eb="117">
      <t>ジョウキョウ</t>
    </rPh>
    <rPh sb="118" eb="121">
      <t>ケンゼンカ</t>
    </rPh>
    <rPh sb="122" eb="124">
      <t>メザ</t>
    </rPh>
    <phoneticPr fontId="4"/>
  </si>
  <si>
    <t>・企業債について、昭和58年の事業開始時の過大な全体計画人口・計画処理水量に基づく初期投資に係る企業債は順次償還を完了し、償還額は平成28年度をピークに減少するが、平成25年度から処理場増改築に着手したことにより、企業債残高は当面高額のままで推移する。これにより、企業債残高対事業規模比率は類似団体に比べて高い傾向が続く。
・普及率について、平成26年度末65.97%で整備途上にあり、事業当初の処理場計画が過大であったために施設利用率が低いが、平成27年度に拡大した計画区域内の早期整備を実現することによって改善を目指す。
・水洗化率について、近年、未普及地域の整備費の年次的配分を拡大したために低下したが、未接続世帯への接続勧奨等の普及活動によって向上を計る。
・長期的には、整備区域拡大による有収水量の増加と企業債償還額の減少により、収益的収支比率、経費回収率、汚水処理原価の指標の改善が見込まれる。</t>
    <rPh sb="1" eb="3">
      <t>キギョウ</t>
    </rPh>
    <rPh sb="3" eb="4">
      <t>サイ</t>
    </rPh>
    <rPh sb="9" eb="11">
      <t>ショウワ</t>
    </rPh>
    <rPh sb="13" eb="14">
      <t>ネン</t>
    </rPh>
    <rPh sb="15" eb="17">
      <t>ジギョウ</t>
    </rPh>
    <rPh sb="17" eb="19">
      <t>カイシ</t>
    </rPh>
    <rPh sb="19" eb="20">
      <t>ジ</t>
    </rPh>
    <rPh sb="21" eb="23">
      <t>カダイ</t>
    </rPh>
    <rPh sb="24" eb="26">
      <t>ゼンタイ</t>
    </rPh>
    <rPh sb="26" eb="28">
      <t>ケイカク</t>
    </rPh>
    <rPh sb="28" eb="30">
      <t>ジンコウ</t>
    </rPh>
    <rPh sb="31" eb="33">
      <t>ケイカク</t>
    </rPh>
    <rPh sb="33" eb="35">
      <t>ショリ</t>
    </rPh>
    <rPh sb="35" eb="37">
      <t>スイリョウ</t>
    </rPh>
    <rPh sb="38" eb="39">
      <t>モト</t>
    </rPh>
    <rPh sb="41" eb="43">
      <t>ショキ</t>
    </rPh>
    <rPh sb="43" eb="45">
      <t>トウシ</t>
    </rPh>
    <rPh sb="46" eb="47">
      <t>カカ</t>
    </rPh>
    <rPh sb="48" eb="50">
      <t>キギョウ</t>
    </rPh>
    <rPh sb="50" eb="51">
      <t>サイ</t>
    </rPh>
    <rPh sb="52" eb="54">
      <t>ジュンジ</t>
    </rPh>
    <rPh sb="54" eb="56">
      <t>ショウカン</t>
    </rPh>
    <rPh sb="57" eb="59">
      <t>カンリョウ</t>
    </rPh>
    <rPh sb="61" eb="64">
      <t>ショウカンガク</t>
    </rPh>
    <rPh sb="65" eb="67">
      <t>ヘイセイ</t>
    </rPh>
    <rPh sb="69" eb="71">
      <t>ネンド</t>
    </rPh>
    <rPh sb="76" eb="78">
      <t>ゲンショウ</t>
    </rPh>
    <rPh sb="82" eb="84">
      <t>ヘイセイ</t>
    </rPh>
    <rPh sb="86" eb="88">
      <t>ネンド</t>
    </rPh>
    <rPh sb="90" eb="93">
      <t>ショリジョウ</t>
    </rPh>
    <rPh sb="93" eb="94">
      <t>ゾウ</t>
    </rPh>
    <rPh sb="94" eb="96">
      <t>カイチク</t>
    </rPh>
    <rPh sb="97" eb="99">
      <t>チャクシュ</t>
    </rPh>
    <rPh sb="113" eb="115">
      <t>トウメン</t>
    </rPh>
    <rPh sb="115" eb="117">
      <t>コウガク</t>
    </rPh>
    <rPh sb="121" eb="123">
      <t>スイイ</t>
    </rPh>
    <rPh sb="132" eb="134">
      <t>キギョウ</t>
    </rPh>
    <rPh sb="134" eb="135">
      <t>サイ</t>
    </rPh>
    <rPh sb="135" eb="137">
      <t>ザンダカ</t>
    </rPh>
    <rPh sb="137" eb="138">
      <t>タイ</t>
    </rPh>
    <rPh sb="138" eb="140">
      <t>ジギョウ</t>
    </rPh>
    <rPh sb="140" eb="142">
      <t>キボ</t>
    </rPh>
    <rPh sb="142" eb="144">
      <t>ヒリツ</t>
    </rPh>
    <rPh sb="145" eb="147">
      <t>ルイジ</t>
    </rPh>
    <rPh sb="147" eb="149">
      <t>ダンタイ</t>
    </rPh>
    <rPh sb="150" eb="151">
      <t>クラ</t>
    </rPh>
    <rPh sb="153" eb="154">
      <t>タカ</t>
    </rPh>
    <rPh sb="155" eb="157">
      <t>ケイコウ</t>
    </rPh>
    <rPh sb="158" eb="159">
      <t>ツヅ</t>
    </rPh>
    <rPh sb="163" eb="166">
      <t>フキュウリツ</t>
    </rPh>
    <rPh sb="171" eb="173">
      <t>ヘイセイ</t>
    </rPh>
    <rPh sb="175" eb="177">
      <t>ネンド</t>
    </rPh>
    <rPh sb="177" eb="178">
      <t>マツ</t>
    </rPh>
    <rPh sb="185" eb="187">
      <t>セイビ</t>
    </rPh>
    <rPh sb="187" eb="189">
      <t>トジョウ</t>
    </rPh>
    <rPh sb="193" eb="195">
      <t>ジギョウ</t>
    </rPh>
    <rPh sb="195" eb="197">
      <t>トウショ</t>
    </rPh>
    <rPh sb="198" eb="201">
      <t>ショリジョウ</t>
    </rPh>
    <rPh sb="201" eb="203">
      <t>ケイカク</t>
    </rPh>
    <rPh sb="204" eb="206">
      <t>カダイ</t>
    </rPh>
    <rPh sb="213" eb="215">
      <t>シセツ</t>
    </rPh>
    <rPh sb="215" eb="218">
      <t>リヨウリツ</t>
    </rPh>
    <rPh sb="219" eb="220">
      <t>ヒク</t>
    </rPh>
    <rPh sb="223" eb="225">
      <t>ヘイセイ</t>
    </rPh>
    <rPh sb="227" eb="229">
      <t>ネンド</t>
    </rPh>
    <rPh sb="230" eb="232">
      <t>カクダイ</t>
    </rPh>
    <rPh sb="234" eb="236">
      <t>ケイカク</t>
    </rPh>
    <rPh sb="236" eb="238">
      <t>クイキ</t>
    </rPh>
    <rPh sb="238" eb="239">
      <t>ナイ</t>
    </rPh>
    <rPh sb="240" eb="242">
      <t>ソウキ</t>
    </rPh>
    <rPh sb="242" eb="244">
      <t>セイビ</t>
    </rPh>
    <rPh sb="245" eb="247">
      <t>ジツゲン</t>
    </rPh>
    <rPh sb="255" eb="257">
      <t>カイゼン</t>
    </rPh>
    <rPh sb="258" eb="260">
      <t>メザ</t>
    </rPh>
    <rPh sb="264" eb="267">
      <t>スイセンカ</t>
    </rPh>
    <rPh sb="267" eb="268">
      <t>リツ</t>
    </rPh>
    <rPh sb="273" eb="275">
      <t>キンネン</t>
    </rPh>
    <rPh sb="276" eb="277">
      <t>ミ</t>
    </rPh>
    <rPh sb="277" eb="279">
      <t>フキュウ</t>
    </rPh>
    <rPh sb="279" eb="281">
      <t>チイキ</t>
    </rPh>
    <rPh sb="284" eb="285">
      <t>ヒ</t>
    </rPh>
    <rPh sb="286" eb="288">
      <t>ネンジ</t>
    </rPh>
    <rPh sb="288" eb="289">
      <t>テキ</t>
    </rPh>
    <rPh sb="289" eb="291">
      <t>ハイブン</t>
    </rPh>
    <rPh sb="292" eb="294">
      <t>カクダイ</t>
    </rPh>
    <rPh sb="299" eb="301">
      <t>テイカ</t>
    </rPh>
    <rPh sb="305" eb="306">
      <t>ミ</t>
    </rPh>
    <rPh sb="306" eb="308">
      <t>セツゾク</t>
    </rPh>
    <rPh sb="308" eb="310">
      <t>セタイ</t>
    </rPh>
    <rPh sb="312" eb="314">
      <t>セツゾク</t>
    </rPh>
    <rPh sb="314" eb="316">
      <t>カンショウ</t>
    </rPh>
    <rPh sb="316" eb="317">
      <t>トウ</t>
    </rPh>
    <rPh sb="318" eb="320">
      <t>フキュウ</t>
    </rPh>
    <rPh sb="320" eb="322">
      <t>カツドウ</t>
    </rPh>
    <rPh sb="326" eb="328">
      <t>コウジョウ</t>
    </rPh>
    <rPh sb="329" eb="330">
      <t>ハカ</t>
    </rPh>
    <rPh sb="340" eb="342">
      <t>セイビ</t>
    </rPh>
    <rPh sb="342" eb="344">
      <t>クイキ</t>
    </rPh>
    <rPh sb="344" eb="346">
      <t>カクダイ</t>
    </rPh>
    <rPh sb="349" eb="351">
      <t>ユウシュウ</t>
    </rPh>
    <rPh sb="351" eb="353">
      <t>スイリョウ</t>
    </rPh>
    <rPh sb="354" eb="356">
      <t>ゾウカ</t>
    </rPh>
    <rPh sb="357" eb="359">
      <t>キギョウ</t>
    </rPh>
    <rPh sb="359" eb="360">
      <t>サイ</t>
    </rPh>
    <rPh sb="360" eb="363">
      <t>ショウカンガク</t>
    </rPh>
    <rPh sb="364" eb="366">
      <t>ゲンショウ</t>
    </rPh>
    <rPh sb="370" eb="373">
      <t>シュウエキテキ</t>
    </rPh>
    <rPh sb="373" eb="377">
      <t>シュウシヒリツ</t>
    </rPh>
    <rPh sb="378" eb="380">
      <t>ケイヒ</t>
    </rPh>
    <rPh sb="380" eb="382">
      <t>カイシュウ</t>
    </rPh>
    <rPh sb="382" eb="383">
      <t>リツ</t>
    </rPh>
    <rPh sb="384" eb="386">
      <t>オスイ</t>
    </rPh>
    <rPh sb="386" eb="388">
      <t>ショリ</t>
    </rPh>
    <rPh sb="388" eb="390">
      <t>ゲンカ</t>
    </rPh>
    <rPh sb="391" eb="393">
      <t>シヒョウ</t>
    </rPh>
    <rPh sb="394" eb="396">
      <t>カイゼン</t>
    </rPh>
    <rPh sb="397" eb="399">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</si>
</sst>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97472"/>
        <c:axId val="338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33897472"/>
        <c:axId val="33899648"/>
      </c:lineChart>
      <c:dateAx>
        <c:axId val="33897472"/>
        <c:scaling>
          <c:orientation val="minMax"/>
        </c:scaling>
        <c:delete val="1"/>
        <c:axPos val="b"/>
        <c:numFmt formatCode="ge" sourceLinked="1"/>
        <c:majorTickMark val="none"/>
        <c:minorTickMark val="none"/>
        <c:tickLblPos val="none"/>
        <c:crossAx val="33899648"/>
        <c:crosses val="autoZero"/>
        <c:auto val="1"/>
        <c:lblOffset val="100"/>
        <c:baseTimeUnit val="years"/>
      </c:dateAx>
      <c:valAx>
        <c:axId val="338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69.239999999999995</c:v>
                </c:pt>
                <c:pt idx="1">
                  <c:v>69.95</c:v>
                </c:pt>
                <c:pt idx="2">
                  <c:v>66.510000000000005</c:v>
                </c:pt>
                <c:pt idx="3">
                  <c:v>71.849999999999994</c:v>
                </c:pt>
                <c:pt idx="4">
                  <c:v>74.099999999999994</c:v>
                </c:pt>
              </c:numCache>
            </c:numRef>
          </c:val>
        </c:ser>
        <c:dLbls>
          <c:showLegendKey val="0"/>
          <c:showVal val="0"/>
          <c:showCatName val="0"/>
          <c:showSerName val="0"/>
          <c:showPercent val="0"/>
          <c:showBubbleSize val="0"/>
        </c:dLbls>
        <c:gapWidth val="150"/>
        <c:axId val="46787968"/>
        <c:axId val="475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121.11</c:v>
                </c:pt>
                <c:pt idx="1">
                  <c:v>127.65</c:v>
                </c:pt>
                <c:pt idx="2">
                  <c:v>178.57</c:v>
                </c:pt>
                <c:pt idx="3">
                  <c:v>151.65</c:v>
                </c:pt>
                <c:pt idx="4">
                  <c:v>149.82</c:v>
                </c:pt>
              </c:numCache>
            </c:numRef>
          </c:val>
          <c:smooth val="0"/>
        </c:ser>
        <c:dLbls>
          <c:showLegendKey val="0"/>
          <c:showVal val="0"/>
          <c:showCatName val="0"/>
          <c:showSerName val="0"/>
          <c:showPercent val="0"/>
          <c:showBubbleSize val="0"/>
        </c:dLbls>
        <c:marker val="1"/>
        <c:smooth val="0"/>
        <c:axId val="46787968"/>
        <c:axId val="47515136"/>
      </c:lineChart>
      <c:dateAx>
        <c:axId val="46787968"/>
        <c:scaling>
          <c:orientation val="minMax"/>
        </c:scaling>
        <c:delete val="1"/>
        <c:axPos val="b"/>
        <c:numFmt formatCode="ge" sourceLinked="1"/>
        <c:majorTickMark val="none"/>
        <c:minorTickMark val="none"/>
        <c:tickLblPos val="none"/>
        <c:crossAx val="47515136"/>
        <c:crosses val="autoZero"/>
        <c:auto val="1"/>
        <c:lblOffset val="100"/>
        <c:baseTimeUnit val="years"/>
      </c:dateAx>
      <c:valAx>
        <c:axId val="475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84.71</c:v>
                </c:pt>
                <c:pt idx="1">
                  <c:v>85.51</c:v>
                </c:pt>
                <c:pt idx="2">
                  <c:v>83.66</c:v>
                </c:pt>
                <c:pt idx="3">
                  <c:v>82.36</c:v>
                </c:pt>
                <c:pt idx="4">
                  <c:v>77.91</c:v>
                </c:pt>
              </c:numCache>
            </c:numRef>
          </c:val>
        </c:ser>
        <c:dLbls>
          <c:showLegendKey val="0"/>
          <c:showVal val="0"/>
          <c:showCatName val="0"/>
          <c:showSerName val="0"/>
          <c:showPercent val="0"/>
          <c:showBubbleSize val="0"/>
        </c:dLbls>
        <c:gapWidth val="150"/>
        <c:axId val="77204480"/>
        <c:axId val="772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84.12</c:v>
                </c:pt>
                <c:pt idx="3">
                  <c:v>84.41</c:v>
                </c:pt>
                <c:pt idx="4">
                  <c:v>84.2</c:v>
                </c:pt>
              </c:numCache>
            </c:numRef>
          </c:val>
          <c:smooth val="0"/>
        </c:ser>
        <c:dLbls>
          <c:showLegendKey val="0"/>
          <c:showVal val="0"/>
          <c:showCatName val="0"/>
          <c:showSerName val="0"/>
          <c:showPercent val="0"/>
          <c:showBubbleSize val="0"/>
        </c:dLbls>
        <c:marker val="1"/>
        <c:smooth val="0"/>
        <c:axId val="77204480"/>
        <c:axId val="77218944"/>
      </c:lineChart>
      <c:dateAx>
        <c:axId val="77204480"/>
        <c:scaling>
          <c:orientation val="minMax"/>
        </c:scaling>
        <c:delete val="1"/>
        <c:axPos val="b"/>
        <c:numFmt formatCode="ge" sourceLinked="1"/>
        <c:majorTickMark val="none"/>
        <c:minorTickMark val="none"/>
        <c:tickLblPos val="none"/>
        <c:crossAx val="77218944"/>
        <c:crosses val="autoZero"/>
        <c:auto val="1"/>
        <c:lblOffset val="100"/>
        <c:baseTimeUnit val="years"/>
      </c:dateAx>
      <c:valAx>
        <c:axId val="772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70.010000000000005</c:v>
                </c:pt>
                <c:pt idx="1">
                  <c:v>73.099999999999994</c:v>
                </c:pt>
                <c:pt idx="2">
                  <c:v>74.87</c:v>
                </c:pt>
                <c:pt idx="3">
                  <c:v>76.55</c:v>
                </c:pt>
                <c:pt idx="4">
                  <c:v>77.650000000000006</c:v>
                </c:pt>
              </c:numCache>
            </c:numRef>
          </c:val>
        </c:ser>
        <c:dLbls>
          <c:showLegendKey val="0"/>
          <c:showVal val="0"/>
          <c:showCatName val="0"/>
          <c:showSerName val="0"/>
          <c:showPercent val="0"/>
          <c:showBubbleSize val="0"/>
        </c:dLbls>
        <c:gapWidth val="150"/>
        <c:axId val="33917568"/>
        <c:axId val="339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17568"/>
        <c:axId val="33927936"/>
      </c:lineChart>
      <c:dateAx>
        <c:axId val="33917568"/>
        <c:scaling>
          <c:orientation val="minMax"/>
        </c:scaling>
        <c:delete val="1"/>
        <c:axPos val="b"/>
        <c:numFmt formatCode="ge" sourceLinked="1"/>
        <c:majorTickMark val="none"/>
        <c:minorTickMark val="none"/>
        <c:tickLblPos val="none"/>
        <c:crossAx val="33927936"/>
        <c:crosses val="autoZero"/>
        <c:auto val="1"/>
        <c:lblOffset val="100"/>
        <c:baseTimeUnit val="years"/>
      </c:dateAx>
      <c:valAx>
        <c:axId val="339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37664"/>
        <c:axId val="339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37664"/>
        <c:axId val="33956224"/>
      </c:lineChart>
      <c:dateAx>
        <c:axId val="33937664"/>
        <c:scaling>
          <c:orientation val="minMax"/>
        </c:scaling>
        <c:delete val="1"/>
        <c:axPos val="b"/>
        <c:numFmt formatCode="ge" sourceLinked="1"/>
        <c:majorTickMark val="none"/>
        <c:minorTickMark val="none"/>
        <c:tickLblPos val="none"/>
        <c:crossAx val="33956224"/>
        <c:crosses val="autoZero"/>
        <c:auto val="1"/>
        <c:lblOffset val="100"/>
        <c:baseTimeUnit val="years"/>
      </c:dateAx>
      <c:valAx>
        <c:axId val="339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70048"/>
        <c:axId val="339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70048"/>
        <c:axId val="33976320"/>
      </c:lineChart>
      <c:dateAx>
        <c:axId val="33970048"/>
        <c:scaling>
          <c:orientation val="minMax"/>
        </c:scaling>
        <c:delete val="1"/>
        <c:axPos val="b"/>
        <c:numFmt formatCode="ge" sourceLinked="1"/>
        <c:majorTickMark val="none"/>
        <c:minorTickMark val="none"/>
        <c:tickLblPos val="none"/>
        <c:crossAx val="33976320"/>
        <c:crosses val="autoZero"/>
        <c:auto val="1"/>
        <c:lblOffset val="100"/>
        <c:baseTimeUnit val="years"/>
      </c:dateAx>
      <c:valAx>
        <c:axId val="339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99872"/>
        <c:axId val="340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99872"/>
        <c:axId val="34006144"/>
      </c:lineChart>
      <c:dateAx>
        <c:axId val="33999872"/>
        <c:scaling>
          <c:orientation val="minMax"/>
        </c:scaling>
        <c:delete val="1"/>
        <c:axPos val="b"/>
        <c:numFmt formatCode="ge" sourceLinked="1"/>
        <c:majorTickMark val="none"/>
        <c:minorTickMark val="none"/>
        <c:tickLblPos val="none"/>
        <c:crossAx val="34006144"/>
        <c:crosses val="autoZero"/>
        <c:auto val="1"/>
        <c:lblOffset val="100"/>
        <c:baseTimeUnit val="years"/>
      </c:dateAx>
      <c:valAx>
        <c:axId val="340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353024"/>
        <c:axId val="463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53024"/>
        <c:axId val="46359296"/>
      </c:lineChart>
      <c:dateAx>
        <c:axId val="46353024"/>
        <c:scaling>
          <c:orientation val="minMax"/>
        </c:scaling>
        <c:delete val="1"/>
        <c:axPos val="b"/>
        <c:numFmt formatCode="ge" sourceLinked="1"/>
        <c:majorTickMark val="none"/>
        <c:minorTickMark val="none"/>
        <c:tickLblPos val="none"/>
        <c:crossAx val="46359296"/>
        <c:crosses val="autoZero"/>
        <c:auto val="1"/>
        <c:lblOffset val="100"/>
        <c:baseTimeUnit val="years"/>
      </c:dateAx>
      <c:valAx>
        <c:axId val="463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2203.34</c:v>
                </c:pt>
                <c:pt idx="1">
                  <c:v>2003.04</c:v>
                </c:pt>
                <c:pt idx="2">
                  <c:v>1869.29</c:v>
                </c:pt>
                <c:pt idx="3">
                  <c:v>1644.6</c:v>
                </c:pt>
                <c:pt idx="4">
                  <c:v>1728.16</c:v>
                </c:pt>
              </c:numCache>
            </c:numRef>
          </c:val>
        </c:ser>
        <c:dLbls>
          <c:showLegendKey val="0"/>
          <c:showVal val="0"/>
          <c:showCatName val="0"/>
          <c:showSerName val="0"/>
          <c:showPercent val="0"/>
          <c:showBubbleSize val="0"/>
        </c:dLbls>
        <c:gapWidth val="150"/>
        <c:axId val="46367488"/>
        <c:axId val="463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1273.52</c:v>
                </c:pt>
                <c:pt idx="3">
                  <c:v>1209.95</c:v>
                </c:pt>
                <c:pt idx="4">
                  <c:v>1136.5</c:v>
                </c:pt>
              </c:numCache>
            </c:numRef>
          </c:val>
          <c:smooth val="0"/>
        </c:ser>
        <c:dLbls>
          <c:showLegendKey val="0"/>
          <c:showVal val="0"/>
          <c:showCatName val="0"/>
          <c:showSerName val="0"/>
          <c:showPercent val="0"/>
          <c:showBubbleSize val="0"/>
        </c:dLbls>
        <c:marker val="1"/>
        <c:smooth val="0"/>
        <c:axId val="46367488"/>
        <c:axId val="46369408"/>
      </c:lineChart>
      <c:dateAx>
        <c:axId val="46367488"/>
        <c:scaling>
          <c:orientation val="minMax"/>
        </c:scaling>
        <c:delete val="1"/>
        <c:axPos val="b"/>
        <c:numFmt formatCode="ge" sourceLinked="1"/>
        <c:majorTickMark val="none"/>
        <c:minorTickMark val="none"/>
        <c:tickLblPos val="none"/>
        <c:crossAx val="46369408"/>
        <c:crosses val="autoZero"/>
        <c:auto val="1"/>
        <c:lblOffset val="100"/>
        <c:baseTimeUnit val="years"/>
      </c:dateAx>
      <c:valAx>
        <c:axId val="463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53.22</c:v>
                </c:pt>
                <c:pt idx="1">
                  <c:v>54.49</c:v>
                </c:pt>
                <c:pt idx="2">
                  <c:v>54.58</c:v>
                </c:pt>
                <c:pt idx="3">
                  <c:v>57.08</c:v>
                </c:pt>
                <c:pt idx="4">
                  <c:v>60.56</c:v>
                </c:pt>
              </c:numCache>
            </c:numRef>
          </c:val>
        </c:ser>
        <c:dLbls>
          <c:showLegendKey val="0"/>
          <c:showVal val="0"/>
          <c:showCatName val="0"/>
          <c:showSerName val="0"/>
          <c:showPercent val="0"/>
          <c:showBubbleSize val="0"/>
        </c:dLbls>
        <c:gapWidth val="150"/>
        <c:axId val="46543232"/>
        <c:axId val="465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46543232"/>
        <c:axId val="46545152"/>
      </c:lineChart>
      <c:dateAx>
        <c:axId val="46543232"/>
        <c:scaling>
          <c:orientation val="minMax"/>
        </c:scaling>
        <c:delete val="1"/>
        <c:axPos val="b"/>
        <c:numFmt formatCode="ge" sourceLinked="1"/>
        <c:majorTickMark val="none"/>
        <c:minorTickMark val="none"/>
        <c:tickLblPos val="none"/>
        <c:crossAx val="46545152"/>
        <c:crosses val="autoZero"/>
        <c:auto val="1"/>
        <c:lblOffset val="100"/>
        <c:baseTimeUnit val="years"/>
      </c:dateAx>
      <c:valAx>
        <c:axId val="465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365.2</c:v>
                </c:pt>
                <c:pt idx="1">
                  <c:v>353.68</c:v>
                </c:pt>
                <c:pt idx="2">
                  <c:v>349.99</c:v>
                </c:pt>
                <c:pt idx="3">
                  <c:v>342.17</c:v>
                </c:pt>
                <c:pt idx="4">
                  <c:v>324.13</c:v>
                </c:pt>
              </c:numCache>
            </c:numRef>
          </c:val>
        </c:ser>
        <c:dLbls>
          <c:showLegendKey val="0"/>
          <c:showVal val="0"/>
          <c:showCatName val="0"/>
          <c:showSerName val="0"/>
          <c:showPercent val="0"/>
          <c:showBubbleSize val="0"/>
        </c:dLbls>
        <c:gapWidth val="150"/>
        <c:axId val="46759936"/>
        <c:axId val="467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224.94</c:v>
                </c:pt>
                <c:pt idx="3">
                  <c:v>220.67</c:v>
                </c:pt>
                <c:pt idx="4">
                  <c:v>217.82</c:v>
                </c:pt>
              </c:numCache>
            </c:numRef>
          </c:val>
          <c:smooth val="0"/>
        </c:ser>
        <c:dLbls>
          <c:showLegendKey val="0"/>
          <c:showVal val="0"/>
          <c:showCatName val="0"/>
          <c:showSerName val="0"/>
          <c:showPercent val="0"/>
          <c:showBubbleSize val="0"/>
        </c:dLbls>
        <c:marker val="1"/>
        <c:smooth val="0"/>
        <c:axId val="46759936"/>
        <c:axId val="46761856"/>
      </c:lineChart>
      <c:dateAx>
        <c:axId val="46759936"/>
        <c:scaling>
          <c:orientation val="minMax"/>
        </c:scaling>
        <c:delete val="1"/>
        <c:axPos val="b"/>
        <c:numFmt formatCode="ge" sourceLinked="1"/>
        <c:majorTickMark val="none"/>
        <c:minorTickMark val="none"/>
        <c:tickLblPos val="none"/>
        <c:crossAx val="46761856"/>
        <c:crosses val="autoZero"/>
        <c:auto val="1"/>
        <c:lblOffset val="100"/>
        <c:baseTimeUnit val="years"/>
      </c:dateAx>
      <c:valAx>
        <c:axId val="467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境港市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35699</v>
      </c>
      <c r="AM8" s="47"/>
      <c r="AN8" s="47"/>
      <c r="AO8" s="47"/>
      <c r="AP8" s="47"/>
      <c r="AQ8" s="47"/>
      <c r="AR8" s="47"/>
      <c r="AS8" s="47"/>
      <c r="AT8" s="43">
        <f>データ!S6</f>
        <v>29.02</v>
      </c>
      <c r="AU8" s="43"/>
      <c r="AV8" s="43"/>
      <c r="AW8" s="43"/>
      <c r="AX8" s="43"/>
      <c r="AY8" s="43"/>
      <c r="AZ8" s="43"/>
      <c r="BA8" s="43"/>
      <c r="BB8" s="43">
        <f>データ!T6</f>
        <v>1230.1500000000001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65.97</v>
      </c>
      <c r="Q10" s="43"/>
      <c r="R10" s="43"/>
      <c r="S10" s="43"/>
      <c r="T10" s="43"/>
      <c r="U10" s="43"/>
      <c r="V10" s="43"/>
      <c r="W10" s="43">
        <f>データ!P6</f>
        <v>91.68</v>
      </c>
      <c r="X10" s="43"/>
      <c r="Y10" s="43"/>
      <c r="Z10" s="43"/>
      <c r="AA10" s="43"/>
      <c r="AB10" s="43"/>
      <c r="AC10" s="43"/>
      <c r="AD10" s="47">
        <f>データ!Q6</f>
        <v>3240</v>
      </c>
      <c r="AE10" s="47"/>
      <c r="AF10" s="47"/>
      <c r="AG10" s="47"/>
      <c r="AH10" s="47"/>
      <c r="AI10" s="47"/>
      <c r="AJ10" s="47"/>
      <c r="AK10" s="2"/>
      <c r="AL10" s="47">
        <f>データ!U6</f>
        <v>23324</v>
      </c>
      <c r="AM10" s="47"/>
      <c r="AN10" s="47"/>
      <c r="AO10" s="47"/>
      <c r="AP10" s="47"/>
      <c r="AQ10" s="47"/>
      <c r="AR10" s="47"/>
      <c r="AS10" s="47"/>
      <c r="AT10" s="43">
        <f>データ!V6</f>
        <v>8.39</v>
      </c>
      <c r="AU10" s="43"/>
      <c r="AV10" s="43"/>
      <c r="AW10" s="43"/>
      <c r="AX10" s="43"/>
      <c r="AY10" s="43"/>
      <c r="AZ10" s="43"/>
      <c r="BA10" s="43"/>
      <c r="BB10" s="43">
        <f>データ!W6</f>
        <v>2779.98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312045</v>
      </c>
      <c r="D6" s="31">
        <f t="shared" si="3"/>
        <v>47</v>
      </c>
      <c r="E6" s="31">
        <f t="shared" si="3"/>
        <v>17</v>
      </c>
      <c r="F6" s="31">
        <f t="shared" si="3"/>
        <v>1</v>
      </c>
      <c r="G6" s="31">
        <f t="shared" si="3"/>
        <v>0</v>
      </c>
      <c r="H6" s="31" t="str">
        <f t="shared" si="3"/>
        <v>鳥取県　境港市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65.97</v>
      </c>
      <c r="P6" s="32">
        <f t="shared" si="3"/>
        <v>91.68</v>
      </c>
      <c r="Q6" s="32">
        <f t="shared" si="3"/>
        <v>3240</v>
      </c>
      <c r="R6" s="32">
        <f t="shared" si="3"/>
        <v>35699</v>
      </c>
      <c r="S6" s="32">
        <f t="shared" si="3"/>
        <v>29.02</v>
      </c>
      <c r="T6" s="32">
        <f t="shared" si="3"/>
        <v>1230.1500000000001</v>
      </c>
      <c r="U6" s="32">
        <f t="shared" si="3"/>
        <v>23324</v>
      </c>
      <c r="V6" s="32">
        <f t="shared" si="3"/>
        <v>8.39</v>
      </c>
      <c r="W6" s="32">
        <f t="shared" si="3"/>
        <v>2779.98</v>
      </c>
      <c r="X6" s="33">
        <f>IF(X7="",NA(),X7)</f>
        <v>70.010000000000005</v>
      </c>
      <c r="Y6" s="33">
        <f t="shared" ref="Y6:AG6" si="4">IF(Y7="",NA(),Y7)</f>
        <v>73.099999999999994</v>
      </c>
      <c r="Z6" s="33">
        <f t="shared" si="4"/>
        <v>74.87</v>
      </c>
      <c r="AA6" s="33">
        <f t="shared" si="4"/>
        <v>76.55</v>
      </c>
      <c r="AB6" s="33">
        <f t="shared" si="4"/>
        <v>77.650000000000006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2203.34</v>
      </c>
      <c r="BF6" s="33">
        <f t="shared" ref="BF6:BN6" si="7">IF(BF7="",NA(),BF7)</f>
        <v>2003.04</v>
      </c>
      <c r="BG6" s="33">
        <f t="shared" si="7"/>
        <v>1869.29</v>
      </c>
      <c r="BH6" s="33">
        <f t="shared" si="7"/>
        <v>1644.6</v>
      </c>
      <c r="BI6" s="33">
        <f t="shared" si="7"/>
        <v>1728.16</v>
      </c>
      <c r="BJ6" s="33">
        <f t="shared" si="7"/>
        <v>1352.2</v>
      </c>
      <c r="BK6" s="33">
        <f t="shared" si="7"/>
        <v>1365.62</v>
      </c>
      <c r="BL6" s="33">
        <f t="shared" si="7"/>
        <v>1273.52</v>
      </c>
      <c r="BM6" s="33">
        <f t="shared" si="7"/>
        <v>1209.95</v>
      </c>
      <c r="BN6" s="33">
        <f t="shared" si="7"/>
        <v>1136.5</v>
      </c>
      <c r="BO6" s="32" t="str">
        <f>IF(BO7="","",IF(BO7="-","【-】","【"&amp;SUBSTITUTE(TEXT(BO7,"#,##0.00"),"-","△")&amp;"】"))</f>
        <v>【776.35】</v>
      </c>
      <c r="BP6" s="33">
        <f>IF(BP7="",NA(),BP7)</f>
        <v>53.22</v>
      </c>
      <c r="BQ6" s="33">
        <f t="shared" ref="BQ6:BY6" si="8">IF(BQ7="",NA(),BQ7)</f>
        <v>54.49</v>
      </c>
      <c r="BR6" s="33">
        <f t="shared" si="8"/>
        <v>54.58</v>
      </c>
      <c r="BS6" s="33">
        <f t="shared" si="8"/>
        <v>57.08</v>
      </c>
      <c r="BT6" s="33">
        <f t="shared" si="8"/>
        <v>60.56</v>
      </c>
      <c r="BU6" s="33">
        <f t="shared" si="8"/>
        <v>68.23</v>
      </c>
      <c r="BV6" s="33">
        <f t="shared" si="8"/>
        <v>65.98</v>
      </c>
      <c r="BW6" s="33">
        <f t="shared" si="8"/>
        <v>67.849999999999994</v>
      </c>
      <c r="BX6" s="33">
        <f t="shared" si="8"/>
        <v>69.48</v>
      </c>
      <c r="BY6" s="33">
        <f t="shared" si="8"/>
        <v>71.650000000000006</v>
      </c>
      <c r="BZ6" s="32" t="str">
        <f>IF(BZ7="","",IF(BZ7="-","【-】","【"&amp;SUBSTITUTE(TEXT(BZ7,"#,##0.00"),"-","△")&amp;"】"))</f>
        <v>【96.57】</v>
      </c>
      <c r="CA6" s="33">
        <f>IF(CA7="",NA(),CA7)</f>
        <v>365.2</v>
      </c>
      <c r="CB6" s="33">
        <f t="shared" ref="CB6:CJ6" si="9">IF(CB7="",NA(),CB7)</f>
        <v>353.68</v>
      </c>
      <c r="CC6" s="33">
        <f t="shared" si="9"/>
        <v>349.99</v>
      </c>
      <c r="CD6" s="33">
        <f t="shared" si="9"/>
        <v>342.17</v>
      </c>
      <c r="CE6" s="33">
        <f t="shared" si="9"/>
        <v>324.13</v>
      </c>
      <c r="CF6" s="33">
        <f t="shared" si="9"/>
        <v>241.2</v>
      </c>
      <c r="CG6" s="33">
        <f t="shared" si="9"/>
        <v>258.83</v>
      </c>
      <c r="CH6" s="33">
        <f t="shared" si="9"/>
        <v>224.94</v>
      </c>
      <c r="CI6" s="33">
        <f t="shared" si="9"/>
        <v>220.67</v>
      </c>
      <c r="CJ6" s="33">
        <f t="shared" si="9"/>
        <v>217.82</v>
      </c>
      <c r="CK6" s="32" t="str">
        <f>IF(CK7="","",IF(CK7="-","【-】","【"&amp;SUBSTITUTE(TEXT(CK7,"#,##0.00"),"-","△")&amp;"】"))</f>
        <v>【142.28】</v>
      </c>
      <c r="CL6" s="33">
        <f>IF(CL7="",NA(),CL7)</f>
        <v>69.239999999999995</v>
      </c>
      <c r="CM6" s="33">
        <f t="shared" ref="CM6:CU6" si="10">IF(CM7="",NA(),CM7)</f>
        <v>69.95</v>
      </c>
      <c r="CN6" s="33">
        <f t="shared" si="10"/>
        <v>66.510000000000005</v>
      </c>
      <c r="CO6" s="33">
        <f t="shared" si="10"/>
        <v>71.849999999999994</v>
      </c>
      <c r="CP6" s="33">
        <f t="shared" si="10"/>
        <v>74.099999999999994</v>
      </c>
      <c r="CQ6" s="33">
        <f t="shared" si="10"/>
        <v>121.11</v>
      </c>
      <c r="CR6" s="33">
        <f t="shared" si="10"/>
        <v>127.65</v>
      </c>
      <c r="CS6" s="33">
        <f t="shared" si="10"/>
        <v>178.57</v>
      </c>
      <c r="CT6" s="33">
        <f t="shared" si="10"/>
        <v>151.65</v>
      </c>
      <c r="CU6" s="33">
        <f t="shared" si="10"/>
        <v>149.82</v>
      </c>
      <c r="CV6" s="32" t="str">
        <f>IF(CV7="","",IF(CV7="-","【-】","【"&amp;SUBSTITUTE(TEXT(CV7,"#,##0.00"),"-","△")&amp;"】"))</f>
        <v>【86.58】</v>
      </c>
      <c r="CW6" s="33">
        <f>IF(CW7="",NA(),CW7)</f>
        <v>84.71</v>
      </c>
      <c r="CX6" s="33">
        <f t="shared" ref="CX6:DF6" si="11">IF(CX7="",NA(),CX7)</f>
        <v>85.51</v>
      </c>
      <c r="CY6" s="33">
        <f t="shared" si="11"/>
        <v>83.66</v>
      </c>
      <c r="CZ6" s="33">
        <f t="shared" si="11"/>
        <v>82.36</v>
      </c>
      <c r="DA6" s="33">
        <f t="shared" si="11"/>
        <v>77.91</v>
      </c>
      <c r="DB6" s="33">
        <f t="shared" si="11"/>
        <v>85.43</v>
      </c>
      <c r="DC6" s="33">
        <f t="shared" si="11"/>
        <v>85.1</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0.1</v>
      </c>
      <c r="EL6" s="33">
        <f t="shared" si="14"/>
        <v>7.0000000000000007E-2</v>
      </c>
      <c r="EM6" s="33">
        <f t="shared" si="14"/>
        <v>0.04</v>
      </c>
      <c r="EN6" s="32" t="str">
        <f>IF(EN7="","",IF(EN7="-","【-】","【"&amp;SUBSTITUTE(TEXT(EN7,"#,##0.00"),"-","△")&amp;"】"))</f>
        <v>【0.17】</v>
      </c>
    </row>
    <row r="7" spans="1:144" s="34" customFormat="1">
      <c r="A7" s="26"/>
      <c r="B7" s="35">
        <v>2014</v>
      </c>
      <c r="C7" s="35">
        <v>312045</v>
      </c>
      <c r="D7" s="35">
        <v>47</v>
      </c>
      <c r="E7" s="35">
        <v>17</v>
      </c>
      <c r="F7" s="35">
        <v>1</v>
      </c>
      <c r="G7" s="35">
        <v>0</v>
      </c>
      <c r="H7" s="35" t="s">
        <v>96</v>
      </c>
      <c r="I7" s="35" t="s">
        <v>97</v>
      </c>
      <c r="J7" s="35" t="s">
        <v>98</v>
      </c>
      <c r="K7" s="35" t="s">
        <v>99</v>
      </c>
      <c r="L7" s="35" t="s">
        <v>100</v>
      </c>
      <c r="M7" s="36" t="s">
        <v>101</v>
      </c>
      <c r="N7" s="36" t="s">
        <v>102</v>
      </c>
      <c r="O7" s="36">
        <v>65.97</v>
      </c>
      <c r="P7" s="36">
        <v>91.68</v>
      </c>
      <c r="Q7" s="36">
        <v>3240</v>
      </c>
      <c r="R7" s="36">
        <v>35699</v>
      </c>
      <c r="S7" s="36">
        <v>29.02</v>
      </c>
      <c r="T7" s="36">
        <v>1230.1500000000001</v>
      </c>
      <c r="U7" s="36">
        <v>23324</v>
      </c>
      <c r="V7" s="36">
        <v>8.39</v>
      </c>
      <c r="W7" s="36">
        <v>2779.98</v>
      </c>
      <c r="X7" s="36">
        <v>70.010000000000005</v>
      </c>
      <c r="Y7" s="36">
        <v>73.099999999999994</v>
      </c>
      <c r="Z7" s="36">
        <v>74.87</v>
      </c>
      <c r="AA7" s="36">
        <v>76.55</v>
      </c>
      <c r="AB7" s="36">
        <v>77.650000000000006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2203.34</v>
      </c>
      <c r="BF7" s="36">
        <v>2003.04</v>
      </c>
      <c r="BG7" s="36">
        <v>1869.29</v>
      </c>
      <c r="BH7" s="36">
        <v>1644.6</v>
      </c>
      <c r="BI7" s="36">
        <v>1728.16</v>
      </c>
      <c r="BJ7" s="36">
        <v>1352.2</v>
      </c>
      <c r="BK7" s="36">
        <v>1365.62</v>
      </c>
      <c r="BL7" s="36">
        <v>1273.52</v>
      </c>
      <c r="BM7" s="36">
        <v>1209.95</v>
      </c>
      <c r="BN7" s="36">
        <v>1136.5</v>
      </c>
      <c r="BO7" s="36">
        <v>776.35</v>
      </c>
      <c r="BP7" s="36">
        <v>53.22</v>
      </c>
      <c r="BQ7" s="36">
        <v>54.49</v>
      </c>
      <c r="BR7" s="36">
        <v>54.58</v>
      </c>
      <c r="BS7" s="36">
        <v>57.08</v>
      </c>
      <c r="BT7" s="36">
        <v>60.56</v>
      </c>
      <c r="BU7" s="36">
        <v>68.23</v>
      </c>
      <c r="BV7" s="36">
        <v>65.98</v>
      </c>
      <c r="BW7" s="36">
        <v>67.849999999999994</v>
      </c>
      <c r="BX7" s="36">
        <v>69.48</v>
      </c>
      <c r="BY7" s="36">
        <v>71.650000000000006</v>
      </c>
      <c r="BZ7" s="36">
        <v>96.57</v>
      </c>
      <c r="CA7" s="36">
        <v>365.2</v>
      </c>
      <c r="CB7" s="36">
        <v>353.68</v>
      </c>
      <c r="CC7" s="36">
        <v>349.99</v>
      </c>
      <c r="CD7" s="36">
        <v>342.17</v>
      </c>
      <c r="CE7" s="36">
        <v>324.13</v>
      </c>
      <c r="CF7" s="36">
        <v>241.2</v>
      </c>
      <c r="CG7" s="36">
        <v>258.83</v>
      </c>
      <c r="CH7" s="36">
        <v>224.94</v>
      </c>
      <c r="CI7" s="36">
        <v>220.67</v>
      </c>
      <c r="CJ7" s="36">
        <v>217.82</v>
      </c>
      <c r="CK7" s="36">
        <v>142.28</v>
      </c>
      <c r="CL7" s="36">
        <v>69.239999999999995</v>
      </c>
      <c r="CM7" s="36">
        <v>69.95</v>
      </c>
      <c r="CN7" s="36">
        <v>66.510000000000005</v>
      </c>
      <c r="CO7" s="36">
        <v>71.849999999999994</v>
      </c>
      <c r="CP7" s="36">
        <v>74.099999999999994</v>
      </c>
      <c r="CQ7" s="36">
        <v>121.11</v>
      </c>
      <c r="CR7" s="36">
        <v>127.65</v>
      </c>
      <c r="CS7" s="36">
        <v>178.57</v>
      </c>
      <c r="CT7" s="36">
        <v>151.65</v>
      </c>
      <c r="CU7" s="36">
        <v>149.82</v>
      </c>
      <c r="CV7" s="36">
        <v>86.58</v>
      </c>
      <c r="CW7" s="36">
        <v>84.71</v>
      </c>
      <c r="CX7" s="36">
        <v>85.51</v>
      </c>
      <c r="CY7" s="36">
        <v>83.66</v>
      </c>
      <c r="CZ7" s="36">
        <v>82.36</v>
      </c>
      <c r="DA7" s="36">
        <v>77.91</v>
      </c>
      <c r="DB7" s="36">
        <v>85.43</v>
      </c>
      <c r="DC7" s="36">
        <v>85.1</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2016-02-25T08:34:36Z</cp:lastPrinted>
  <dcterms:created xsi:type="dcterms:W3CDTF">2016-01-14T10:42:07Z</dcterms:created>
  <dcterms:modified xsi:type="dcterms:W3CDTF">2016-02-25T08:39:16Z</dcterms:modified>
</cp:coreProperties>
</file>