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<sst xmlns="http://schemas.openxmlformats.org/spreadsheetml/2006/main" count="221" uniqueCount="111">
  <si>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</si>
  <si>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</si>
  <si>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</si>
  <si>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</si>
  <si>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</si>
  <si>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</si>
  <si>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</si>
  <si>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</si>
  <si>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</si>
  <si>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</si>
  <si>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</si>
  <si>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</si>
  <si>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</si>
  <si>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</si>
  <si>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</si>
  <si>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</si>
  <si>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</si>
  <si>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</si>
  <si>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</si>
  <si>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</si>
  <si>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</si>
  <si>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</si>
  <si>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</si>
  <si>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</si>
  <si>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</si>
  <si>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</si>
  <si>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</si>
  <si>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</si>
  <si>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</si>
  <si>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</si>
  <si>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</si>
  <si>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</si>
  <si>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</si>
  <si>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</si>
  <si>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</si>
  <si>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</si>
  <si>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</si>
  <si>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</si>
  <si>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</si>
  <si>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</si>
  <si>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</si>
  <si>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</si>
  <si>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</si>
  <si>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</si>
  <si>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</si>
  <si>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</si>
  <si>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</si>
  <si>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</si>
  <si>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</si>
  <si>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</si>
  <si>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</si>
  <si>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</si>
  <si>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</si>
  <si>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</si>
  <si>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</si>
  <si>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</si>
  <si>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</si>
  <si>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</si>
  <si>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</si>
  <si>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</si>
  <si>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</si>
  <si>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</si>
  <si>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</si>
  <si>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</si>
  <si>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</si>
  <si>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</si>
  <si>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</si>
  <si>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</si>
  <si>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</si>
  <si>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</si>
  <si>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</si>
  <si>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</si>
  <si>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</si>
  <si>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</si>
  <si>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</si>
  <si>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</si>
  <si>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</si>
  <si>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</si>
  <si>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</si>
  <si>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</si>
  <si>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</si>
  <si>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</si>
  <si>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</si>
  <si>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</si>
  <si>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</si>
  <si>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</si>
  <si>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</si>
  <si>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</si>
  <si>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</si>
  <si>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</si>
  <si>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</si>
  <si>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</si>
  <si>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</si>
  <si>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</si>
  <si>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</si>
  <si>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</si>
  <si>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</si>
  <si>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</si>
  <si>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</si>
  <si>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</si>
  <si>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</si>
  <si>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</si>
  <si>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</si>
  <si>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</si>
  <si>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</si>
  <si>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</si>
  <si>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</si>
  <si>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</si>
  <si>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平成３年度に事業を開始（処理施設建設：平成３年度、管渠建設：平成４年度）したものであり、現在、処理施設の機器更新事業にとりかかっているところである。
なお、施設改修にあたっては、平成２４年度に作成した『最適整備構想及び総合計画』に沿って行っている。
管渠は比較的新しいものではあるが、今後使用料収入が減少していくことが見込まれるため、更新計画の作成にあたっては緊急性、必要性を考慮し、また他事業との統合も視野に入れた検討が必要。</t>
    <rPh sb="0" eb="2">
      <t>ヘイセイ</t>
    </rPh>
    <rPh sb="3" eb="5">
      <t>ネンド</t>
    </rPh>
    <rPh sb="6" eb="8">
      <t>ジギョウ</t>
    </rPh>
    <rPh sb="9" eb="11">
      <t>カイシ</t>
    </rPh>
    <rPh sb="12" eb="14">
      <t>ショリ</t>
    </rPh>
    <rPh sb="14" eb="16">
      <t>シセツ</t>
    </rPh>
    <rPh sb="16" eb="18">
      <t>ケンセツ</t>
    </rPh>
    <rPh sb="19" eb="21">
      <t>ヘイセイ</t>
    </rPh>
    <rPh sb="22" eb="24">
      <t>ネンド</t>
    </rPh>
    <rPh sb="25" eb="27">
      <t>カンキョ</t>
    </rPh>
    <rPh sb="27" eb="29">
      <t>ケンセツ</t>
    </rPh>
    <rPh sb="30" eb="32">
      <t>ヘイセイ</t>
    </rPh>
    <rPh sb="33" eb="35">
      <t>ネンド</t>
    </rPh>
    <rPh sb="44" eb="46">
      <t>ゲンザイ</t>
    </rPh>
    <rPh sb="47" eb="49">
      <t>ショリ</t>
    </rPh>
    <rPh sb="49" eb="51">
      <t>シセツ</t>
    </rPh>
    <rPh sb="52" eb="54">
      <t>キキ</t>
    </rPh>
    <rPh sb="54" eb="56">
      <t>コウシン</t>
    </rPh>
    <rPh sb="56" eb="58">
      <t>ジギョウ</t>
    </rPh>
    <rPh sb="78" eb="80">
      <t>シセツ</t>
    </rPh>
    <rPh sb="80" eb="82">
      <t>カイシュウ</t>
    </rPh>
    <rPh sb="89" eb="91">
      <t>ヘイセイ</t>
    </rPh>
    <rPh sb="93" eb="95">
      <t>ネンド</t>
    </rPh>
    <rPh sb="96" eb="98">
      <t>サクセイ</t>
    </rPh>
    <rPh sb="101" eb="103">
      <t>サイテキ</t>
    </rPh>
    <rPh sb="115" eb="116">
      <t>ソ</t>
    </rPh>
    <rPh sb="118" eb="119">
      <t>オコナ</t>
    </rPh>
    <rPh sb="126" eb="128">
      <t>カンキョ</t>
    </rPh>
    <rPh sb="129" eb="132">
      <t>ヒカクテキ</t>
    </rPh>
    <rPh sb="132" eb="133">
      <t>アタラ</t>
    </rPh>
    <rPh sb="143" eb="145">
      <t>コンゴ</t>
    </rPh>
    <rPh sb="145" eb="148">
      <t>シヨウリョウ</t>
    </rPh>
    <rPh sb="148" eb="150">
      <t>シュウニュウ</t>
    </rPh>
    <rPh sb="151" eb="153">
      <t>ゲンショウ</t>
    </rPh>
    <rPh sb="160" eb="162">
      <t>ミコ</t>
    </rPh>
    <rPh sb="168" eb="170">
      <t>コウシン</t>
    </rPh>
    <rPh sb="170" eb="172">
      <t>ケイカク</t>
    </rPh>
    <rPh sb="173" eb="175">
      <t>サクセイ</t>
    </rPh>
    <rPh sb="189" eb="191">
      <t>コウリョ</t>
    </rPh>
    <rPh sb="195" eb="196">
      <t>タ</t>
    </rPh>
    <rPh sb="196" eb="198">
      <t>ジギョウ</t>
    </rPh>
    <rPh sb="200" eb="202">
      <t>トウゴウ</t>
    </rPh>
    <rPh sb="203" eb="205">
      <t>シヤ</t>
    </rPh>
    <rPh sb="206" eb="207">
      <t>イ</t>
    </rPh>
    <rPh sb="209" eb="211">
      <t>ケントウ</t>
    </rPh>
    <rPh sb="212" eb="214">
      <t>ヒツヨウ</t>
    </rPh>
    <phoneticPr fontId="4"/>
  </si>
  <si>
    <t>施設使用料の減は避けられない状況であるため、収益的収支比率・経費回収率を維持するのは困難である。
また、平成初期に整備した管渠の耐用年数が２０年後には到来する。事業の必要性、緊急性の検討と併せて更新事業財源確保策としての使用料の検討も必要である。
なお、当市の４下水道事業（公共、特環、農集、林集）は料金形態が統一されているため、料金の改定にあたっては総合的に判断する必要がある。</t>
    <rPh sb="0" eb="2">
      <t>シセツ</t>
    </rPh>
    <rPh sb="52" eb="54">
      <t>ヘイセイ</t>
    </rPh>
    <rPh sb="54" eb="56">
      <t>ショキ</t>
    </rPh>
    <rPh sb="57" eb="59">
      <t>セイビ</t>
    </rPh>
    <rPh sb="71" eb="72">
      <t>ネン</t>
    </rPh>
    <rPh sb="72" eb="73">
      <t>ゴ</t>
    </rPh>
    <rPh sb="75" eb="77">
      <t>トウライ</t>
    </rPh>
    <rPh sb="80" eb="82">
      <t>ジギョウ</t>
    </rPh>
    <rPh sb="83" eb="86">
      <t>ヒツヨウセイ</t>
    </rPh>
    <rPh sb="87" eb="90">
      <t>キンキュウセイ</t>
    </rPh>
    <rPh sb="91" eb="93">
      <t>ケントウ</t>
    </rPh>
    <rPh sb="94" eb="95">
      <t>アワ</t>
    </rPh>
    <rPh sb="97" eb="99">
      <t>コウシン</t>
    </rPh>
    <rPh sb="99" eb="101">
      <t>ジギョウ</t>
    </rPh>
    <rPh sb="101" eb="103">
      <t>ザイゲン</t>
    </rPh>
    <rPh sb="103" eb="105">
      <t>カクホ</t>
    </rPh>
    <rPh sb="105" eb="106">
      <t>サク</t>
    </rPh>
    <rPh sb="110" eb="113">
      <t>シヨウリョウ</t>
    </rPh>
    <rPh sb="114" eb="116">
      <t>ケントウ</t>
    </rPh>
    <rPh sb="117" eb="119">
      <t>ヒツヨウ</t>
    </rPh>
    <phoneticPr fontId="4"/>
  </si>
  <si>
    <t xml:space="preserve">【企業債】
基本的に整備事業は終了しているため、新規布設のための大規模な借入は予定しておらず、2024年頃をピークに起債元利償還金が減少していく見込み。ただし、各処理施設の機器更新時期に入っており、順次更新を行っていくため、今後、一定額の借入が続く。
【水洗化率・収益的収支比率】
事業が終了しているため、新規利用者数の大幅な増は見込めない。
新規利用者の増が見込めない状況での人口減が続くため、水洗化率及び有収水量の減に伴う使用料収入の減は避けられない状況にある。
【汚水処理原価・経費回収】
汚水処理原価を構成する費用のうち、起債元利償還額は数年間は増加する。また、汚水維持管理費は修繕費や光熱水費などの必要経費であり、大幅な削減は困難な状況である。
引続き、コスト意識を持った経営を行うことは大前提ではあるが、汚水処理費用の低減は困難である。
今後、人口減に伴う使用料収入の減が見込まれるため、現状の経費回収率を維持することは困難となる。
</t>
    <rPh sb="10" eb="12">
      <t>セイビ</t>
    </rPh>
    <rPh sb="12" eb="14">
      <t>ジギョウ</t>
    </rPh>
    <rPh sb="15" eb="17">
      <t>シュウリョウ</t>
    </rPh>
    <rPh sb="24" eb="26">
      <t>シンキ</t>
    </rPh>
    <rPh sb="26" eb="28">
      <t>フセツ</t>
    </rPh>
    <rPh sb="32" eb="35">
      <t>ダイキボ</t>
    </rPh>
    <rPh sb="36" eb="38">
      <t>カリイレ</t>
    </rPh>
    <rPh sb="39" eb="41">
      <t>ヨテイ</t>
    </rPh>
    <rPh sb="51" eb="52">
      <t>ネン</t>
    </rPh>
    <rPh sb="52" eb="53">
      <t>ゴロ</t>
    </rPh>
    <rPh sb="58" eb="60">
      <t>キサイ</t>
    </rPh>
    <rPh sb="60" eb="62">
      <t>ガンリ</t>
    </rPh>
    <rPh sb="62" eb="65">
      <t>ショウカンキン</t>
    </rPh>
    <rPh sb="66" eb="68">
      <t>ゲンショウ</t>
    </rPh>
    <rPh sb="72" eb="74">
      <t>ミコ</t>
    </rPh>
    <rPh sb="80" eb="81">
      <t>カク</t>
    </rPh>
    <rPh sb="81" eb="83">
      <t>ショリ</t>
    </rPh>
    <rPh sb="83" eb="85">
      <t>シセツ</t>
    </rPh>
    <rPh sb="86" eb="88">
      <t>キキ</t>
    </rPh>
    <rPh sb="88" eb="90">
      <t>コウシン</t>
    </rPh>
    <rPh sb="90" eb="92">
      <t>ジキ</t>
    </rPh>
    <rPh sb="93" eb="94">
      <t>ハイ</t>
    </rPh>
    <rPh sb="99" eb="101">
      <t>ジュンジ</t>
    </rPh>
    <rPh sb="101" eb="103">
      <t>コウシン</t>
    </rPh>
    <rPh sb="104" eb="105">
      <t>オコナ</t>
    </rPh>
    <rPh sb="112" eb="114">
      <t>コンゴ</t>
    </rPh>
    <rPh sb="115" eb="117">
      <t>イッテイ</t>
    </rPh>
    <rPh sb="117" eb="118">
      <t>ガク</t>
    </rPh>
    <rPh sb="119" eb="121">
      <t>カリイレ</t>
    </rPh>
    <rPh sb="122" eb="123">
      <t>ツヅ</t>
    </rPh>
    <rPh sb="142" eb="144">
      <t>ジギョウ</t>
    </rPh>
    <rPh sb="145" eb="147">
      <t>シュウリョウ</t>
    </rPh>
    <rPh sb="161" eb="163">
      <t>オオハバ</t>
    </rPh>
    <rPh sb="173" eb="175">
      <t>シンキ</t>
    </rPh>
    <rPh sb="175" eb="178">
      <t>リヨウシャ</t>
    </rPh>
    <rPh sb="179" eb="180">
      <t>ゾウ</t>
    </rPh>
    <rPh sb="181" eb="183">
      <t>ミコ</t>
    </rPh>
    <rPh sb="186" eb="188">
      <t>ジョウキョウ</t>
    </rPh>
    <rPh sb="190" eb="192">
      <t>ジンコウ</t>
    </rPh>
    <rPh sb="192" eb="193">
      <t>ゲン</t>
    </rPh>
    <rPh sb="194" eb="195">
      <t>ツヅ</t>
    </rPh>
    <rPh sb="199" eb="202">
      <t>スイセンカ</t>
    </rPh>
    <rPh sb="202" eb="203">
      <t>リツ</t>
    </rPh>
    <rPh sb="203" eb="204">
      <t>オヨ</t>
    </rPh>
    <rPh sb="205" eb="207">
      <t>ユウシュウ</t>
    </rPh>
    <rPh sb="207" eb="209">
      <t>スイリョウ</t>
    </rPh>
    <rPh sb="210" eb="211">
      <t>ゲン</t>
    </rPh>
    <rPh sb="212" eb="213">
      <t>トモナ</t>
    </rPh>
    <rPh sb="214" eb="217">
      <t>シヨウリョウ</t>
    </rPh>
    <rPh sb="217" eb="219">
      <t>シュウニュウ</t>
    </rPh>
    <rPh sb="220" eb="221">
      <t>ゲン</t>
    </rPh>
    <rPh sb="222" eb="223">
      <t>サ</t>
    </rPh>
    <rPh sb="228" eb="230">
      <t>ジョウキョウ</t>
    </rPh>
    <rPh sb="237" eb="239">
      <t>オスイ</t>
    </rPh>
    <rPh sb="239" eb="241">
      <t>ショリ</t>
    </rPh>
    <rPh sb="241" eb="243">
      <t>ゲンカ</t>
    </rPh>
    <rPh sb="244" eb="246">
      <t>ケイヒ</t>
    </rPh>
    <rPh sb="246" eb="248">
      <t>カイシュウ</t>
    </rPh>
    <rPh sb="250" eb="252">
      <t>オスイ</t>
    </rPh>
    <rPh sb="252" eb="254">
      <t>ショリ</t>
    </rPh>
    <rPh sb="254" eb="256">
      <t>ゲンカ</t>
    </rPh>
    <rPh sb="257" eb="259">
      <t>コウセイ</t>
    </rPh>
    <rPh sb="261" eb="263">
      <t>ヒヨウ</t>
    </rPh>
    <rPh sb="267" eb="269">
      <t>キサイ</t>
    </rPh>
    <rPh sb="269" eb="271">
      <t>ガンリ</t>
    </rPh>
    <rPh sb="271" eb="273">
      <t>ショウカン</t>
    </rPh>
    <rPh sb="273" eb="274">
      <t>ガク</t>
    </rPh>
    <rPh sb="275" eb="278">
      <t>スウネンカン</t>
    </rPh>
    <rPh sb="279" eb="281">
      <t>ゾウカ</t>
    </rPh>
    <rPh sb="330" eb="332">
      <t>ヒキツヅ</t>
    </rPh>
    <rPh sb="346" eb="347">
      <t>オコナ</t>
    </rPh>
    <rPh sb="351" eb="354">
      <t>ダイゼンテイ</t>
    </rPh>
    <rPh sb="367" eb="369">
      <t>テイゲン</t>
    </rPh>
    <rPh sb="370" eb="372">
      <t>コンナン</t>
    </rPh>
    <rPh sb="377" eb="379">
      <t>コンゴ</t>
    </rPh>
    <rPh sb="380" eb="383">
      <t>ジンコウゲン</t>
    </rPh>
    <rPh sb="384" eb="385">
      <t>トモナ</t>
    </rPh>
    <rPh sb="386" eb="389">
      <t>シヨウリョウ</t>
    </rPh>
    <rPh sb="389" eb="391">
      <t>シュウニュウ</t>
    </rPh>
    <rPh sb="392" eb="393">
      <t>ゲン</t>
    </rPh>
    <rPh sb="394" eb="396">
      <t>ミコ</t>
    </rPh>
    <rPh sb="402" eb="404">
      <t>ゲンジョウ</t>
    </rPh>
    <rPh sb="405" eb="407">
      <t>ケイヒ</t>
    </rPh>
    <rPh sb="407" eb="409">
      <t>カイシュウ</t>
    </rPh>
    <rPh sb="409" eb="410">
      <t>リツ</t>
    </rPh>
    <rPh sb="411" eb="413">
      <t>イジ</t>
    </rPh>
    <rPh sb="418" eb="420">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</si>
</sst>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50848"/>
        <c:axId val="43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3950848"/>
        <c:axId val="43952768"/>
      </c:lineChart>
      <c:dateAx>
        <c:axId val="43950848"/>
        <c:scaling>
          <c:orientation val="minMax"/>
        </c:scaling>
        <c:delete val="1"/>
        <c:axPos val="b"/>
        <c:numFmt formatCode="ge" sourceLinked="1"/>
        <c:majorTickMark val="none"/>
        <c:minorTickMark val="none"/>
        <c:tickLblPos val="none"/>
        <c:crossAx val="43952768"/>
        <c:crosses val="autoZero"/>
        <c:auto val="1"/>
        <c:lblOffset val="100"/>
        <c:baseTimeUnit val="years"/>
      </c:dateAx>
      <c:valAx>
        <c:axId val="43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0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8553600"/>
        <c:axId val="1785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78553600"/>
        <c:axId val="178555520"/>
      </c:lineChart>
      <c:dateAx>
        <c:axId val="178553600"/>
        <c:scaling>
          <c:orientation val="minMax"/>
        </c:scaling>
        <c:delete val="1"/>
        <c:axPos val="b"/>
        <c:numFmt formatCode="ge" sourceLinked="1"/>
        <c:majorTickMark val="none"/>
        <c:minorTickMark val="none"/>
        <c:tickLblPos val="none"/>
        <c:crossAx val="178555520"/>
        <c:crosses val="autoZero"/>
        <c:auto val="1"/>
        <c:lblOffset val="100"/>
        <c:baseTimeUnit val="years"/>
      </c:dateAx>
      <c:valAx>
        <c:axId val="1785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78.099999999999994</c:v>
                </c:pt>
                <c:pt idx="1">
                  <c:v>77.7</c:v>
                </c:pt>
                <c:pt idx="2">
                  <c:v>78.92</c:v>
                </c:pt>
                <c:pt idx="3">
                  <c:v>79.03</c:v>
                </c:pt>
                <c:pt idx="4">
                  <c:v>79.180000000000007</c:v>
                </c:pt>
              </c:numCache>
            </c:numRef>
          </c:val>
        </c:ser>
        <c:dLbls>
          <c:showLegendKey val="0"/>
          <c:showVal val="0"/>
          <c:showCatName val="0"/>
          <c:showSerName val="0"/>
          <c:showPercent val="0"/>
          <c:showBubbleSize val="0"/>
        </c:dLbls>
        <c:gapWidth val="150"/>
        <c:axId val="178577792"/>
        <c:axId val="178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78577792"/>
        <c:axId val="178579712"/>
      </c:lineChart>
      <c:dateAx>
        <c:axId val="178577792"/>
        <c:scaling>
          <c:orientation val="minMax"/>
        </c:scaling>
        <c:delete val="1"/>
        <c:axPos val="b"/>
        <c:numFmt formatCode="ge" sourceLinked="1"/>
        <c:majorTickMark val="none"/>
        <c:minorTickMark val="none"/>
        <c:tickLblPos val="none"/>
        <c:crossAx val="178579712"/>
        <c:crosses val="autoZero"/>
        <c:auto val="1"/>
        <c:lblOffset val="100"/>
        <c:baseTimeUnit val="years"/>
      </c:dateAx>
      <c:valAx>
        <c:axId val="178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62.95</c:v>
                </c:pt>
                <c:pt idx="1">
                  <c:v>62.26</c:v>
                </c:pt>
                <c:pt idx="2">
                  <c:v>63.99</c:v>
                </c:pt>
                <c:pt idx="3">
                  <c:v>63.92</c:v>
                </c:pt>
                <c:pt idx="4">
                  <c:v>64.84</c:v>
                </c:pt>
              </c:numCache>
            </c:numRef>
          </c:val>
        </c:ser>
        <c:dLbls>
          <c:showLegendKey val="0"/>
          <c:showVal val="0"/>
          <c:showCatName val="0"/>
          <c:showSerName val="0"/>
          <c:showPercent val="0"/>
          <c:showBubbleSize val="0"/>
        </c:dLbls>
        <c:gapWidth val="150"/>
        <c:axId val="80290176"/>
        <c:axId val="802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90176"/>
        <c:axId val="80292096"/>
      </c:lineChart>
      <c:dateAx>
        <c:axId val="80290176"/>
        <c:scaling>
          <c:orientation val="minMax"/>
        </c:scaling>
        <c:delete val="1"/>
        <c:axPos val="b"/>
        <c:numFmt formatCode="ge" sourceLinked="1"/>
        <c:majorTickMark val="none"/>
        <c:minorTickMark val="none"/>
        <c:tickLblPos val="none"/>
        <c:crossAx val="80292096"/>
        <c:crosses val="autoZero"/>
        <c:auto val="1"/>
        <c:lblOffset val="100"/>
        <c:baseTimeUnit val="years"/>
      </c:dateAx>
      <c:valAx>
        <c:axId val="80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078016"/>
        <c:axId val="109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78016"/>
        <c:axId val="109079936"/>
      </c:lineChart>
      <c:dateAx>
        <c:axId val="109078016"/>
        <c:scaling>
          <c:orientation val="minMax"/>
        </c:scaling>
        <c:delete val="1"/>
        <c:axPos val="b"/>
        <c:numFmt formatCode="ge" sourceLinked="1"/>
        <c:majorTickMark val="none"/>
        <c:minorTickMark val="none"/>
        <c:tickLblPos val="none"/>
        <c:crossAx val="109079936"/>
        <c:crosses val="autoZero"/>
        <c:auto val="1"/>
        <c:lblOffset val="100"/>
        <c:baseTimeUnit val="years"/>
      </c:dateAx>
      <c:valAx>
        <c:axId val="109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09408"/>
        <c:axId val="1222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09408"/>
        <c:axId val="122211328"/>
      </c:lineChart>
      <c:dateAx>
        <c:axId val="122209408"/>
        <c:scaling>
          <c:orientation val="minMax"/>
        </c:scaling>
        <c:delete val="1"/>
        <c:axPos val="b"/>
        <c:numFmt formatCode="ge" sourceLinked="1"/>
        <c:majorTickMark val="none"/>
        <c:minorTickMark val="none"/>
        <c:tickLblPos val="none"/>
        <c:crossAx val="122211328"/>
        <c:crosses val="autoZero"/>
        <c:auto val="1"/>
        <c:lblOffset val="100"/>
        <c:baseTimeUnit val="years"/>
      </c:dateAx>
      <c:valAx>
        <c:axId val="1222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50784"/>
        <c:axId val="1777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50784"/>
        <c:axId val="177752704"/>
      </c:lineChart>
      <c:dateAx>
        <c:axId val="177750784"/>
        <c:scaling>
          <c:orientation val="minMax"/>
        </c:scaling>
        <c:delete val="1"/>
        <c:axPos val="b"/>
        <c:numFmt formatCode="ge" sourceLinked="1"/>
        <c:majorTickMark val="none"/>
        <c:minorTickMark val="none"/>
        <c:tickLblPos val="none"/>
        <c:crossAx val="177752704"/>
        <c:crosses val="autoZero"/>
        <c:auto val="1"/>
        <c:lblOffset val="100"/>
        <c:baseTimeUnit val="years"/>
      </c:dateAx>
      <c:valAx>
        <c:axId val="177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97760"/>
        <c:axId val="1777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97760"/>
        <c:axId val="177799936"/>
      </c:lineChart>
      <c:dateAx>
        <c:axId val="177797760"/>
        <c:scaling>
          <c:orientation val="minMax"/>
        </c:scaling>
        <c:delete val="1"/>
        <c:axPos val="b"/>
        <c:numFmt formatCode="ge" sourceLinked="1"/>
        <c:majorTickMark val="none"/>
        <c:minorTickMark val="none"/>
        <c:tickLblPos val="none"/>
        <c:crossAx val="177799936"/>
        <c:crosses val="autoZero"/>
        <c:auto val="1"/>
        <c:lblOffset val="100"/>
        <c:baseTimeUnit val="years"/>
      </c:dateAx>
      <c:valAx>
        <c:axId val="177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1210.03</c:v>
                </c:pt>
                <c:pt idx="1">
                  <c:v>1252.8499999999999</c:v>
                </c:pt>
                <c:pt idx="2">
                  <c:v>830.32</c:v>
                </c:pt>
                <c:pt idx="3">
                  <c:v>934.84</c:v>
                </c:pt>
                <c:pt idx="4">
                  <c:v>691.38</c:v>
                </c:pt>
              </c:numCache>
            </c:numRef>
          </c:val>
        </c:ser>
        <c:dLbls>
          <c:showLegendKey val="0"/>
          <c:showVal val="0"/>
          <c:showCatName val="0"/>
          <c:showSerName val="0"/>
          <c:showPercent val="0"/>
          <c:showBubbleSize val="0"/>
        </c:dLbls>
        <c:gapWidth val="150"/>
        <c:axId val="177817856"/>
        <c:axId val="1778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77817856"/>
        <c:axId val="177840512"/>
      </c:lineChart>
      <c:dateAx>
        <c:axId val="177817856"/>
        <c:scaling>
          <c:orientation val="minMax"/>
        </c:scaling>
        <c:delete val="1"/>
        <c:axPos val="b"/>
        <c:numFmt formatCode="ge" sourceLinked="1"/>
        <c:majorTickMark val="none"/>
        <c:minorTickMark val="none"/>
        <c:tickLblPos val="none"/>
        <c:crossAx val="177840512"/>
        <c:crosses val="autoZero"/>
        <c:auto val="1"/>
        <c:lblOffset val="100"/>
        <c:baseTimeUnit val="years"/>
      </c:dateAx>
      <c:valAx>
        <c:axId val="1778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67.37</c:v>
                </c:pt>
                <c:pt idx="1">
                  <c:v>64.55</c:v>
                </c:pt>
                <c:pt idx="2">
                  <c:v>62.91</c:v>
                </c:pt>
                <c:pt idx="3">
                  <c:v>65.05</c:v>
                </c:pt>
                <c:pt idx="4">
                  <c:v>68.38</c:v>
                </c:pt>
              </c:numCache>
            </c:numRef>
          </c:val>
        </c:ser>
        <c:dLbls>
          <c:showLegendKey val="0"/>
          <c:showVal val="0"/>
          <c:showCatName val="0"/>
          <c:showSerName val="0"/>
          <c:showPercent val="0"/>
          <c:showBubbleSize val="0"/>
        </c:dLbls>
        <c:gapWidth val="150"/>
        <c:axId val="178468736"/>
        <c:axId val="1784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78468736"/>
        <c:axId val="178470912"/>
      </c:lineChart>
      <c:dateAx>
        <c:axId val="178468736"/>
        <c:scaling>
          <c:orientation val="minMax"/>
        </c:scaling>
        <c:delete val="1"/>
        <c:axPos val="b"/>
        <c:numFmt formatCode="ge" sourceLinked="1"/>
        <c:majorTickMark val="none"/>
        <c:minorTickMark val="none"/>
        <c:tickLblPos val="none"/>
        <c:crossAx val="178470912"/>
        <c:crosses val="autoZero"/>
        <c:auto val="1"/>
        <c:lblOffset val="100"/>
        <c:baseTimeUnit val="years"/>
      </c:dateAx>
      <c:valAx>
        <c:axId val="1784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258.64999999999998</c:v>
                </c:pt>
                <c:pt idx="1">
                  <c:v>270.60000000000002</c:v>
                </c:pt>
                <c:pt idx="2">
                  <c:v>275.63</c:v>
                </c:pt>
                <c:pt idx="3">
                  <c:v>266.2</c:v>
                </c:pt>
                <c:pt idx="4">
                  <c:v>258.18</c:v>
                </c:pt>
              </c:numCache>
            </c:numRef>
          </c:val>
        </c:ser>
        <c:dLbls>
          <c:showLegendKey val="0"/>
          <c:showVal val="0"/>
          <c:showCatName val="0"/>
          <c:showSerName val="0"/>
          <c:showPercent val="0"/>
          <c:showBubbleSize val="0"/>
        </c:dLbls>
        <c:gapWidth val="150"/>
        <c:axId val="178504832"/>
        <c:axId val="1785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78504832"/>
        <c:axId val="178506752"/>
      </c:lineChart>
      <c:dateAx>
        <c:axId val="178504832"/>
        <c:scaling>
          <c:orientation val="minMax"/>
        </c:scaling>
        <c:delete val="1"/>
        <c:axPos val="b"/>
        <c:numFmt formatCode="ge" sourceLinked="1"/>
        <c:majorTickMark val="none"/>
        <c:minorTickMark val="none"/>
        <c:tickLblPos val="none"/>
        <c:crossAx val="178506752"/>
        <c:crosses val="autoZero"/>
        <c:auto val="1"/>
        <c:lblOffset val="100"/>
        <c:baseTimeUnit val="years"/>
      </c:dateAx>
      <c:valAx>
        <c:axId val="1785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13" zoomScale="60" zoomScaleNormal="6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49277</v>
      </c>
      <c r="AM8" s="47"/>
      <c r="AN8" s="47"/>
      <c r="AO8" s="47"/>
      <c r="AP8" s="47"/>
      <c r="AQ8" s="47"/>
      <c r="AR8" s="47"/>
      <c r="AS8" s="47"/>
      <c r="AT8" s="43">
        <f>データ!S6</f>
        <v>272.06</v>
      </c>
      <c r="AU8" s="43"/>
      <c r="AV8" s="43"/>
      <c r="AW8" s="43"/>
      <c r="AX8" s="43"/>
      <c r="AY8" s="43"/>
      <c r="AZ8" s="43"/>
      <c r="BA8" s="43"/>
      <c r="BB8" s="43">
        <f>データ!T6</f>
        <v>181.13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15.15</v>
      </c>
      <c r="Q10" s="43"/>
      <c r="R10" s="43"/>
      <c r="S10" s="43"/>
      <c r="T10" s="43"/>
      <c r="U10" s="43"/>
      <c r="V10" s="43"/>
      <c r="W10" s="43">
        <f>データ!P6</f>
        <v>101.04</v>
      </c>
      <c r="X10" s="43"/>
      <c r="Y10" s="43"/>
      <c r="Z10" s="43"/>
      <c r="AA10" s="43"/>
      <c r="AB10" s="43"/>
      <c r="AC10" s="43"/>
      <c r="AD10" s="47">
        <f>データ!Q6</f>
        <v>3164</v>
      </c>
      <c r="AE10" s="47"/>
      <c r="AF10" s="47"/>
      <c r="AG10" s="47"/>
      <c r="AH10" s="47"/>
      <c r="AI10" s="47"/>
      <c r="AJ10" s="47"/>
      <c r="AK10" s="2"/>
      <c r="AL10" s="47">
        <f>データ!U6</f>
        <v>7434</v>
      </c>
      <c r="AM10" s="47"/>
      <c r="AN10" s="47"/>
      <c r="AO10" s="47"/>
      <c r="AP10" s="47"/>
      <c r="AQ10" s="47"/>
      <c r="AR10" s="47"/>
      <c r="AS10" s="47"/>
      <c r="AT10" s="43">
        <f>データ!V6</f>
        <v>10.44</v>
      </c>
      <c r="AU10" s="43"/>
      <c r="AV10" s="43"/>
      <c r="AW10" s="43"/>
      <c r="AX10" s="43"/>
      <c r="AY10" s="43"/>
      <c r="AZ10" s="43"/>
      <c r="BA10" s="43"/>
      <c r="BB10" s="43">
        <f>データ!W6</f>
        <v>712.07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312037</v>
      </c>
      <c r="D6" s="31">
        <f t="shared" si="3"/>
        <v>47</v>
      </c>
      <c r="E6" s="31">
        <f t="shared" si="3"/>
        <v>17</v>
      </c>
      <c r="F6" s="31">
        <f t="shared" si="3"/>
        <v>5</v>
      </c>
      <c r="G6" s="31">
        <f t="shared" si="3"/>
        <v>0</v>
      </c>
      <c r="H6" s="31" t="str">
        <f t="shared" si="3"/>
        <v>鳥取県　倉吉市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15.15</v>
      </c>
      <c r="P6" s="32">
        <f t="shared" si="3"/>
        <v>101.04</v>
      </c>
      <c r="Q6" s="32">
        <f t="shared" si="3"/>
        <v>3164</v>
      </c>
      <c r="R6" s="32">
        <f t="shared" si="3"/>
        <v>49277</v>
      </c>
      <c r="S6" s="32">
        <f t="shared" si="3"/>
        <v>272.06</v>
      </c>
      <c r="T6" s="32">
        <f t="shared" si="3"/>
        <v>181.13</v>
      </c>
      <c r="U6" s="32">
        <f t="shared" si="3"/>
        <v>7434</v>
      </c>
      <c r="V6" s="32">
        <f t="shared" si="3"/>
        <v>10.44</v>
      </c>
      <c r="W6" s="32">
        <f t="shared" si="3"/>
        <v>712.07</v>
      </c>
      <c r="X6" s="33">
        <f>IF(X7="",NA(),X7)</f>
        <v>62.95</v>
      </c>
      <c r="Y6" s="33">
        <f t="shared" ref="Y6:AG6" si="4">IF(Y7="",NA(),Y7)</f>
        <v>62.26</v>
      </c>
      <c r="Z6" s="33">
        <f t="shared" si="4"/>
        <v>63.99</v>
      </c>
      <c r="AA6" s="33">
        <f t="shared" si="4"/>
        <v>63.92</v>
      </c>
      <c r="AB6" s="33">
        <f t="shared" si="4"/>
        <v>64.84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1210.03</v>
      </c>
      <c r="BF6" s="33">
        <f t="shared" ref="BF6:BN6" si="7">IF(BF7="",NA(),BF7)</f>
        <v>1252.8499999999999</v>
      </c>
      <c r="BG6" s="33">
        <f t="shared" si="7"/>
        <v>830.32</v>
      </c>
      <c r="BH6" s="33">
        <f t="shared" si="7"/>
        <v>934.84</v>
      </c>
      <c r="BI6" s="33">
        <f t="shared" si="7"/>
        <v>691.38</v>
      </c>
      <c r="BJ6" s="33">
        <f t="shared" si="7"/>
        <v>1267.26</v>
      </c>
      <c r="BK6" s="33">
        <f t="shared" si="7"/>
        <v>1239.2</v>
      </c>
      <c r="BL6" s="33">
        <f t="shared" si="7"/>
        <v>1197.82</v>
      </c>
      <c r="BM6" s="33">
        <f t="shared" si="7"/>
        <v>1126.77</v>
      </c>
      <c r="BN6" s="33">
        <f t="shared" si="7"/>
        <v>1044.8</v>
      </c>
      <c r="BO6" s="32" t="str">
        <f>IF(BO7="","",IF(BO7="-","【-】","【"&amp;SUBSTITUTE(TEXT(BO7,"#,##0.00"),"-","△")&amp;"】"))</f>
        <v>【992.47】</v>
      </c>
      <c r="BP6" s="33">
        <f>IF(BP7="",NA(),BP7)</f>
        <v>67.37</v>
      </c>
      <c r="BQ6" s="33">
        <f t="shared" ref="BQ6:BY6" si="8">IF(BQ7="",NA(),BQ7)</f>
        <v>64.55</v>
      </c>
      <c r="BR6" s="33">
        <f t="shared" si="8"/>
        <v>62.91</v>
      </c>
      <c r="BS6" s="33">
        <f t="shared" si="8"/>
        <v>65.05</v>
      </c>
      <c r="BT6" s="33">
        <f t="shared" si="8"/>
        <v>68.38</v>
      </c>
      <c r="BU6" s="33">
        <f t="shared" si="8"/>
        <v>53.42</v>
      </c>
      <c r="BV6" s="33">
        <f t="shared" si="8"/>
        <v>51.56</v>
      </c>
      <c r="BW6" s="33">
        <f t="shared" si="8"/>
        <v>51.03</v>
      </c>
      <c r="BX6" s="33">
        <f t="shared" si="8"/>
        <v>50.9</v>
      </c>
      <c r="BY6" s="33">
        <f t="shared" si="8"/>
        <v>50.82</v>
      </c>
      <c r="BZ6" s="32" t="str">
        <f>IF(BZ7="","",IF(BZ7="-","【-】","【"&amp;SUBSTITUTE(TEXT(BZ7,"#,##0.00"),"-","△")&amp;"】"))</f>
        <v>【51.49】</v>
      </c>
      <c r="CA6" s="33">
        <f>IF(CA7="",NA(),CA7)</f>
        <v>258.64999999999998</v>
      </c>
      <c r="CB6" s="33">
        <f t="shared" ref="CB6:CJ6" si="9">IF(CB7="",NA(),CB7)</f>
        <v>270.60000000000002</v>
      </c>
      <c r="CC6" s="33">
        <f t="shared" si="9"/>
        <v>275.63</v>
      </c>
      <c r="CD6" s="33">
        <f t="shared" si="9"/>
        <v>266.2</v>
      </c>
      <c r="CE6" s="33">
        <f t="shared" si="9"/>
        <v>258.18</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50.03</v>
      </c>
      <c r="CN6" s="32">
        <f t="shared" si="10"/>
        <v>0</v>
      </c>
      <c r="CO6" s="32">
        <f t="shared" si="10"/>
        <v>0</v>
      </c>
      <c r="CP6" s="32">
        <f t="shared" si="10"/>
        <v>0</v>
      </c>
      <c r="CQ6" s="33">
        <f t="shared" si="10"/>
        <v>54.23</v>
      </c>
      <c r="CR6" s="33">
        <f t="shared" si="10"/>
        <v>55.2</v>
      </c>
      <c r="CS6" s="33">
        <f t="shared" si="10"/>
        <v>54.74</v>
      </c>
      <c r="CT6" s="33">
        <f t="shared" si="10"/>
        <v>53.78</v>
      </c>
      <c r="CU6" s="33">
        <f t="shared" si="10"/>
        <v>53.24</v>
      </c>
      <c r="CV6" s="32" t="str">
        <f>IF(CV7="","",IF(CV7="-","【-】","【"&amp;SUBSTITUTE(TEXT(CV7,"#,##0.00"),"-","△")&amp;"】"))</f>
        <v>【53.32】</v>
      </c>
      <c r="CW6" s="33">
        <f>IF(CW7="",NA(),CW7)</f>
        <v>78.099999999999994</v>
      </c>
      <c r="CX6" s="33">
        <f t="shared" ref="CX6:DF6" si="11">IF(CX7="",NA(),CX7)</f>
        <v>77.7</v>
      </c>
      <c r="CY6" s="33">
        <f t="shared" si="11"/>
        <v>78.92</v>
      </c>
      <c r="CZ6" s="33">
        <f t="shared" si="11"/>
        <v>79.03</v>
      </c>
      <c r="DA6" s="33">
        <f t="shared" si="11"/>
        <v>79.180000000000007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312037</v>
      </c>
      <c r="D7" s="35">
        <v>47</v>
      </c>
      <c r="E7" s="35">
        <v>17</v>
      </c>
      <c r="F7" s="35">
        <v>5</v>
      </c>
      <c r="G7" s="35">
        <v>0</v>
      </c>
      <c r="H7" s="35" t="s">
        <v>96</v>
      </c>
      <c r="I7" s="35" t="s">
        <v>97</v>
      </c>
      <c r="J7" s="35" t="s">
        <v>98</v>
      </c>
      <c r="K7" s="35" t="s">
        <v>99</v>
      </c>
      <c r="L7" s="35" t="s">
        <v>100</v>
      </c>
      <c r="M7" s="36" t="s">
        <v>101</v>
      </c>
      <c r="N7" s="36" t="s">
        <v>102</v>
      </c>
      <c r="O7" s="36">
        <v>15.15</v>
      </c>
      <c r="P7" s="36">
        <v>101.04</v>
      </c>
      <c r="Q7" s="36">
        <v>3164</v>
      </c>
      <c r="R7" s="36">
        <v>49277</v>
      </c>
      <c r="S7" s="36">
        <v>272.06</v>
      </c>
      <c r="T7" s="36">
        <v>181.13</v>
      </c>
      <c r="U7" s="36">
        <v>7434</v>
      </c>
      <c r="V7" s="36">
        <v>10.44</v>
      </c>
      <c r="W7" s="36">
        <v>712.07</v>
      </c>
      <c r="X7" s="36">
        <v>62.95</v>
      </c>
      <c r="Y7" s="36">
        <v>62.26</v>
      </c>
      <c r="Z7" s="36">
        <v>63.99</v>
      </c>
      <c r="AA7" s="36">
        <v>63.92</v>
      </c>
      <c r="AB7" s="36">
        <v>64.84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1210.03</v>
      </c>
      <c r="BF7" s="36">
        <v>1252.8499999999999</v>
      </c>
      <c r="BG7" s="36">
        <v>830.32</v>
      </c>
      <c r="BH7" s="36">
        <v>934.84</v>
      </c>
      <c r="BI7" s="36">
        <v>691.38</v>
      </c>
      <c r="BJ7" s="36">
        <v>1267.26</v>
      </c>
      <c r="BK7" s="36">
        <v>1239.2</v>
      </c>
      <c r="BL7" s="36">
        <v>1197.82</v>
      </c>
      <c r="BM7" s="36">
        <v>1126.77</v>
      </c>
      <c r="BN7" s="36">
        <v>1044.8</v>
      </c>
      <c r="BO7" s="36">
        <v>992.47</v>
      </c>
      <c r="BP7" s="36">
        <v>67.37</v>
      </c>
      <c r="BQ7" s="36">
        <v>64.55</v>
      </c>
      <c r="BR7" s="36">
        <v>62.91</v>
      </c>
      <c r="BS7" s="36">
        <v>65.05</v>
      </c>
      <c r="BT7" s="36">
        <v>68.38</v>
      </c>
      <c r="BU7" s="36">
        <v>53.42</v>
      </c>
      <c r="BV7" s="36">
        <v>51.56</v>
      </c>
      <c r="BW7" s="36">
        <v>51.03</v>
      </c>
      <c r="BX7" s="36">
        <v>50.9</v>
      </c>
      <c r="BY7" s="36">
        <v>50.82</v>
      </c>
      <c r="BZ7" s="36">
        <v>51.49</v>
      </c>
      <c r="CA7" s="36">
        <v>258.64999999999998</v>
      </c>
      <c r="CB7" s="36">
        <v>270.60000000000002</v>
      </c>
      <c r="CC7" s="36">
        <v>275.63</v>
      </c>
      <c r="CD7" s="36">
        <v>266.2</v>
      </c>
      <c r="CE7" s="36">
        <v>258.18</v>
      </c>
      <c r="CF7" s="36">
        <v>269.12</v>
      </c>
      <c r="CG7" s="36">
        <v>283.26</v>
      </c>
      <c r="CH7" s="36">
        <v>289.60000000000002</v>
      </c>
      <c r="CI7" s="36">
        <v>293.27</v>
      </c>
      <c r="CJ7" s="36">
        <v>300.52</v>
      </c>
      <c r="CK7" s="36">
        <v>295.10000000000002</v>
      </c>
      <c r="CL7" s="36">
        <v>0</v>
      </c>
      <c r="CM7" s="36">
        <v>50.03</v>
      </c>
      <c r="CN7" s="36">
        <v>0</v>
      </c>
      <c r="CO7" s="36">
        <v>0</v>
      </c>
      <c r="CP7" s="36">
        <v>0</v>
      </c>
      <c r="CQ7" s="36">
        <v>54.23</v>
      </c>
      <c r="CR7" s="36">
        <v>55.2</v>
      </c>
      <c r="CS7" s="36">
        <v>54.74</v>
      </c>
      <c r="CT7" s="36">
        <v>53.78</v>
      </c>
      <c r="CU7" s="36">
        <v>53.24</v>
      </c>
      <c r="CV7" s="36">
        <v>53.32</v>
      </c>
      <c r="CW7" s="36">
        <v>78.099999999999994</v>
      </c>
      <c r="CX7" s="36">
        <v>77.7</v>
      </c>
      <c r="CY7" s="36">
        <v>78.92</v>
      </c>
      <c r="CZ7" s="36">
        <v>79.03</v>
      </c>
      <c r="DA7" s="36">
        <v>79.180000000000007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2016-02-03T09:16:04Z</dcterms:created>
  <dcterms:modified xsi:type="dcterms:W3CDTF">2016-02-24T02:36:02Z</dcterms:modified>
  <cp:category/>
</cp:coreProperties>
</file>