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haray\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<sst xmlns="http://schemas.openxmlformats.org/spreadsheetml/2006/main" count="226" uniqueCount="111">
  <si>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</si>
  <si>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</si>
  <si>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</si>
  <si>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</si>
  <si>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</si>
  <si>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</si>
  <si>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</si>
  <si>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</si>
  <si>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</si>
  <si>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</si>
  <si>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</si>
  <si>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</si>
  <si>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</si>
  <si>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</si>
  <si>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</si>
  <si>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</si>
  <si>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</si>
  <si>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</si>
  <si>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</si>
  <si>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</si>
  <si>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</si>
  <si>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</si>
  <si>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</si>
  <si>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</si>
  <si>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</si>
  <si>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</si>
  <si>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</si>
  <si>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</si>
  <si>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</si>
  <si>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</si>
  <si>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</si>
  <si>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</si>
  <si>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</si>
  <si>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</si>
  <si>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</si>
  <si>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</si>
  <si>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</si>
  <si>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</si>
  <si>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</si>
  <si>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</si>
  <si>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</si>
  <si>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</si>
  <si>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</si>
  <si>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</si>
  <si>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</si>
  <si>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</si>
  <si>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</si>
  <si>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</si>
  <si>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</si>
  <si>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</si>
  <si>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</si>
  <si>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</si>
  <si>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</si>
  <si>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</si>
  <si>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</si>
  <si>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</si>
  <si>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</si>
  <si>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</si>
  <si>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</si>
  <si>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</si>
  <si>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</si>
  <si>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</si>
  <si>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</si>
  <si>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</si>
  <si>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</si>
  <si>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</si>
  <si>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</si>
  <si>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</si>
  <si>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</si>
  <si>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</si>
  <si>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</si>
  <si>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</si>
  <si>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</si>
  <si>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</si>
  <si>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</si>
  <si>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</si>
  <si>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</si>
  <si>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</si>
  <si>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</si>
  <si>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</si>
  <si>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</si>
  <si>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</si>
  <si>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</si>
  <si>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</si>
  <si>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</si>
  <si>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</si>
  <si>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</si>
  <si>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</si>
  <si>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</si>
  <si>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</si>
  <si>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</si>
  <si>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</si>
  <si>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</si>
  <si>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</si>
  <si>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</si>
  <si>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</si>
  <si>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</si>
  <si>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</si>
  <si>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</si>
  <si>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</si>
  <si>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</si>
  <si>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</si>
  <si>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</si>
  <si>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</si>
  <si>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</si>
  <si>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</si>
  <si>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</si>
  <si>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</si>
  <si>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【企業債】
下水道整備に係る起債償還のピークを越え、元利償還金は低減していくことを見込んでいる。
今後も、事業の必要性等、十分に検討し、事業費抑制による起債額の抑制・償還額の低減を図る。
【水洗化率・収益的収支比率】
下水道未接続世帯の多くは高齢者単独世帯であり、今後の大幅な新規利用者数の増は見込めない。
また、近年の節水傾向による有収水量の減及び今後の人口減に伴う料金収入の減は避けられない状況にある。
【汚水処理原価・経費回収】
汚水処理原価を構成する費用のうち、起債元利償還額は低減を見込むが、汚水維持管理費は修繕費や光熱水費などの必要経費であり、大幅な削減は困難な状況である。
引続き、コスト意識を持った経営を行うことは大前提ではあるが、汚水処理費用の大幅な低減は困難である。
</t>
    <rPh sb="32" eb="34">
      <t>テイゲン</t>
    </rPh>
    <rPh sb="49" eb="51">
      <t>コンゴ</t>
    </rPh>
    <rPh sb="53" eb="55">
      <t>ジギョウ</t>
    </rPh>
    <rPh sb="56" eb="59">
      <t>ヒツヨウセイ</t>
    </rPh>
    <rPh sb="59" eb="60">
      <t>トウ</t>
    </rPh>
    <rPh sb="61" eb="63">
      <t>ジュウブン</t>
    </rPh>
    <rPh sb="64" eb="66">
      <t>ケントウ</t>
    </rPh>
    <rPh sb="68" eb="70">
      <t>ジギョウ</t>
    </rPh>
    <rPh sb="70" eb="71">
      <t>ヒ</t>
    </rPh>
    <rPh sb="71" eb="73">
      <t>ヨクセイ</t>
    </rPh>
    <rPh sb="76" eb="78">
      <t>キサイ</t>
    </rPh>
    <rPh sb="78" eb="79">
      <t>ガク</t>
    </rPh>
    <rPh sb="80" eb="82">
      <t>ヨクセイ</t>
    </rPh>
    <rPh sb="83" eb="85">
      <t>ショウカン</t>
    </rPh>
    <rPh sb="85" eb="86">
      <t>ガク</t>
    </rPh>
    <rPh sb="87" eb="89">
      <t>テイゲン</t>
    </rPh>
    <rPh sb="90" eb="91">
      <t>ハカ</t>
    </rPh>
    <rPh sb="110" eb="113">
      <t>ゲスイドウ</t>
    </rPh>
    <rPh sb="113" eb="116">
      <t>ミセツゾク</t>
    </rPh>
    <rPh sb="116" eb="118">
      <t>セタイ</t>
    </rPh>
    <rPh sb="119" eb="120">
      <t>オオ</t>
    </rPh>
    <rPh sb="122" eb="125">
      <t>コウレイシャ</t>
    </rPh>
    <rPh sb="125" eb="127">
      <t>タンドク</t>
    </rPh>
    <rPh sb="127" eb="129">
      <t>セタイ</t>
    </rPh>
    <rPh sb="158" eb="160">
      <t>キンネン</t>
    </rPh>
    <rPh sb="161" eb="163">
      <t>セッスイ</t>
    </rPh>
    <rPh sb="163" eb="165">
      <t>ケイコウ</t>
    </rPh>
    <rPh sb="168" eb="170">
      <t>ユウシュウ</t>
    </rPh>
    <rPh sb="170" eb="172">
      <t>スイリョウ</t>
    </rPh>
    <rPh sb="173" eb="174">
      <t>ゲン</t>
    </rPh>
    <rPh sb="174" eb="175">
      <t>オヨ</t>
    </rPh>
    <rPh sb="176" eb="178">
      <t>コンゴ</t>
    </rPh>
    <rPh sb="183" eb="184">
      <t>トモナ</t>
    </rPh>
    <rPh sb="185" eb="187">
      <t>リョウキン</t>
    </rPh>
    <rPh sb="187" eb="189">
      <t>シュウニュウ</t>
    </rPh>
    <rPh sb="190" eb="191">
      <t>ゲン</t>
    </rPh>
    <rPh sb="192" eb="193">
      <t>サ</t>
    </rPh>
    <rPh sb="198" eb="200">
      <t>ジョウキョウ</t>
    </rPh>
    <rPh sb="207" eb="209">
      <t>オスイ</t>
    </rPh>
    <rPh sb="209" eb="211">
      <t>ショリ</t>
    </rPh>
    <rPh sb="211" eb="213">
      <t>ゲンカ</t>
    </rPh>
    <rPh sb="214" eb="216">
      <t>ケイヒ</t>
    </rPh>
    <rPh sb="216" eb="218">
      <t>カイシュウ</t>
    </rPh>
    <rPh sb="220" eb="222">
      <t>オスイ</t>
    </rPh>
    <rPh sb="222" eb="224">
      <t>ショリ</t>
    </rPh>
    <rPh sb="224" eb="226">
      <t>ゲンカ</t>
    </rPh>
    <rPh sb="227" eb="229">
      <t>コウセイ</t>
    </rPh>
    <rPh sb="231" eb="233">
      <t>ヒヨウ</t>
    </rPh>
    <rPh sb="237" eb="239">
      <t>キサイ</t>
    </rPh>
    <rPh sb="239" eb="241">
      <t>ガンリ</t>
    </rPh>
    <rPh sb="241" eb="243">
      <t>ショウカン</t>
    </rPh>
    <rPh sb="243" eb="244">
      <t>ガク</t>
    </rPh>
    <rPh sb="245" eb="247">
      <t>テイゲン</t>
    </rPh>
    <rPh sb="248" eb="250">
      <t>ミコ</t>
    </rPh>
    <rPh sb="296" eb="298">
      <t>ヒキツヅ</t>
    </rPh>
    <rPh sb="312" eb="313">
      <t>オコナ</t>
    </rPh>
    <rPh sb="317" eb="320">
      <t>ダイゼンテイ</t>
    </rPh>
    <rPh sb="333" eb="335">
      <t>オオハバ</t>
    </rPh>
    <rPh sb="336" eb="338">
      <t>テイゲン</t>
    </rPh>
    <rPh sb="339" eb="341">
      <t>コンナン</t>
    </rPh>
    <phoneticPr fontId="4"/>
  </si>
  <si>
    <t>現在までも、管渠破損の際には細かな補修で対応してきたが、昭和後半に整備した管渠が間もなく耐用年数を迎える。
更新事業の実施にあたっては、Ｈ２８年度に長寿命化計画の策定を予定しているため、その中で十分に検討を行うこととする。</t>
    <rPh sb="0" eb="2">
      <t>ゲンザイ</t>
    </rPh>
    <rPh sb="6" eb="8">
      <t>カンキョ</t>
    </rPh>
    <rPh sb="8" eb="10">
      <t>ハソン</t>
    </rPh>
    <rPh sb="11" eb="12">
      <t>サイ</t>
    </rPh>
    <rPh sb="14" eb="15">
      <t>コマ</t>
    </rPh>
    <rPh sb="17" eb="19">
      <t>ホシュウ</t>
    </rPh>
    <rPh sb="20" eb="22">
      <t>タイオウ</t>
    </rPh>
    <rPh sb="28" eb="30">
      <t>ショウワ</t>
    </rPh>
    <rPh sb="30" eb="32">
      <t>コウハン</t>
    </rPh>
    <rPh sb="33" eb="35">
      <t>セイビ</t>
    </rPh>
    <rPh sb="37" eb="39">
      <t>カンキョ</t>
    </rPh>
    <rPh sb="40" eb="41">
      <t>マ</t>
    </rPh>
    <rPh sb="44" eb="46">
      <t>タイヨウ</t>
    </rPh>
    <rPh sb="46" eb="48">
      <t>ネンスウ</t>
    </rPh>
    <rPh sb="49" eb="50">
      <t>ムカ</t>
    </rPh>
    <rPh sb="59" eb="61">
      <t>ジッシ</t>
    </rPh>
    <rPh sb="71" eb="73">
      <t>ネンド</t>
    </rPh>
    <rPh sb="74" eb="75">
      <t>チョウ</t>
    </rPh>
    <rPh sb="75" eb="78">
      <t>ジュミョウカ</t>
    </rPh>
    <rPh sb="78" eb="80">
      <t>ケイカク</t>
    </rPh>
    <rPh sb="81" eb="83">
      <t>サクテイ</t>
    </rPh>
    <rPh sb="84" eb="86">
      <t>ヨテイ</t>
    </rPh>
    <rPh sb="95" eb="96">
      <t>ナカ</t>
    </rPh>
    <rPh sb="97" eb="99">
      <t>ジュウブン</t>
    </rPh>
    <rPh sb="100" eb="102">
      <t>ケントウ</t>
    </rPh>
    <rPh sb="103" eb="104">
      <t>オコナ</t>
    </rPh>
    <phoneticPr fontId="4"/>
  </si>
  <si>
    <t>下水道使用料の減は避けられない状況であるため、収益的収支比率・経費回収率を維持するのは困難である。
また、昭和の後半に整備した管渠の耐用年数が１０年後には到来する。事業の必要性、緊急性の検討と併せて更新事業財源確保策としての使用料の検討も必要である。
なお、当市の４下水道事業（公共、特環、農集、林集）は料金形態が統一されているため、料金の改定にあたっては総合的に判断する必要がある。</t>
    <rPh sb="0" eb="3">
      <t>ゲスイドウ</t>
    </rPh>
    <rPh sb="53" eb="55">
      <t>ショウワ</t>
    </rPh>
    <rPh sb="56" eb="58">
      <t>コウハン</t>
    </rPh>
    <rPh sb="59" eb="61">
      <t>セイビ</t>
    </rPh>
    <rPh sb="73" eb="74">
      <t>ネン</t>
    </rPh>
    <rPh sb="74" eb="75">
      <t>ゴ</t>
    </rPh>
    <rPh sb="77" eb="79">
      <t>トウライ</t>
    </rPh>
    <rPh sb="82" eb="84">
      <t>ジギョウ</t>
    </rPh>
    <rPh sb="85" eb="88">
      <t>ヒツヨウセイ</t>
    </rPh>
    <rPh sb="89" eb="92">
      <t>キンキュウセイ</t>
    </rPh>
    <rPh sb="93" eb="95">
      <t>ケントウ</t>
    </rPh>
    <rPh sb="96" eb="97">
      <t>アワ</t>
    </rPh>
    <rPh sb="99" eb="101">
      <t>コウシン</t>
    </rPh>
    <rPh sb="101" eb="103">
      <t>ジギョウ</t>
    </rPh>
    <rPh sb="103" eb="105">
      <t>ザイゲン</t>
    </rPh>
    <rPh sb="105" eb="107">
      <t>カクホ</t>
    </rPh>
    <rPh sb="107" eb="108">
      <t>サク</t>
    </rPh>
    <rPh sb="112" eb="115">
      <t>シヨウリョウ</t>
    </rPh>
    <rPh sb="116" eb="118">
      <t>ケントウ</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</si>
</sst>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9440656"/>
        <c:axId val="23944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239440656"/>
        <c:axId val="239441048"/>
      </c:lineChart>
      <c:dateAx>
        <c:axId val="239440656"/>
        <c:scaling>
          <c:orientation val="minMax"/>
        </c:scaling>
        <c:delete val="1"/>
        <c:axPos val="b"/>
        <c:numFmt formatCode="ge" sourceLinked="1"/>
        <c:majorTickMark val="none"/>
        <c:minorTickMark val="none"/>
        <c:tickLblPos val="none"/>
        <c:crossAx val="239441048"/>
        <c:crosses val="autoZero"/>
        <c:auto val="1"/>
        <c:lblOffset val="100"/>
        <c:baseTimeUnit val="years"/>
      </c:dateAx>
      <c:valAx>
        <c:axId val="2394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4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726864"/>
        <c:axId val="29072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64.12</c:v>
                </c:pt>
                <c:pt idx="4">
                  <c:v>64.87</c:v>
                </c:pt>
              </c:numCache>
            </c:numRef>
          </c:val>
          <c:smooth val="0"/>
        </c:ser>
        <c:dLbls>
          <c:showLegendKey val="0"/>
          <c:showVal val="0"/>
          <c:showCatName val="0"/>
          <c:showSerName val="0"/>
          <c:showPercent val="0"/>
          <c:showBubbleSize val="0"/>
        </c:dLbls>
        <c:marker val="1"/>
        <c:smooth val="0"/>
        <c:axId val="290726864"/>
        <c:axId val="290727256"/>
      </c:lineChart>
      <c:dateAx>
        <c:axId val="290726864"/>
        <c:scaling>
          <c:orientation val="minMax"/>
        </c:scaling>
        <c:delete val="1"/>
        <c:axPos val="b"/>
        <c:numFmt formatCode="ge" sourceLinked="1"/>
        <c:majorTickMark val="none"/>
        <c:minorTickMark val="none"/>
        <c:tickLblPos val="none"/>
        <c:crossAx val="290727256"/>
        <c:crosses val="autoZero"/>
        <c:auto val="1"/>
        <c:lblOffset val="100"/>
        <c:baseTimeUnit val="years"/>
      </c:dateAx>
      <c:valAx>
        <c:axId val="2907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85.55</c:v>
                </c:pt>
                <c:pt idx="1">
                  <c:v>84.64</c:v>
                </c:pt>
                <c:pt idx="2">
                  <c:v>84.61</c:v>
                </c:pt>
                <c:pt idx="3">
                  <c:v>84.64</c:v>
                </c:pt>
                <c:pt idx="4">
                  <c:v>84.66</c:v>
                </c:pt>
              </c:numCache>
            </c:numRef>
          </c:val>
        </c:ser>
        <c:dLbls>
          <c:showLegendKey val="0"/>
          <c:showVal val="0"/>
          <c:showCatName val="0"/>
          <c:showSerName val="0"/>
          <c:showPercent val="0"/>
          <c:showBubbleSize val="0"/>
        </c:dLbls>
        <c:gapWidth val="150"/>
        <c:axId val="290728432"/>
        <c:axId val="29072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90.91</c:v>
                </c:pt>
                <c:pt idx="4">
                  <c:v>91.11</c:v>
                </c:pt>
              </c:numCache>
            </c:numRef>
          </c:val>
          <c:smooth val="0"/>
        </c:ser>
        <c:dLbls>
          <c:showLegendKey val="0"/>
          <c:showVal val="0"/>
          <c:showCatName val="0"/>
          <c:showSerName val="0"/>
          <c:showPercent val="0"/>
          <c:showBubbleSize val="0"/>
        </c:dLbls>
        <c:marker val="1"/>
        <c:smooth val="0"/>
        <c:axId val="290728432"/>
        <c:axId val="290728824"/>
      </c:lineChart>
      <c:dateAx>
        <c:axId val="290728432"/>
        <c:scaling>
          <c:orientation val="minMax"/>
        </c:scaling>
        <c:delete val="1"/>
        <c:axPos val="b"/>
        <c:numFmt formatCode="ge" sourceLinked="1"/>
        <c:majorTickMark val="none"/>
        <c:minorTickMark val="none"/>
        <c:tickLblPos val="none"/>
        <c:crossAx val="290728824"/>
        <c:crosses val="autoZero"/>
        <c:auto val="1"/>
        <c:lblOffset val="100"/>
        <c:baseTimeUnit val="years"/>
      </c:dateAx>
      <c:valAx>
        <c:axId val="2907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72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66.180000000000007</c:v>
                </c:pt>
                <c:pt idx="1">
                  <c:v>66.19</c:v>
                </c:pt>
                <c:pt idx="2">
                  <c:v>66.33</c:v>
                </c:pt>
                <c:pt idx="3">
                  <c:v>67.19</c:v>
                </c:pt>
                <c:pt idx="4">
                  <c:v>67.599999999999994</c:v>
                </c:pt>
              </c:numCache>
            </c:numRef>
          </c:val>
        </c:ser>
        <c:dLbls>
          <c:showLegendKey val="0"/>
          <c:showVal val="0"/>
          <c:showCatName val="0"/>
          <c:showSerName val="0"/>
          <c:showPercent val="0"/>
          <c:showBubbleSize val="0"/>
        </c:dLbls>
        <c:gapWidth val="150"/>
        <c:axId val="240595920"/>
        <c:axId val="24059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95920"/>
        <c:axId val="240596312"/>
      </c:lineChart>
      <c:dateAx>
        <c:axId val="240595920"/>
        <c:scaling>
          <c:orientation val="minMax"/>
        </c:scaling>
        <c:delete val="1"/>
        <c:axPos val="b"/>
        <c:numFmt formatCode="ge" sourceLinked="1"/>
        <c:majorTickMark val="none"/>
        <c:minorTickMark val="none"/>
        <c:tickLblPos val="none"/>
        <c:crossAx val="240596312"/>
        <c:crosses val="autoZero"/>
        <c:auto val="1"/>
        <c:lblOffset val="100"/>
        <c:baseTimeUnit val="years"/>
      </c:dateAx>
      <c:valAx>
        <c:axId val="2405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597488"/>
        <c:axId val="24059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97488"/>
        <c:axId val="240597880"/>
      </c:lineChart>
      <c:dateAx>
        <c:axId val="240597488"/>
        <c:scaling>
          <c:orientation val="minMax"/>
        </c:scaling>
        <c:delete val="1"/>
        <c:axPos val="b"/>
        <c:numFmt formatCode="ge" sourceLinked="1"/>
        <c:majorTickMark val="none"/>
        <c:minorTickMark val="none"/>
        <c:tickLblPos val="none"/>
        <c:crossAx val="240597880"/>
        <c:crosses val="autoZero"/>
        <c:auto val="1"/>
        <c:lblOffset val="100"/>
        <c:baseTimeUnit val="years"/>
      </c:dateAx>
      <c:valAx>
        <c:axId val="24059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599056"/>
        <c:axId val="24059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599056"/>
        <c:axId val="240599448"/>
      </c:lineChart>
      <c:dateAx>
        <c:axId val="240599056"/>
        <c:scaling>
          <c:orientation val="minMax"/>
        </c:scaling>
        <c:delete val="1"/>
        <c:axPos val="b"/>
        <c:numFmt formatCode="ge" sourceLinked="1"/>
        <c:majorTickMark val="none"/>
        <c:minorTickMark val="none"/>
        <c:tickLblPos val="none"/>
        <c:crossAx val="240599448"/>
        <c:crosses val="autoZero"/>
        <c:auto val="1"/>
        <c:lblOffset val="100"/>
        <c:baseTimeUnit val="years"/>
      </c:dateAx>
      <c:valAx>
        <c:axId val="24059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76600"/>
        <c:axId val="2410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76600"/>
        <c:axId val="241076992"/>
      </c:lineChart>
      <c:dateAx>
        <c:axId val="241076600"/>
        <c:scaling>
          <c:orientation val="minMax"/>
        </c:scaling>
        <c:delete val="1"/>
        <c:axPos val="b"/>
        <c:numFmt formatCode="ge" sourceLinked="1"/>
        <c:majorTickMark val="none"/>
        <c:minorTickMark val="none"/>
        <c:tickLblPos val="none"/>
        <c:crossAx val="241076992"/>
        <c:crosses val="autoZero"/>
        <c:auto val="1"/>
        <c:lblOffset val="100"/>
        <c:baseTimeUnit val="years"/>
      </c:dateAx>
      <c:valAx>
        <c:axId val="2410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78168"/>
        <c:axId val="2410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78168"/>
        <c:axId val="241078560"/>
      </c:lineChart>
      <c:dateAx>
        <c:axId val="241078168"/>
        <c:scaling>
          <c:orientation val="minMax"/>
        </c:scaling>
        <c:delete val="1"/>
        <c:axPos val="b"/>
        <c:numFmt formatCode="ge" sourceLinked="1"/>
        <c:majorTickMark val="none"/>
        <c:minorTickMark val="none"/>
        <c:tickLblPos val="none"/>
        <c:crossAx val="241078560"/>
        <c:crosses val="autoZero"/>
        <c:auto val="1"/>
        <c:lblOffset val="100"/>
        <c:baseTimeUnit val="years"/>
      </c:dateAx>
      <c:valAx>
        <c:axId val="2410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7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1532.21</c:v>
                </c:pt>
                <c:pt idx="1">
                  <c:v>1340.55</c:v>
                </c:pt>
                <c:pt idx="2">
                  <c:v>1218.4100000000001</c:v>
                </c:pt>
                <c:pt idx="3">
                  <c:v>843.22</c:v>
                </c:pt>
                <c:pt idx="4">
                  <c:v>788.17</c:v>
                </c:pt>
              </c:numCache>
            </c:numRef>
          </c:val>
        </c:ser>
        <c:dLbls>
          <c:showLegendKey val="0"/>
          <c:showVal val="0"/>
          <c:showCatName val="0"/>
          <c:showSerName val="0"/>
          <c:showPercent val="0"/>
          <c:showBubbleSize val="0"/>
        </c:dLbls>
        <c:gapWidth val="150"/>
        <c:axId val="290259040"/>
        <c:axId val="29025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885.97</c:v>
                </c:pt>
                <c:pt idx="4">
                  <c:v>854.16</c:v>
                </c:pt>
              </c:numCache>
            </c:numRef>
          </c:val>
          <c:smooth val="0"/>
        </c:ser>
        <c:dLbls>
          <c:showLegendKey val="0"/>
          <c:showVal val="0"/>
          <c:showCatName val="0"/>
          <c:showSerName val="0"/>
          <c:showPercent val="0"/>
          <c:showBubbleSize val="0"/>
        </c:dLbls>
        <c:marker val="1"/>
        <c:smooth val="0"/>
        <c:axId val="290259040"/>
        <c:axId val="290259432"/>
      </c:lineChart>
      <c:dateAx>
        <c:axId val="290259040"/>
        <c:scaling>
          <c:orientation val="minMax"/>
        </c:scaling>
        <c:delete val="1"/>
        <c:axPos val="b"/>
        <c:numFmt formatCode="ge" sourceLinked="1"/>
        <c:majorTickMark val="none"/>
        <c:minorTickMark val="none"/>
        <c:tickLblPos val="none"/>
        <c:crossAx val="290259432"/>
        <c:crosses val="autoZero"/>
        <c:auto val="1"/>
        <c:lblOffset val="100"/>
        <c:baseTimeUnit val="years"/>
      </c:dateAx>
      <c:valAx>
        <c:axId val="2902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73.73</c:v>
                </c:pt>
                <c:pt idx="1">
                  <c:v>74.739999999999995</c:v>
                </c:pt>
                <c:pt idx="2">
                  <c:v>76.14</c:v>
                </c:pt>
                <c:pt idx="3">
                  <c:v>85.56</c:v>
                </c:pt>
                <c:pt idx="4">
                  <c:v>85.78</c:v>
                </c:pt>
              </c:numCache>
            </c:numRef>
          </c:val>
        </c:ser>
        <c:dLbls>
          <c:showLegendKey val="0"/>
          <c:showVal val="0"/>
          <c:showCatName val="0"/>
          <c:showSerName val="0"/>
          <c:showPercent val="0"/>
          <c:showBubbleSize val="0"/>
        </c:dLbls>
        <c:gapWidth val="150"/>
        <c:axId val="290260608"/>
        <c:axId val="29026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89.94</c:v>
                </c:pt>
                <c:pt idx="4">
                  <c:v>93.13</c:v>
                </c:pt>
              </c:numCache>
            </c:numRef>
          </c:val>
          <c:smooth val="0"/>
        </c:ser>
        <c:dLbls>
          <c:showLegendKey val="0"/>
          <c:showVal val="0"/>
          <c:showCatName val="0"/>
          <c:showSerName val="0"/>
          <c:showPercent val="0"/>
          <c:showBubbleSize val="0"/>
        </c:dLbls>
        <c:marker val="1"/>
        <c:smooth val="0"/>
        <c:axId val="290260608"/>
        <c:axId val="290261000"/>
      </c:lineChart>
      <c:dateAx>
        <c:axId val="290260608"/>
        <c:scaling>
          <c:orientation val="minMax"/>
        </c:scaling>
        <c:delete val="1"/>
        <c:axPos val="b"/>
        <c:numFmt formatCode="ge" sourceLinked="1"/>
        <c:majorTickMark val="none"/>
        <c:minorTickMark val="none"/>
        <c:tickLblPos val="none"/>
        <c:crossAx val="290261000"/>
        <c:crosses val="autoZero"/>
        <c:auto val="1"/>
        <c:lblOffset val="100"/>
        <c:baseTimeUnit val="years"/>
      </c:dateAx>
      <c:valAx>
        <c:axId val="29026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256</c:v>
                </c:pt>
                <c:pt idx="1">
                  <c:v>251.08</c:v>
                </c:pt>
                <c:pt idx="2">
                  <c:v>245.87</c:v>
                </c:pt>
                <c:pt idx="3">
                  <c:v>218.77</c:v>
                </c:pt>
                <c:pt idx="4">
                  <c:v>222.05</c:v>
                </c:pt>
              </c:numCache>
            </c:numRef>
          </c:val>
        </c:ser>
        <c:dLbls>
          <c:showLegendKey val="0"/>
          <c:showVal val="0"/>
          <c:showCatName val="0"/>
          <c:showSerName val="0"/>
          <c:showPercent val="0"/>
          <c:showBubbleSize val="0"/>
        </c:dLbls>
        <c:gapWidth val="150"/>
        <c:axId val="290262176"/>
        <c:axId val="29026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168.57</c:v>
                </c:pt>
                <c:pt idx="4">
                  <c:v>167.97</c:v>
                </c:pt>
              </c:numCache>
            </c:numRef>
          </c:val>
          <c:smooth val="0"/>
        </c:ser>
        <c:dLbls>
          <c:showLegendKey val="0"/>
          <c:showVal val="0"/>
          <c:showCatName val="0"/>
          <c:showSerName val="0"/>
          <c:showPercent val="0"/>
          <c:showBubbleSize val="0"/>
        </c:dLbls>
        <c:marker val="1"/>
        <c:smooth val="0"/>
        <c:axId val="290262176"/>
        <c:axId val="290262568"/>
      </c:lineChart>
      <c:dateAx>
        <c:axId val="290262176"/>
        <c:scaling>
          <c:orientation val="minMax"/>
        </c:scaling>
        <c:delete val="1"/>
        <c:axPos val="b"/>
        <c:numFmt formatCode="ge" sourceLinked="1"/>
        <c:majorTickMark val="none"/>
        <c:minorTickMark val="none"/>
        <c:tickLblPos val="none"/>
        <c:crossAx val="290262568"/>
        <c:crosses val="autoZero"/>
        <c:auto val="1"/>
        <c:lblOffset val="100"/>
        <c:baseTimeUnit val="years"/>
      </c:dateAx>
      <c:valAx>
        <c:axId val="2902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16" zoomScale="60" zoomScaleNormal="6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49277</v>
      </c>
      <c r="AM8" s="64"/>
      <c r="AN8" s="64"/>
      <c r="AO8" s="64"/>
      <c r="AP8" s="64"/>
      <c r="AQ8" s="64"/>
      <c r="AR8" s="64"/>
      <c r="AS8" s="64"/>
      <c r="AT8" s="63">
        <f>データ!S6</f>
        <v>272.06</v>
      </c>
      <c r="AU8" s="63"/>
      <c r="AV8" s="63"/>
      <c r="AW8" s="63"/>
      <c r="AX8" s="63"/>
      <c r="AY8" s="63"/>
      <c r="AZ8" s="63"/>
      <c r="BA8" s="63"/>
      <c r="BB8" s="63">
        <f>データ!T6</f>
        <v>181.13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70.900000000000006</v>
      </c>
      <c r="Q10" s="63"/>
      <c r="R10" s="63"/>
      <c r="S10" s="63"/>
      <c r="T10" s="63"/>
      <c r="U10" s="63"/>
      <c r="V10" s="63"/>
      <c r="W10" s="63">
        <f>データ!P6</f>
        <v>97.7</v>
      </c>
      <c r="X10" s="63"/>
      <c r="Y10" s="63"/>
      <c r="Z10" s="63"/>
      <c r="AA10" s="63"/>
      <c r="AB10" s="63"/>
      <c r="AC10" s="63"/>
      <c r="AD10" s="64">
        <f>データ!Q6</f>
        <v>3164</v>
      </c>
      <c r="AE10" s="64"/>
      <c r="AF10" s="64"/>
      <c r="AG10" s="64"/>
      <c r="AH10" s="64"/>
      <c r="AI10" s="64"/>
      <c r="AJ10" s="64"/>
      <c r="AK10" s="2"/>
      <c r="AL10" s="64">
        <f>データ!U6</f>
        <v>34785</v>
      </c>
      <c r="AM10" s="64"/>
      <c r="AN10" s="64"/>
      <c r="AO10" s="64"/>
      <c r="AP10" s="64"/>
      <c r="AQ10" s="64"/>
      <c r="AR10" s="64"/>
      <c r="AS10" s="64"/>
      <c r="AT10" s="63">
        <f>データ!V6</f>
        <v>10.66</v>
      </c>
      <c r="AU10" s="63"/>
      <c r="AV10" s="63"/>
      <c r="AW10" s="63"/>
      <c r="AX10" s="63"/>
      <c r="AY10" s="63"/>
      <c r="AZ10" s="63"/>
      <c r="BA10" s="63"/>
      <c r="BB10" s="63">
        <f>データ!W6</f>
        <v>3263.13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312037</v>
      </c>
      <c r="D6" s="31">
        <f t="shared" si="3"/>
        <v>47</v>
      </c>
      <c r="E6" s="31">
        <f t="shared" si="3"/>
        <v>17</v>
      </c>
      <c r="F6" s="31">
        <f t="shared" si="3"/>
        <v>1</v>
      </c>
      <c r="G6" s="31">
        <f t="shared" si="3"/>
        <v>0</v>
      </c>
      <c r="H6" s="31" t="str">
        <f t="shared" si="3"/>
        <v>鳥取県　倉吉市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70.900000000000006</v>
      </c>
      <c r="P6" s="32">
        <f t="shared" si="3"/>
        <v>97.7</v>
      </c>
      <c r="Q6" s="32">
        <f t="shared" si="3"/>
        <v>3164</v>
      </c>
      <c r="R6" s="32">
        <f t="shared" si="3"/>
        <v>49277</v>
      </c>
      <c r="S6" s="32">
        <f t="shared" si="3"/>
        <v>272.06</v>
      </c>
      <c r="T6" s="32">
        <f t="shared" si="3"/>
        <v>181.13</v>
      </c>
      <c r="U6" s="32">
        <f t="shared" si="3"/>
        <v>34785</v>
      </c>
      <c r="V6" s="32">
        <f t="shared" si="3"/>
        <v>10.66</v>
      </c>
      <c r="W6" s="32">
        <f t="shared" si="3"/>
        <v>3263.13</v>
      </c>
      <c r="X6" s="33">
        <f>IF(X7="",NA(),X7)</f>
        <v>66.180000000000007</v>
      </c>
      <c r="Y6" s="33">
        <f t="shared" ref="Y6:AG6" si="4">IF(Y7="",NA(),Y7)</f>
        <v>66.19</v>
      </c>
      <c r="Z6" s="33">
        <f t="shared" si="4"/>
        <v>66.33</v>
      </c>
      <c r="AA6" s="33">
        <f t="shared" si="4"/>
        <v>67.19</v>
      </c>
      <c r="AB6" s="33">
        <f t="shared" si="4"/>
        <v>67.599999999999994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1532.21</v>
      </c>
      <c r="BF6" s="33">
        <f t="shared" ref="BF6:BN6" si="7">IF(BF7="",NA(),BF7)</f>
        <v>1340.55</v>
      </c>
      <c r="BG6" s="33">
        <f t="shared" si="7"/>
        <v>1218.4100000000001</v>
      </c>
      <c r="BH6" s="33">
        <f t="shared" si="7"/>
        <v>843.22</v>
      </c>
      <c r="BI6" s="33">
        <f t="shared" si="7"/>
        <v>788.17</v>
      </c>
      <c r="BJ6" s="33">
        <f t="shared" si="7"/>
        <v>1206.54</v>
      </c>
      <c r="BK6" s="33">
        <f t="shared" si="7"/>
        <v>1247.2</v>
      </c>
      <c r="BL6" s="33">
        <f t="shared" si="7"/>
        <v>1189.0999999999999</v>
      </c>
      <c r="BM6" s="33">
        <f t="shared" si="7"/>
        <v>885.97</v>
      </c>
      <c r="BN6" s="33">
        <f t="shared" si="7"/>
        <v>854.16</v>
      </c>
      <c r="BO6" s="32" t="str">
        <f>IF(BO7="","",IF(BO7="-","【-】","【"&amp;SUBSTITUTE(TEXT(BO7,"#,##0.00"),"-","△")&amp;"】"))</f>
        <v>【776.35】</v>
      </c>
      <c r="BP6" s="33">
        <f>IF(BP7="",NA(),BP7)</f>
        <v>73.73</v>
      </c>
      <c r="BQ6" s="33">
        <f t="shared" ref="BQ6:BY6" si="8">IF(BQ7="",NA(),BQ7)</f>
        <v>74.739999999999995</v>
      </c>
      <c r="BR6" s="33">
        <f t="shared" si="8"/>
        <v>76.14</v>
      </c>
      <c r="BS6" s="33">
        <f t="shared" si="8"/>
        <v>85.56</v>
      </c>
      <c r="BT6" s="33">
        <f t="shared" si="8"/>
        <v>85.78</v>
      </c>
      <c r="BU6" s="33">
        <f t="shared" si="8"/>
        <v>77.739999999999995</v>
      </c>
      <c r="BV6" s="33">
        <f t="shared" si="8"/>
        <v>77.489999999999995</v>
      </c>
      <c r="BW6" s="33">
        <f t="shared" si="8"/>
        <v>78.78</v>
      </c>
      <c r="BX6" s="33">
        <f t="shared" si="8"/>
        <v>89.94</v>
      </c>
      <c r="BY6" s="33">
        <f t="shared" si="8"/>
        <v>93.13</v>
      </c>
      <c r="BZ6" s="32" t="str">
        <f>IF(BZ7="","",IF(BZ7="-","【-】","【"&amp;SUBSTITUTE(TEXT(BZ7,"#,##0.00"),"-","△")&amp;"】"))</f>
        <v>【96.57】</v>
      </c>
      <c r="CA6" s="33">
        <f>IF(CA7="",NA(),CA7)</f>
        <v>256</v>
      </c>
      <c r="CB6" s="33">
        <f t="shared" ref="CB6:CJ6" si="9">IF(CB7="",NA(),CB7)</f>
        <v>251.08</v>
      </c>
      <c r="CC6" s="33">
        <f t="shared" si="9"/>
        <v>245.87</v>
      </c>
      <c r="CD6" s="33">
        <f t="shared" si="9"/>
        <v>218.77</v>
      </c>
      <c r="CE6" s="33">
        <f t="shared" si="9"/>
        <v>222.05</v>
      </c>
      <c r="CF6" s="33">
        <f t="shared" si="9"/>
        <v>199.72</v>
      </c>
      <c r="CG6" s="33">
        <f t="shared" si="9"/>
        <v>201.25</v>
      </c>
      <c r="CH6" s="33">
        <f t="shared" si="9"/>
        <v>199.32</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64.12</v>
      </c>
      <c r="CU6" s="33">
        <f t="shared" si="10"/>
        <v>64.87</v>
      </c>
      <c r="CV6" s="32" t="str">
        <f>IF(CV7="","",IF(CV7="-","【-】","【"&amp;SUBSTITUTE(TEXT(CV7,"#,##0.00"),"-","△")&amp;"】"))</f>
        <v>【60.35】</v>
      </c>
      <c r="CW6" s="33">
        <f>IF(CW7="",NA(),CW7)</f>
        <v>85.55</v>
      </c>
      <c r="CX6" s="33">
        <f t="shared" ref="CX6:DF6" si="11">IF(CX7="",NA(),CX7)</f>
        <v>84.64</v>
      </c>
      <c r="CY6" s="33">
        <f t="shared" si="11"/>
        <v>84.61</v>
      </c>
      <c r="CZ6" s="33">
        <f t="shared" si="11"/>
        <v>84.64</v>
      </c>
      <c r="DA6" s="33">
        <f t="shared" si="11"/>
        <v>84.66</v>
      </c>
      <c r="DB6" s="33">
        <f t="shared" si="11"/>
        <v>87.18</v>
      </c>
      <c r="DC6" s="33">
        <f t="shared" si="11"/>
        <v>86.62</v>
      </c>
      <c r="DD6" s="33">
        <f t="shared" si="11"/>
        <v>87.07</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7.0000000000000007E-2</v>
      </c>
      <c r="EM6" s="33">
        <f t="shared" si="14"/>
        <v>0.1</v>
      </c>
      <c r="EN6" s="32" t="str">
        <f>IF(EN7="","",IF(EN7="-","【-】","【"&amp;SUBSTITUTE(TEXT(EN7,"#,##0.00"),"-","△")&amp;"】"))</f>
        <v>【0.17】</v>
      </c>
    </row>
    <row r="7" spans="1:144" s="34" customFormat="1">
      <c r="A7" s="26"/>
      <c r="B7" s="35">
        <v>2014</v>
      </c>
      <c r="C7" s="35">
        <v>312037</v>
      </c>
      <c r="D7" s="35">
        <v>47</v>
      </c>
      <c r="E7" s="35">
        <v>17</v>
      </c>
      <c r="F7" s="35">
        <v>1</v>
      </c>
      <c r="G7" s="35">
        <v>0</v>
      </c>
      <c r="H7" s="35" t="s">
        <v>96</v>
      </c>
      <c r="I7" s="35" t="s">
        <v>97</v>
      </c>
      <c r="J7" s="35" t="s">
        <v>98</v>
      </c>
      <c r="K7" s="35" t="s">
        <v>99</v>
      </c>
      <c r="L7" s="35" t="s">
        <v>100</v>
      </c>
      <c r="M7" s="36" t="s">
        <v>101</v>
      </c>
      <c r="N7" s="36" t="s">
        <v>102</v>
      </c>
      <c r="O7" s="36">
        <v>70.900000000000006</v>
      </c>
      <c r="P7" s="36">
        <v>97.7</v>
      </c>
      <c r="Q7" s="36">
        <v>3164</v>
      </c>
      <c r="R7" s="36">
        <v>49277</v>
      </c>
      <c r="S7" s="36">
        <v>272.06</v>
      </c>
      <c r="T7" s="36">
        <v>181.13</v>
      </c>
      <c r="U7" s="36">
        <v>34785</v>
      </c>
      <c r="V7" s="36">
        <v>10.66</v>
      </c>
      <c r="W7" s="36">
        <v>3263.13</v>
      </c>
      <c r="X7" s="36">
        <v>66.180000000000007</v>
      </c>
      <c r="Y7" s="36">
        <v>66.19</v>
      </c>
      <c r="Z7" s="36">
        <v>66.33</v>
      </c>
      <c r="AA7" s="36">
        <v>67.19</v>
      </c>
      <c r="AB7" s="36">
        <v>67.599999999999994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1532.21</v>
      </c>
      <c r="BF7" s="36">
        <v>1340.55</v>
      </c>
      <c r="BG7" s="36">
        <v>1218.4100000000001</v>
      </c>
      <c r="BH7" s="36">
        <v>843.22</v>
      </c>
      <c r="BI7" s="36">
        <v>788.17</v>
      </c>
      <c r="BJ7" s="36">
        <v>1206.54</v>
      </c>
      <c r="BK7" s="36">
        <v>1247.2</v>
      </c>
      <c r="BL7" s="36">
        <v>1189.0999999999999</v>
      </c>
      <c r="BM7" s="36">
        <v>885.97</v>
      </c>
      <c r="BN7" s="36">
        <v>854.16</v>
      </c>
      <c r="BO7" s="36">
        <v>776.35</v>
      </c>
      <c r="BP7" s="36">
        <v>73.73</v>
      </c>
      <c r="BQ7" s="36">
        <v>74.739999999999995</v>
      </c>
      <c r="BR7" s="36">
        <v>76.14</v>
      </c>
      <c r="BS7" s="36">
        <v>85.56</v>
      </c>
      <c r="BT7" s="36">
        <v>85.78</v>
      </c>
      <c r="BU7" s="36">
        <v>77.739999999999995</v>
      </c>
      <c r="BV7" s="36">
        <v>77.489999999999995</v>
      </c>
      <c r="BW7" s="36">
        <v>78.78</v>
      </c>
      <c r="BX7" s="36">
        <v>89.94</v>
      </c>
      <c r="BY7" s="36">
        <v>93.13</v>
      </c>
      <c r="BZ7" s="36">
        <v>96.57</v>
      </c>
      <c r="CA7" s="36">
        <v>256</v>
      </c>
      <c r="CB7" s="36">
        <v>251.08</v>
      </c>
      <c r="CC7" s="36">
        <v>245.87</v>
      </c>
      <c r="CD7" s="36">
        <v>218.77</v>
      </c>
      <c r="CE7" s="36">
        <v>222.05</v>
      </c>
      <c r="CF7" s="36">
        <v>199.72</v>
      </c>
      <c r="CG7" s="36">
        <v>201.25</v>
      </c>
      <c r="CH7" s="36">
        <v>199.32</v>
      </c>
      <c r="CI7" s="36">
        <v>168.57</v>
      </c>
      <c r="CJ7" s="36">
        <v>167.97</v>
      </c>
      <c r="CK7" s="36">
        <v>142.28</v>
      </c>
      <c r="CL7" s="36" t="s">
        <v>101</v>
      </c>
      <c r="CM7" s="36" t="s">
        <v>101</v>
      </c>
      <c r="CN7" s="36" t="s">
        <v>101</v>
      </c>
      <c r="CO7" s="36" t="s">
        <v>101</v>
      </c>
      <c r="CP7" s="36" t="s">
        <v>101</v>
      </c>
      <c r="CQ7" s="36">
        <v>60.04</v>
      </c>
      <c r="CR7" s="36">
        <v>63.88</v>
      </c>
      <c r="CS7" s="36">
        <v>65.31</v>
      </c>
      <c r="CT7" s="36">
        <v>64.12</v>
      </c>
      <c r="CU7" s="36">
        <v>64.87</v>
      </c>
      <c r="CV7" s="36">
        <v>60.35</v>
      </c>
      <c r="CW7" s="36">
        <v>85.55</v>
      </c>
      <c r="CX7" s="36">
        <v>84.64</v>
      </c>
      <c r="CY7" s="36">
        <v>84.61</v>
      </c>
      <c r="CZ7" s="36">
        <v>84.64</v>
      </c>
      <c r="DA7" s="36">
        <v>84.66</v>
      </c>
      <c r="DB7" s="36">
        <v>87.18</v>
      </c>
      <c r="DC7" s="36">
        <v>86.62</v>
      </c>
      <c r="DD7" s="36">
        <v>87.07</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河原 康夫</cp:lastModifiedBy>
  <dcterms:created xsi:type="dcterms:W3CDTF">2016-02-03T08:55:43Z</dcterms:created>
  <dcterms:modified xsi:type="dcterms:W3CDTF">2016-02-12T04:46:06Z</dcterms:modified>
  <cp:category/>
</cp:coreProperties>
</file>