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<sst xmlns="http://schemas.openxmlformats.org/spreadsheetml/2006/main" count="264" uniqueCount="110">
  <si>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</si>
  <si>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</si>
  <si>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</si>
  <si>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</si>
  <si>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</si>
  <si>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</si>
  <si>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</si>
  <si>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</si>
  <si>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</si>
  <si>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</si>
  <si>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</si>
  <si>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</si>
  <si>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</si>
  <si>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</si>
  <si>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</si>
  <si>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</si>
  <si>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</si>
  <si>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</si>
  <si>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</si>
  <si>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</si>
  <si>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</si>
  <si>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</si>
  <si>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</si>
  <si>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</si>
  <si>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</si>
  <si>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</si>
  <si>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</si>
  <si>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</si>
  <si>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</si>
  <si>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</si>
  <si>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</si>
  <si>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</si>
  <si>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</si>
  <si>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</si>
  <si>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</si>
  <si>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</si>
  <si>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</si>
  <si>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</si>
  <si>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</si>
  <si>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</si>
  <si>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</si>
  <si>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</si>
  <si>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</si>
  <si>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</si>
  <si>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</si>
  <si>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</si>
  <si>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</si>
  <si>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</si>
  <si>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</si>
  <si>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</si>
  <si>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</si>
  <si>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</si>
  <si>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</si>
  <si>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</si>
  <si>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</si>
  <si>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</si>
  <si>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</si>
  <si>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</si>
  <si>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</si>
  <si>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</si>
  <si>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</si>
  <si>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</si>
  <si>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</si>
  <si>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</si>
  <si>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</si>
  <si>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</si>
  <si>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</si>
  <si>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</si>
  <si>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</si>
  <si>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</si>
  <si>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</si>
  <si>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</si>
  <si>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</si>
  <si>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</si>
  <si>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</si>
  <si>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</si>
  <si>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</si>
  <si>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</si>
  <si>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</si>
  <si>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</si>
  <si>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</si>
  <si>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</si>
  <si>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</si>
  <si>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</si>
  <si>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</si>
  <si>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</si>
  <si>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</si>
  <si>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</si>
  <si>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</si>
  <si>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</si>
  <si>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</si>
  <si>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</si>
  <si>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</si>
  <si>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</si>
  <si>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</si>
  <si>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</si>
  <si>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</si>
  <si>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</si>
  <si>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</si>
  <si>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</si>
  <si>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</si>
  <si>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</si>
  <si>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</si>
  <si>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</si>
  <si>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</si>
  <si>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</si>
  <si>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</si>
  <si>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①②経常収支比率及び累積欠損金比率ともに類似団体に比べて良好であるが、これは、使用料収入以外の収入の割合が大きいことが原因としてあげられる。
③流動比率は26年度から会計基準が改正されたことにより大幅に悪化したものの企業債の返済のための原資は、使用料のほか一般会計からの繰入金により得るものであり、支払い能力は確保されている。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である。
⑤経費回収率は100％を大きく下回っており、類似団体平均よりも低位である。汚水処理原価が比較的低位であることから、使用料水準が低いことが原因と考えられる。
⑥汚水処理原価は、類似団体平均より低く、比較的効率的な処理が行われている。
</t>
    <rPh sb="8" eb="9">
      <t>オヨ</t>
    </rPh>
    <rPh sb="10" eb="12">
      <t>ルイセキ</t>
    </rPh>
    <rPh sb="12" eb="15">
      <t>ケッソンキン</t>
    </rPh>
    <rPh sb="15" eb="17">
      <t>ヒリツ</t>
    </rPh>
    <rPh sb="20" eb="22">
      <t>ルイジ</t>
    </rPh>
    <rPh sb="22" eb="24">
      <t>ダンタイ</t>
    </rPh>
    <rPh sb="25" eb="26">
      <t>クラ</t>
    </rPh>
    <rPh sb="28" eb="30">
      <t>リョウコウ</t>
    </rPh>
    <rPh sb="39" eb="42">
      <t>シヨウリョウ</t>
    </rPh>
    <rPh sb="42" eb="44">
      <t>シュウニュウ</t>
    </rPh>
    <rPh sb="44" eb="46">
      <t>イガイ</t>
    </rPh>
    <rPh sb="47" eb="49">
      <t>シュウニュウ</t>
    </rPh>
    <rPh sb="50" eb="52">
      <t>ワリアイ</t>
    </rPh>
    <rPh sb="53" eb="54">
      <t>オオ</t>
    </rPh>
    <rPh sb="59" eb="61">
      <t>ゲンイン</t>
    </rPh>
    <rPh sb="300" eb="302">
      <t>オスイ</t>
    </rPh>
    <rPh sb="302" eb="304">
      <t>ショリ</t>
    </rPh>
    <rPh sb="304" eb="306">
      <t>ゲンカ</t>
    </rPh>
    <rPh sb="307" eb="310">
      <t>ヒカクテキ</t>
    </rPh>
    <rPh sb="310" eb="312">
      <t>テイイ</t>
    </rPh>
    <rPh sb="320" eb="323">
      <t>シヨウリョウ</t>
    </rPh>
    <rPh sb="323" eb="325">
      <t>スイジュン</t>
    </rPh>
    <rPh sb="326" eb="327">
      <t>ヒク</t>
    </rPh>
    <rPh sb="331" eb="333">
      <t>ゲンイン</t>
    </rPh>
    <rPh sb="334" eb="335">
      <t>カンガ</t>
    </rPh>
    <phoneticPr fontId="4"/>
  </si>
  <si>
    <t>①小規模集合排水処理事業は建設改良事業が終わっていることから、今後は、年々償却率が上がっていくものの、類似団体の平均と比べて法定耐用年数の到来には比較的余裕がある。</t>
    <rPh sb="1" eb="2">
      <t>コ</t>
    </rPh>
    <rPh sb="2" eb="4">
      <t>キボ</t>
    </rPh>
    <rPh sb="4" eb="6">
      <t>シュウゴウ</t>
    </rPh>
    <rPh sb="73" eb="76">
      <t>ヒカクテキ</t>
    </rPh>
    <phoneticPr fontId="4"/>
  </si>
  <si>
    <t>経費回収率の低さが課題であることから、維持管理経費の縮減等による汚水処理原価をいっそう逓減していくことに加え、使用料の見直し等により適正な使用料収入を確保することが重要である。</t>
    <rPh sb="0" eb="2">
      <t>ケイヒ</t>
    </rPh>
    <rPh sb="2" eb="4">
      <t>カイシュウ</t>
    </rPh>
    <rPh sb="4" eb="5">
      <t>リツ</t>
    </rPh>
    <rPh sb="6" eb="7">
      <t>ヒク</t>
    </rPh>
    <rPh sb="9" eb="11">
      <t>カダイ</t>
    </rPh>
    <rPh sb="19" eb="21">
      <t>イジ</t>
    </rPh>
    <rPh sb="21" eb="23">
      <t>カンリ</t>
    </rPh>
    <rPh sb="23" eb="25">
      <t>ケイヒ</t>
    </rPh>
    <rPh sb="26" eb="28">
      <t>シュクゲン</t>
    </rPh>
    <rPh sb="28" eb="29">
      <t>トウ</t>
    </rPh>
    <rPh sb="32" eb="34">
      <t>オスイ</t>
    </rPh>
    <rPh sb="34" eb="36">
      <t>ショリ</t>
    </rPh>
    <rPh sb="36" eb="38">
      <t>ゲンカ</t>
    </rPh>
    <rPh sb="43" eb="45">
      <t>テイゲン</t>
    </rPh>
    <rPh sb="52" eb="53">
      <t>クワ</t>
    </rPh>
    <rPh sb="55" eb="58">
      <t>シヨウリョウ</t>
    </rPh>
    <rPh sb="59" eb="61">
      <t>ミナオ</t>
    </rPh>
    <rPh sb="62" eb="63">
      <t>トウ</t>
    </rPh>
    <rPh sb="66" eb="68">
      <t>テキセイ</t>
    </rPh>
    <rPh sb="69" eb="72">
      <t>シヨウリョウ</t>
    </rPh>
    <rPh sb="72" eb="74">
      <t>シュウニュウ</t>
    </rPh>
    <rPh sb="75" eb="77">
      <t>カクホ</t>
    </rPh>
    <rPh sb="82" eb="8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</si>
</sst>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5582464"/>
        <c:axId val="1355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5582464"/>
        <c:axId val="135584384"/>
      </c:lineChart>
      <c:dateAx>
        <c:axId val="135582464"/>
        <c:scaling>
          <c:orientation val="minMax"/>
        </c:scaling>
        <c:delete val="1"/>
        <c:axPos val="b"/>
        <c:numFmt formatCode="ge" sourceLinked="1"/>
        <c:majorTickMark val="none"/>
        <c:minorTickMark val="none"/>
        <c:tickLblPos val="none"/>
        <c:crossAx val="135584384"/>
        <c:crosses val="autoZero"/>
        <c:auto val="1"/>
        <c:lblOffset val="100"/>
        <c:baseTimeUnit val="years"/>
      </c:dateAx>
      <c:valAx>
        <c:axId val="1355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57.14</c:v>
                </c:pt>
                <c:pt idx="3">
                  <c:v>57.14</c:v>
                </c:pt>
                <c:pt idx="4">
                  <c:v>57.14</c:v>
                </c:pt>
              </c:numCache>
            </c:numRef>
          </c:val>
        </c:ser>
        <c:dLbls>
          <c:showLegendKey val="0"/>
          <c:showVal val="0"/>
          <c:showCatName val="0"/>
          <c:showSerName val="0"/>
          <c:showPercent val="0"/>
          <c:showBubbleSize val="0"/>
        </c:dLbls>
        <c:gapWidth val="150"/>
        <c:axId val="142021760"/>
        <c:axId val="142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42021760"/>
        <c:axId val="142023680"/>
      </c:lineChart>
      <c:dateAx>
        <c:axId val="142021760"/>
        <c:scaling>
          <c:orientation val="minMax"/>
        </c:scaling>
        <c:delete val="1"/>
        <c:axPos val="b"/>
        <c:numFmt formatCode="ge" sourceLinked="1"/>
        <c:majorTickMark val="none"/>
        <c:minorTickMark val="none"/>
        <c:tickLblPos val="none"/>
        <c:crossAx val="142023680"/>
        <c:crosses val="autoZero"/>
        <c:auto val="1"/>
        <c:lblOffset val="100"/>
        <c:baseTimeUnit val="years"/>
      </c:dateAx>
      <c:valAx>
        <c:axId val="142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78.569999999999993</c:v>
                </c:pt>
                <c:pt idx="3">
                  <c:v>84.62</c:v>
                </c:pt>
                <c:pt idx="4">
                  <c:v>71.05</c:v>
                </c:pt>
              </c:numCache>
            </c:numRef>
          </c:val>
        </c:ser>
        <c:dLbls>
          <c:showLegendKey val="0"/>
          <c:showVal val="0"/>
          <c:showCatName val="0"/>
          <c:showSerName val="0"/>
          <c:showPercent val="0"/>
          <c:showBubbleSize val="0"/>
        </c:dLbls>
        <c:gapWidth val="150"/>
        <c:axId val="142062336"/>
        <c:axId val="1420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87.79</c:v>
                </c:pt>
                <c:pt idx="3">
                  <c:v>88.34</c:v>
                </c:pt>
                <c:pt idx="4">
                  <c:v>88.02</c:v>
                </c:pt>
              </c:numCache>
            </c:numRef>
          </c:val>
          <c:smooth val="0"/>
        </c:ser>
        <c:dLbls>
          <c:showLegendKey val="0"/>
          <c:showVal val="0"/>
          <c:showCatName val="0"/>
          <c:showSerName val="0"/>
          <c:showPercent val="0"/>
          <c:showBubbleSize val="0"/>
        </c:dLbls>
        <c:marker val="1"/>
        <c:smooth val="0"/>
        <c:axId val="142062336"/>
        <c:axId val="142064256"/>
      </c:lineChart>
      <c:dateAx>
        <c:axId val="142062336"/>
        <c:scaling>
          <c:orientation val="minMax"/>
        </c:scaling>
        <c:delete val="1"/>
        <c:axPos val="b"/>
        <c:numFmt formatCode="ge" sourceLinked="1"/>
        <c:majorTickMark val="none"/>
        <c:minorTickMark val="none"/>
        <c:tickLblPos val="none"/>
        <c:crossAx val="142064256"/>
        <c:crosses val="autoZero"/>
        <c:auto val="1"/>
        <c:lblOffset val="100"/>
        <c:baseTimeUnit val="years"/>
      </c:dateAx>
      <c:valAx>
        <c:axId val="1420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124.21</c:v>
                </c:pt>
                <c:pt idx="3">
                  <c:v>124.77</c:v>
                </c:pt>
                <c:pt idx="4">
                  <c:v>148.96</c:v>
                </c:pt>
              </c:numCache>
            </c:numRef>
          </c:val>
        </c:ser>
        <c:dLbls>
          <c:showLegendKey val="0"/>
          <c:showVal val="0"/>
          <c:showCatName val="0"/>
          <c:showSerName val="0"/>
          <c:showPercent val="0"/>
          <c:showBubbleSize val="0"/>
        </c:dLbls>
        <c:gapWidth val="150"/>
        <c:axId val="135987584"/>
        <c:axId val="1359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78.53</c:v>
                </c:pt>
                <c:pt idx="3">
                  <c:v>95.45</c:v>
                </c:pt>
                <c:pt idx="4">
                  <c:v>100.51</c:v>
                </c:pt>
              </c:numCache>
            </c:numRef>
          </c:val>
          <c:smooth val="0"/>
        </c:ser>
        <c:dLbls>
          <c:showLegendKey val="0"/>
          <c:showVal val="0"/>
          <c:showCatName val="0"/>
          <c:showSerName val="0"/>
          <c:showPercent val="0"/>
          <c:showBubbleSize val="0"/>
        </c:dLbls>
        <c:marker val="1"/>
        <c:smooth val="0"/>
        <c:axId val="135987584"/>
        <c:axId val="135989504"/>
      </c:lineChart>
      <c:dateAx>
        <c:axId val="135987584"/>
        <c:scaling>
          <c:orientation val="minMax"/>
        </c:scaling>
        <c:delete val="1"/>
        <c:axPos val="b"/>
        <c:numFmt formatCode="ge" sourceLinked="1"/>
        <c:majorTickMark val="none"/>
        <c:minorTickMark val="none"/>
        <c:tickLblPos val="none"/>
        <c:crossAx val="135989504"/>
        <c:crosses val="autoZero"/>
        <c:auto val="1"/>
        <c:lblOffset val="100"/>
        <c:baseTimeUnit val="years"/>
      </c:dateAx>
      <c:valAx>
        <c:axId val="1359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4.58</c:v>
                </c:pt>
                <c:pt idx="3">
                  <c:v>9.17</c:v>
                </c:pt>
                <c:pt idx="4">
                  <c:v>13.94</c:v>
                </c:pt>
              </c:numCache>
            </c:numRef>
          </c:val>
        </c:ser>
        <c:dLbls>
          <c:showLegendKey val="0"/>
          <c:showVal val="0"/>
          <c:showCatName val="0"/>
          <c:showSerName val="0"/>
          <c:showPercent val="0"/>
          <c:showBubbleSize val="0"/>
        </c:dLbls>
        <c:gapWidth val="150"/>
        <c:axId val="140660736"/>
        <c:axId val="140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21.93</c:v>
                </c:pt>
                <c:pt idx="3">
                  <c:v>23.22</c:v>
                </c:pt>
                <c:pt idx="4">
                  <c:v>26.37</c:v>
                </c:pt>
              </c:numCache>
            </c:numRef>
          </c:val>
          <c:smooth val="0"/>
        </c:ser>
        <c:dLbls>
          <c:showLegendKey val="0"/>
          <c:showVal val="0"/>
          <c:showCatName val="0"/>
          <c:showSerName val="0"/>
          <c:showPercent val="0"/>
          <c:showBubbleSize val="0"/>
        </c:dLbls>
        <c:marker val="1"/>
        <c:smooth val="0"/>
        <c:axId val="140660736"/>
        <c:axId val="140662656"/>
      </c:lineChart>
      <c:dateAx>
        <c:axId val="140660736"/>
        <c:scaling>
          <c:orientation val="minMax"/>
        </c:scaling>
        <c:delete val="1"/>
        <c:axPos val="b"/>
        <c:numFmt formatCode="ge" sourceLinked="1"/>
        <c:majorTickMark val="none"/>
        <c:minorTickMark val="none"/>
        <c:tickLblPos val="none"/>
        <c:crossAx val="140662656"/>
        <c:crosses val="autoZero"/>
        <c:auto val="1"/>
        <c:lblOffset val="100"/>
        <c:baseTimeUnit val="years"/>
      </c:dateAx>
      <c:valAx>
        <c:axId val="140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0676480"/>
        <c:axId val="140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0676480"/>
        <c:axId val="140748288"/>
      </c:lineChart>
      <c:dateAx>
        <c:axId val="140676480"/>
        <c:scaling>
          <c:orientation val="minMax"/>
        </c:scaling>
        <c:delete val="1"/>
        <c:axPos val="b"/>
        <c:numFmt formatCode="ge" sourceLinked="1"/>
        <c:majorTickMark val="none"/>
        <c:minorTickMark val="none"/>
        <c:tickLblPos val="none"/>
        <c:crossAx val="140748288"/>
        <c:crosses val="autoZero"/>
        <c:auto val="1"/>
        <c:lblOffset val="100"/>
        <c:baseTimeUnit val="years"/>
      </c:dateAx>
      <c:valAx>
        <c:axId val="140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0762112"/>
        <c:axId val="1407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1745.7</c:v>
                </c:pt>
                <c:pt idx="3">
                  <c:v>1930.37</c:v>
                </c:pt>
                <c:pt idx="4">
                  <c:v>1948.17</c:v>
                </c:pt>
              </c:numCache>
            </c:numRef>
          </c:val>
          <c:smooth val="0"/>
        </c:ser>
        <c:dLbls>
          <c:showLegendKey val="0"/>
          <c:showVal val="0"/>
          <c:showCatName val="0"/>
          <c:showSerName val="0"/>
          <c:showPercent val="0"/>
          <c:showBubbleSize val="0"/>
        </c:dLbls>
        <c:marker val="1"/>
        <c:smooth val="0"/>
        <c:axId val="140762112"/>
        <c:axId val="140784768"/>
      </c:lineChart>
      <c:dateAx>
        <c:axId val="140762112"/>
        <c:scaling>
          <c:orientation val="minMax"/>
        </c:scaling>
        <c:delete val="1"/>
        <c:axPos val="b"/>
        <c:numFmt formatCode="ge" sourceLinked="1"/>
        <c:majorTickMark val="none"/>
        <c:minorTickMark val="none"/>
        <c:tickLblPos val="none"/>
        <c:crossAx val="140784768"/>
        <c:crosses val="autoZero"/>
        <c:auto val="1"/>
        <c:lblOffset val="100"/>
        <c:baseTimeUnit val="years"/>
      </c:dateAx>
      <c:valAx>
        <c:axId val="1407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125.12</c:v>
                </c:pt>
                <c:pt idx="3">
                  <c:v>135.37</c:v>
                </c:pt>
                <c:pt idx="4">
                  <c:v>23.86</c:v>
                </c:pt>
              </c:numCache>
            </c:numRef>
          </c:val>
        </c:ser>
        <c:dLbls>
          <c:showLegendKey val="0"/>
          <c:showVal val="0"/>
          <c:showCatName val="0"/>
          <c:showSerName val="0"/>
          <c:showPercent val="0"/>
          <c:showBubbleSize val="0"/>
        </c:dLbls>
        <c:gapWidth val="150"/>
        <c:axId val="140814976"/>
        <c:axId val="140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797.64</c:v>
                </c:pt>
                <c:pt idx="3">
                  <c:v>1720.7</c:v>
                </c:pt>
                <c:pt idx="4">
                  <c:v>112.6</c:v>
                </c:pt>
              </c:numCache>
            </c:numRef>
          </c:val>
          <c:smooth val="0"/>
        </c:ser>
        <c:dLbls>
          <c:showLegendKey val="0"/>
          <c:showVal val="0"/>
          <c:showCatName val="0"/>
          <c:showSerName val="0"/>
          <c:showPercent val="0"/>
          <c:showBubbleSize val="0"/>
        </c:dLbls>
        <c:marker val="1"/>
        <c:smooth val="0"/>
        <c:axId val="140814976"/>
        <c:axId val="140829440"/>
      </c:lineChart>
      <c:dateAx>
        <c:axId val="140814976"/>
        <c:scaling>
          <c:orientation val="minMax"/>
        </c:scaling>
        <c:delete val="1"/>
        <c:axPos val="b"/>
        <c:numFmt formatCode="ge" sourceLinked="1"/>
        <c:majorTickMark val="none"/>
        <c:minorTickMark val="none"/>
        <c:tickLblPos val="none"/>
        <c:crossAx val="140829440"/>
        <c:crosses val="autoZero"/>
        <c:auto val="1"/>
        <c:lblOffset val="100"/>
        <c:baseTimeUnit val="years"/>
      </c:dateAx>
      <c:valAx>
        <c:axId val="140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992.08</c:v>
                </c:pt>
                <c:pt idx="3">
                  <c:v>833.92</c:v>
                </c:pt>
                <c:pt idx="4">
                  <c:v>9377.56</c:v>
                </c:pt>
              </c:numCache>
            </c:numRef>
          </c:val>
        </c:ser>
        <c:dLbls>
          <c:showLegendKey val="0"/>
          <c:showVal val="0"/>
          <c:showCatName val="0"/>
          <c:showSerName val="0"/>
          <c:showPercent val="0"/>
          <c:showBubbleSize val="0"/>
        </c:dLbls>
        <c:gapWidth val="150"/>
        <c:axId val="140933376"/>
        <c:axId val="1409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40933376"/>
        <c:axId val="140939648"/>
      </c:lineChart>
      <c:dateAx>
        <c:axId val="140933376"/>
        <c:scaling>
          <c:orientation val="minMax"/>
        </c:scaling>
        <c:delete val="1"/>
        <c:axPos val="b"/>
        <c:numFmt formatCode="ge" sourceLinked="1"/>
        <c:majorTickMark val="none"/>
        <c:minorTickMark val="none"/>
        <c:tickLblPos val="none"/>
        <c:crossAx val="140939648"/>
        <c:crosses val="autoZero"/>
        <c:auto val="1"/>
        <c:lblOffset val="100"/>
        <c:baseTimeUnit val="years"/>
      </c:dateAx>
      <c:valAx>
        <c:axId val="1409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23.07</c:v>
                </c:pt>
                <c:pt idx="3">
                  <c:v>24.6</c:v>
                </c:pt>
                <c:pt idx="4">
                  <c:v>23.23</c:v>
                </c:pt>
              </c:numCache>
            </c:numRef>
          </c:val>
        </c:ser>
        <c:dLbls>
          <c:showLegendKey val="0"/>
          <c:showVal val="0"/>
          <c:showCatName val="0"/>
          <c:showSerName val="0"/>
          <c:showPercent val="0"/>
          <c:showBubbleSize val="0"/>
        </c:dLbls>
        <c:gapWidth val="150"/>
        <c:axId val="140973952"/>
        <c:axId val="140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29.25</c:v>
                </c:pt>
                <c:pt idx="3">
                  <c:v>31.04</c:v>
                </c:pt>
                <c:pt idx="4">
                  <c:v>29.21</c:v>
                </c:pt>
              </c:numCache>
            </c:numRef>
          </c:val>
          <c:smooth val="0"/>
        </c:ser>
        <c:dLbls>
          <c:showLegendKey val="0"/>
          <c:showVal val="0"/>
          <c:showCatName val="0"/>
          <c:showSerName val="0"/>
          <c:showPercent val="0"/>
          <c:showBubbleSize val="0"/>
        </c:dLbls>
        <c:marker val="1"/>
        <c:smooth val="0"/>
        <c:axId val="140973952"/>
        <c:axId val="140980224"/>
      </c:lineChart>
      <c:dateAx>
        <c:axId val="140973952"/>
        <c:scaling>
          <c:orientation val="minMax"/>
        </c:scaling>
        <c:delete val="1"/>
        <c:axPos val="b"/>
        <c:numFmt formatCode="ge" sourceLinked="1"/>
        <c:majorTickMark val="none"/>
        <c:minorTickMark val="none"/>
        <c:tickLblPos val="none"/>
        <c:crossAx val="140980224"/>
        <c:crosses val="autoZero"/>
        <c:auto val="1"/>
        <c:lblOffset val="100"/>
        <c:baseTimeUnit val="years"/>
      </c:dateAx>
      <c:valAx>
        <c:axId val="1409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541.16999999999996</c:v>
                </c:pt>
                <c:pt idx="3">
                  <c:v>502.17</c:v>
                </c:pt>
                <c:pt idx="4">
                  <c:v>545.54999999999995</c:v>
                </c:pt>
              </c:numCache>
            </c:numRef>
          </c:val>
        </c:ser>
        <c:dLbls>
          <c:showLegendKey val="0"/>
          <c:showVal val="0"/>
          <c:showCatName val="0"/>
          <c:showSerName val="0"/>
          <c:showPercent val="0"/>
          <c:showBubbleSize val="0"/>
        </c:dLbls>
        <c:gapWidth val="150"/>
        <c:axId val="141002240"/>
        <c:axId val="1410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41002240"/>
        <c:axId val="141004160"/>
      </c:lineChart>
      <c:dateAx>
        <c:axId val="141002240"/>
        <c:scaling>
          <c:orientation val="minMax"/>
        </c:scaling>
        <c:delete val="1"/>
        <c:axPos val="b"/>
        <c:numFmt formatCode="ge" sourceLinked="1"/>
        <c:majorTickMark val="none"/>
        <c:minorTickMark val="none"/>
        <c:tickLblPos val="none"/>
        <c:crossAx val="141004160"/>
        <c:crosses val="autoZero"/>
        <c:auto val="1"/>
        <c:lblOffset val="100"/>
        <c:baseTimeUnit val="years"/>
      </c:dateAx>
      <c:valAx>
        <c:axId val="1410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21.04</v>
      </c>
      <c r="J10" s="63"/>
      <c r="K10" s="63"/>
      <c r="L10" s="63"/>
      <c r="M10" s="63"/>
      <c r="N10" s="63"/>
      <c r="O10" s="63"/>
      <c r="P10" s="63">
        <f>データ!O6</f>
        <v>0.02</v>
      </c>
      <c r="Q10" s="63"/>
      <c r="R10" s="63"/>
      <c r="S10" s="63"/>
      <c r="T10" s="63"/>
      <c r="U10" s="63"/>
      <c r="V10" s="63"/>
      <c r="W10" s="63">
        <f>データ!P6</f>
        <v>188.27</v>
      </c>
      <c r="X10" s="63"/>
      <c r="Y10" s="63"/>
      <c r="Z10" s="63"/>
      <c r="AA10" s="63"/>
      <c r="AB10" s="63"/>
      <c r="AC10" s="63"/>
      <c r="AD10" s="64">
        <f>データ!Q6</f>
        <v>2388</v>
      </c>
      <c r="AE10" s="64"/>
      <c r="AF10" s="64"/>
      <c r="AG10" s="64"/>
      <c r="AH10" s="64"/>
      <c r="AI10" s="64"/>
      <c r="AJ10" s="64"/>
      <c r="AK10" s="2"/>
      <c r="AL10" s="64">
        <f>データ!U6</f>
        <v>38</v>
      </c>
      <c r="AM10" s="64"/>
      <c r="AN10" s="64"/>
      <c r="AO10" s="64"/>
      <c r="AP10" s="64"/>
      <c r="AQ10" s="64"/>
      <c r="AR10" s="64"/>
      <c r="AS10" s="64"/>
      <c r="AT10" s="63">
        <f>データ!V6</f>
        <v>0.02</v>
      </c>
      <c r="AU10" s="63"/>
      <c r="AV10" s="63"/>
      <c r="AW10" s="63"/>
      <c r="AX10" s="63"/>
      <c r="AY10" s="63"/>
      <c r="AZ10" s="63"/>
      <c r="BA10" s="63"/>
      <c r="BB10" s="63">
        <f>データ!W6</f>
        <v>1900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9</v>
      </c>
      <c r="G6" s="31">
        <f t="shared" si="3"/>
        <v>0</v>
      </c>
      <c r="H6" s="31" t="str">
        <f t="shared" si="3"/>
        <v>鳥取県　鳥取市</v>
      </c>
      <c r="I6" s="31" t="str">
        <f t="shared" si="3"/>
        <v>法適用</v>
      </c>
      <c r="J6" s="31" t="str">
        <f t="shared" si="3"/>
        <v>下水道事業</v>
      </c>
      <c r="K6" s="31" t="str">
        <f t="shared" si="3"/>
        <v>小規模集合排水処理</v>
      </c>
      <c r="L6" s="31" t="str">
        <f t="shared" si="3"/>
        <v>I3</v>
      </c>
      <c r="M6" s="32" t="str">
        <f t="shared" si="3"/>
        <v>-</v>
      </c>
      <c r="N6" s="32">
        <f t="shared" si="3"/>
        <v>21.04</v>
      </c>
      <c r="O6" s="32">
        <f t="shared" si="3"/>
        <v>0.02</v>
      </c>
      <c r="P6" s="32">
        <f t="shared" si="3"/>
        <v>188.27</v>
      </c>
      <c r="Q6" s="32">
        <f t="shared" si="3"/>
        <v>2388</v>
      </c>
      <c r="R6" s="32">
        <f t="shared" si="3"/>
        <v>193064</v>
      </c>
      <c r="S6" s="32">
        <f t="shared" si="3"/>
        <v>765.31</v>
      </c>
      <c r="T6" s="32">
        <f t="shared" si="3"/>
        <v>252.27</v>
      </c>
      <c r="U6" s="32">
        <f t="shared" si="3"/>
        <v>38</v>
      </c>
      <c r="V6" s="32">
        <f t="shared" si="3"/>
        <v>0.02</v>
      </c>
      <c r="W6" s="32">
        <f t="shared" si="3"/>
        <v>1900</v>
      </c>
      <c r="X6" s="33" t="str">
        <f>IF(X7="",NA(),X7)</f>
        <v>-</v>
      </c>
      <c r="Y6" s="33" t="str">
        <f t="shared" ref="Y6:AG6" si="4">IF(Y7="",NA(),Y7)</f>
        <v>-</v>
      </c>
      <c r="Z6" s="33">
        <f t="shared" si="4"/>
        <v>124.21</v>
      </c>
      <c r="AA6" s="33">
        <f t="shared" si="4"/>
        <v>124.77</v>
      </c>
      <c r="AB6" s="33">
        <f t="shared" si="4"/>
        <v>148.96</v>
      </c>
      <c r="AC6" s="33" t="str">
        <f t="shared" si="4"/>
        <v>-</v>
      </c>
      <c r="AD6" s="33" t="str">
        <f t="shared" si="4"/>
        <v>-</v>
      </c>
      <c r="AE6" s="33">
        <f t="shared" si="4"/>
        <v>78.53</v>
      </c>
      <c r="AF6" s="33">
        <f t="shared" si="4"/>
        <v>95.45</v>
      </c>
      <c r="AG6" s="33">
        <f t="shared" si="4"/>
        <v>100.51</v>
      </c>
      <c r="AH6" s="32" t="str">
        <f>IF(AH7="","",IF(AH7="-","【-】","【"&amp;SUBSTITUTE(TEXT(AH7,"#,##0.00"),"-","△")&amp;"】"))</f>
        <v>【102.97】</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1745.7</v>
      </c>
      <c r="AQ6" s="33">
        <f t="shared" si="5"/>
        <v>1930.37</v>
      </c>
      <c r="AR6" s="33">
        <f t="shared" si="5"/>
        <v>1948.17</v>
      </c>
      <c r="AS6" s="32" t="str">
        <f>IF(AS7="","",IF(AS7="-","【-】","【"&amp;SUBSTITUTE(TEXT(AS7,"#,##0.00"),"-","△")&amp;"】"))</f>
        <v>【1,526.20】</v>
      </c>
      <c r="AT6" s="33" t="str">
        <f>IF(AT7="",NA(),AT7)</f>
        <v>-</v>
      </c>
      <c r="AU6" s="33" t="str">
        <f t="shared" ref="AU6:BC6" si="6">IF(AU7="",NA(),AU7)</f>
        <v>-</v>
      </c>
      <c r="AV6" s="33">
        <f t="shared" si="6"/>
        <v>125.12</v>
      </c>
      <c r="AW6" s="33">
        <f t="shared" si="6"/>
        <v>135.37</v>
      </c>
      <c r="AX6" s="33">
        <f t="shared" si="6"/>
        <v>23.86</v>
      </c>
      <c r="AY6" s="33" t="str">
        <f t="shared" si="6"/>
        <v>-</v>
      </c>
      <c r="AZ6" s="33" t="str">
        <f t="shared" si="6"/>
        <v>-</v>
      </c>
      <c r="BA6" s="33">
        <f t="shared" si="6"/>
        <v>797.64</v>
      </c>
      <c r="BB6" s="33">
        <f t="shared" si="6"/>
        <v>1720.7</v>
      </c>
      <c r="BC6" s="33">
        <f t="shared" si="6"/>
        <v>112.6</v>
      </c>
      <c r="BD6" s="32" t="str">
        <f>IF(BD7="","",IF(BD7="-","【-】","【"&amp;SUBSTITUTE(TEXT(BD7,"#,##0.00"),"-","△")&amp;"】"))</f>
        <v>【125.43】</v>
      </c>
      <c r="BE6" s="33" t="str">
        <f>IF(BE7="",NA(),BE7)</f>
        <v>-</v>
      </c>
      <c r="BF6" s="33" t="str">
        <f t="shared" ref="BF6:BN6" si="7">IF(BF7="",NA(),BF7)</f>
        <v>-</v>
      </c>
      <c r="BG6" s="33">
        <f t="shared" si="7"/>
        <v>992.08</v>
      </c>
      <c r="BH6" s="33">
        <f t="shared" si="7"/>
        <v>833.92</v>
      </c>
      <c r="BI6" s="33">
        <f t="shared" si="7"/>
        <v>9377.56</v>
      </c>
      <c r="BJ6" s="33" t="str">
        <f t="shared" si="7"/>
        <v>-</v>
      </c>
      <c r="BK6" s="33" t="str">
        <f t="shared" si="7"/>
        <v>-</v>
      </c>
      <c r="BL6" s="33">
        <f t="shared" si="7"/>
        <v>3055.24</v>
      </c>
      <c r="BM6" s="33">
        <f t="shared" si="7"/>
        <v>2574.4699999999998</v>
      </c>
      <c r="BN6" s="33">
        <f t="shared" si="7"/>
        <v>2784</v>
      </c>
      <c r="BO6" s="32" t="str">
        <f>IF(BO7="","",IF(BO7="-","【-】","【"&amp;SUBSTITUTE(TEXT(BO7,"#,##0.00"),"-","△")&amp;"】"))</f>
        <v>【2,665.67】</v>
      </c>
      <c r="BP6" s="33" t="str">
        <f>IF(BP7="",NA(),BP7)</f>
        <v>-</v>
      </c>
      <c r="BQ6" s="33" t="str">
        <f t="shared" ref="BQ6:BY6" si="8">IF(BQ7="",NA(),BQ7)</f>
        <v>-</v>
      </c>
      <c r="BR6" s="33">
        <f t="shared" si="8"/>
        <v>23.07</v>
      </c>
      <c r="BS6" s="33">
        <f t="shared" si="8"/>
        <v>24.6</v>
      </c>
      <c r="BT6" s="33">
        <f t="shared" si="8"/>
        <v>23.23</v>
      </c>
      <c r="BU6" s="33" t="str">
        <f t="shared" si="8"/>
        <v>-</v>
      </c>
      <c r="BV6" s="33" t="str">
        <f t="shared" si="8"/>
        <v>-</v>
      </c>
      <c r="BW6" s="33">
        <f t="shared" si="8"/>
        <v>29.25</v>
      </c>
      <c r="BX6" s="33">
        <f t="shared" si="8"/>
        <v>31.04</v>
      </c>
      <c r="BY6" s="33">
        <f t="shared" si="8"/>
        <v>29.21</v>
      </c>
      <c r="BZ6" s="32" t="str">
        <f>IF(BZ7="","",IF(BZ7="-","【-】","【"&amp;SUBSTITUTE(TEXT(BZ7,"#,##0.00"),"-","△")&amp;"】"))</f>
        <v>【30.50】</v>
      </c>
      <c r="CA6" s="33" t="str">
        <f>IF(CA7="",NA(),CA7)</f>
        <v>-</v>
      </c>
      <c r="CB6" s="33" t="str">
        <f t="shared" ref="CB6:CJ6" si="9">IF(CB7="",NA(),CB7)</f>
        <v>-</v>
      </c>
      <c r="CC6" s="33">
        <f t="shared" si="9"/>
        <v>541.16999999999996</v>
      </c>
      <c r="CD6" s="33">
        <f t="shared" si="9"/>
        <v>502.17</v>
      </c>
      <c r="CE6" s="33">
        <f t="shared" si="9"/>
        <v>545.54999999999995</v>
      </c>
      <c r="CF6" s="33" t="str">
        <f t="shared" si="9"/>
        <v>-</v>
      </c>
      <c r="CG6" s="33" t="str">
        <f t="shared" si="9"/>
        <v>-</v>
      </c>
      <c r="CH6" s="33">
        <f t="shared" si="9"/>
        <v>622.30999999999995</v>
      </c>
      <c r="CI6" s="33">
        <f t="shared" si="9"/>
        <v>589.39</v>
      </c>
      <c r="CJ6" s="33">
        <f t="shared" si="9"/>
        <v>620.01</v>
      </c>
      <c r="CK6" s="32" t="str">
        <f>IF(CK7="","",IF(CK7="-","【-】","【"&amp;SUBSTITUTE(TEXT(CK7,"#,##0.00"),"-","△")&amp;"】"))</f>
        <v>【601.39】</v>
      </c>
      <c r="CL6" s="33" t="str">
        <f>IF(CL7="",NA(),CL7)</f>
        <v>-</v>
      </c>
      <c r="CM6" s="33" t="str">
        <f t="shared" ref="CM6:CU6" si="10">IF(CM7="",NA(),CM7)</f>
        <v>-</v>
      </c>
      <c r="CN6" s="33">
        <f t="shared" si="10"/>
        <v>57.14</v>
      </c>
      <c r="CO6" s="33">
        <f t="shared" si="10"/>
        <v>57.14</v>
      </c>
      <c r="CP6" s="33">
        <f t="shared" si="10"/>
        <v>57.14</v>
      </c>
      <c r="CQ6" s="33" t="str">
        <f t="shared" si="10"/>
        <v>-</v>
      </c>
      <c r="CR6" s="33" t="str">
        <f t="shared" si="10"/>
        <v>-</v>
      </c>
      <c r="CS6" s="33">
        <f t="shared" si="10"/>
        <v>39.119999999999997</v>
      </c>
      <c r="CT6" s="33">
        <f t="shared" si="10"/>
        <v>41.24</v>
      </c>
      <c r="CU6" s="33">
        <f t="shared" si="10"/>
        <v>43.1</v>
      </c>
      <c r="CV6" s="32" t="str">
        <f>IF(CV7="","",IF(CV7="-","【-】","【"&amp;SUBSTITUTE(TEXT(CV7,"#,##0.00"),"-","△")&amp;"】"))</f>
        <v>【39.88】</v>
      </c>
      <c r="CW6" s="33" t="str">
        <f>IF(CW7="",NA(),CW7)</f>
        <v>-</v>
      </c>
      <c r="CX6" s="33" t="str">
        <f t="shared" ref="CX6:DF6" si="11">IF(CX7="",NA(),CX7)</f>
        <v>-</v>
      </c>
      <c r="CY6" s="33">
        <f t="shared" si="11"/>
        <v>78.569999999999993</v>
      </c>
      <c r="CZ6" s="33">
        <f t="shared" si="11"/>
        <v>84.62</v>
      </c>
      <c r="DA6" s="33">
        <f t="shared" si="11"/>
        <v>71.05</v>
      </c>
      <c r="DB6" s="33" t="str">
        <f t="shared" si="11"/>
        <v>-</v>
      </c>
      <c r="DC6" s="33" t="str">
        <f t="shared" si="11"/>
        <v>-</v>
      </c>
      <c r="DD6" s="33">
        <f t="shared" si="11"/>
        <v>87.79</v>
      </c>
      <c r="DE6" s="33">
        <f t="shared" si="11"/>
        <v>88.34</v>
      </c>
      <c r="DF6" s="33">
        <f t="shared" si="11"/>
        <v>88.02</v>
      </c>
      <c r="DG6" s="32" t="str">
        <f>IF(DG7="","",IF(DG7="-","【-】","【"&amp;SUBSTITUTE(TEXT(DG7,"#,##0.00"),"-","△")&amp;"】"))</f>
        <v>【88.11】</v>
      </c>
      <c r="DH6" s="33" t="str">
        <f>IF(DH7="",NA(),DH7)</f>
        <v>-</v>
      </c>
      <c r="DI6" s="33" t="str">
        <f t="shared" ref="DI6:DQ6" si="12">IF(DI7="",NA(),DI7)</f>
        <v>-</v>
      </c>
      <c r="DJ6" s="33">
        <f t="shared" si="12"/>
        <v>4.58</v>
      </c>
      <c r="DK6" s="33">
        <f t="shared" si="12"/>
        <v>9.17</v>
      </c>
      <c r="DL6" s="33">
        <f t="shared" si="12"/>
        <v>13.94</v>
      </c>
      <c r="DM6" s="33" t="str">
        <f t="shared" si="12"/>
        <v>-</v>
      </c>
      <c r="DN6" s="33" t="str">
        <f t="shared" si="12"/>
        <v>-</v>
      </c>
      <c r="DO6" s="33">
        <f t="shared" si="12"/>
        <v>21.93</v>
      </c>
      <c r="DP6" s="33">
        <f t="shared" si="12"/>
        <v>23.22</v>
      </c>
      <c r="DQ6" s="33">
        <f t="shared" si="12"/>
        <v>26.37</v>
      </c>
      <c r="DR6" s="32" t="str">
        <f>IF(DR7="","",IF(DR7="-","【-】","【"&amp;SUBSTITUTE(TEXT(DR7,"#,##0.00"),"-","△")&amp;"】"))</f>
        <v>【27.00】</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2">
        <f t="shared" si="14"/>
        <v>0</v>
      </c>
      <c r="EM6" s="32">
        <f t="shared" si="14"/>
        <v>0</v>
      </c>
      <c r="EN6" s="32" t="str">
        <f>IF(EN7="","",IF(EN7="-","【-】","【"&amp;SUBSTITUTE(TEXT(EN7,"#,##0.00"),"-","△")&amp;"】"))</f>
        <v>【0.01】</v>
      </c>
    </row>
    <row r="7" spans="1:147" s="34" customFormat="1">
      <c r="A7" s="26"/>
      <c r="B7" s="35">
        <v>2014</v>
      </c>
      <c r="C7" s="35">
        <v>312011</v>
      </c>
      <c r="D7" s="35">
        <v>46</v>
      </c>
      <c r="E7" s="35">
        <v>17</v>
      </c>
      <c r="F7" s="35">
        <v>9</v>
      </c>
      <c r="G7" s="35">
        <v>0</v>
      </c>
      <c r="H7" s="35" t="s">
        <v>96</v>
      </c>
      <c r="I7" s="35" t="s">
        <v>97</v>
      </c>
      <c r="J7" s="35" t="s">
        <v>98</v>
      </c>
      <c r="K7" s="35" t="s">
        <v>99</v>
      </c>
      <c r="L7" s="35" t="s">
        <v>100</v>
      </c>
      <c r="M7" s="36" t="s">
        <v>101</v>
      </c>
      <c r="N7" s="36">
        <v>21.04</v>
      </c>
      <c r="O7" s="36">
        <v>0.02</v>
      </c>
      <c r="P7" s="36">
        <v>188.27</v>
      </c>
      <c r="Q7" s="36">
        <v>2388</v>
      </c>
      <c r="R7" s="36">
        <v>193064</v>
      </c>
      <c r="S7" s="36">
        <v>765.31</v>
      </c>
      <c r="T7" s="36">
        <v>252.27</v>
      </c>
      <c r="U7" s="36">
        <v>38</v>
      </c>
      <c r="V7" s="36">
        <v>0.02</v>
      </c>
      <c r="W7" s="36">
        <v>1900</v>
      </c>
      <c r="X7" s="36" t="s">
        <v>101</v>
      </c>
      <c r="Y7" s="36" t="s">
        <v>101</v>
      </c>
      <c r="Z7" s="36">
        <v>124.21</v>
      </c>
      <c r="AA7" s="36">
        <v>124.77</v>
      </c>
      <c r="AB7" s="36">
        <v>148.96</v>
      </c>
      <c r="AC7" s="36" t="s">
        <v>101</v>
      </c>
      <c r="AD7" s="36" t="s">
        <v>101</v>
      </c>
      <c r="AE7" s="36">
        <v>78.53</v>
      </c>
      <c r="AF7" s="36">
        <v>95.45</v>
      </c>
      <c r="AG7" s="36">
        <v>100.51</v>
      </c>
      <c r="AH7" s="36">
        <v>102.97</v>
      </c>
      <c r="AI7" s="36" t="s">
        <v>101</v>
      </c>
      <c r="AJ7" s="36" t="s">
        <v>101</v>
      </c>
      <c r="AK7" s="36">
        <v>0</v>
      </c>
      <c r="AL7" s="36">
        <v>0</v>
      </c>
      <c r="AM7" s="36">
        <v>0</v>
      </c>
      <c r="AN7" s="36" t="s">
        <v>101</v>
      </c>
      <c r="AO7" s="36" t="s">
        <v>101</v>
      </c>
      <c r="AP7" s="36">
        <v>1745.7</v>
      </c>
      <c r="AQ7" s="36">
        <v>1930.37</v>
      </c>
      <c r="AR7" s="36">
        <v>1948.17</v>
      </c>
      <c r="AS7" s="36">
        <v>1526.2</v>
      </c>
      <c r="AT7" s="36" t="s">
        <v>101</v>
      </c>
      <c r="AU7" s="36" t="s">
        <v>101</v>
      </c>
      <c r="AV7" s="36">
        <v>125.12</v>
      </c>
      <c r="AW7" s="36">
        <v>135.37</v>
      </c>
      <c r="AX7" s="36">
        <v>23.86</v>
      </c>
      <c r="AY7" s="36" t="s">
        <v>101</v>
      </c>
      <c r="AZ7" s="36" t="s">
        <v>101</v>
      </c>
      <c r="BA7" s="36">
        <v>797.64</v>
      </c>
      <c r="BB7" s="36">
        <v>1720.7</v>
      </c>
      <c r="BC7" s="36">
        <v>112.6</v>
      </c>
      <c r="BD7" s="36">
        <v>125.43</v>
      </c>
      <c r="BE7" s="36" t="s">
        <v>101</v>
      </c>
      <c r="BF7" s="36" t="s">
        <v>101</v>
      </c>
      <c r="BG7" s="36">
        <v>992.08</v>
      </c>
      <c r="BH7" s="36">
        <v>833.92</v>
      </c>
      <c r="BI7" s="36">
        <v>9377.56</v>
      </c>
      <c r="BJ7" s="36" t="s">
        <v>101</v>
      </c>
      <c r="BK7" s="36" t="s">
        <v>101</v>
      </c>
      <c r="BL7" s="36">
        <v>3055.24</v>
      </c>
      <c r="BM7" s="36">
        <v>2574.4699999999998</v>
      </c>
      <c r="BN7" s="36">
        <v>2784</v>
      </c>
      <c r="BO7" s="36">
        <v>2665.67</v>
      </c>
      <c r="BP7" s="36" t="s">
        <v>101</v>
      </c>
      <c r="BQ7" s="36" t="s">
        <v>101</v>
      </c>
      <c r="BR7" s="36">
        <v>23.07</v>
      </c>
      <c r="BS7" s="36">
        <v>24.6</v>
      </c>
      <c r="BT7" s="36">
        <v>23.23</v>
      </c>
      <c r="BU7" s="36" t="s">
        <v>101</v>
      </c>
      <c r="BV7" s="36" t="s">
        <v>101</v>
      </c>
      <c r="BW7" s="36">
        <v>29.25</v>
      </c>
      <c r="BX7" s="36">
        <v>31.04</v>
      </c>
      <c r="BY7" s="36">
        <v>29.21</v>
      </c>
      <c r="BZ7" s="36">
        <v>30.5</v>
      </c>
      <c r="CA7" s="36" t="s">
        <v>101</v>
      </c>
      <c r="CB7" s="36" t="s">
        <v>101</v>
      </c>
      <c r="CC7" s="36">
        <v>541.16999999999996</v>
      </c>
      <c r="CD7" s="36">
        <v>502.17</v>
      </c>
      <c r="CE7" s="36">
        <v>545.54999999999995</v>
      </c>
      <c r="CF7" s="36" t="s">
        <v>101</v>
      </c>
      <c r="CG7" s="36" t="s">
        <v>101</v>
      </c>
      <c r="CH7" s="36">
        <v>622.30999999999995</v>
      </c>
      <c r="CI7" s="36">
        <v>589.39</v>
      </c>
      <c r="CJ7" s="36">
        <v>620.01</v>
      </c>
      <c r="CK7" s="36">
        <v>601.39</v>
      </c>
      <c r="CL7" s="36" t="s">
        <v>101</v>
      </c>
      <c r="CM7" s="36" t="s">
        <v>101</v>
      </c>
      <c r="CN7" s="36">
        <v>57.14</v>
      </c>
      <c r="CO7" s="36">
        <v>57.14</v>
      </c>
      <c r="CP7" s="36">
        <v>57.14</v>
      </c>
      <c r="CQ7" s="36" t="s">
        <v>101</v>
      </c>
      <c r="CR7" s="36" t="s">
        <v>101</v>
      </c>
      <c r="CS7" s="36">
        <v>39.119999999999997</v>
      </c>
      <c r="CT7" s="36">
        <v>41.24</v>
      </c>
      <c r="CU7" s="36">
        <v>43.1</v>
      </c>
      <c r="CV7" s="36">
        <v>39.880000000000003</v>
      </c>
      <c r="CW7" s="36" t="s">
        <v>101</v>
      </c>
      <c r="CX7" s="36" t="s">
        <v>101</v>
      </c>
      <c r="CY7" s="36">
        <v>78.569999999999993</v>
      </c>
      <c r="CZ7" s="36">
        <v>84.62</v>
      </c>
      <c r="DA7" s="36">
        <v>71.05</v>
      </c>
      <c r="DB7" s="36" t="s">
        <v>101</v>
      </c>
      <c r="DC7" s="36" t="s">
        <v>101</v>
      </c>
      <c r="DD7" s="36">
        <v>87.79</v>
      </c>
      <c r="DE7" s="36">
        <v>88.34</v>
      </c>
      <c r="DF7" s="36">
        <v>88.02</v>
      </c>
      <c r="DG7" s="36">
        <v>88.11</v>
      </c>
      <c r="DH7" s="36" t="s">
        <v>101</v>
      </c>
      <c r="DI7" s="36" t="s">
        <v>101</v>
      </c>
      <c r="DJ7" s="36">
        <v>4.58</v>
      </c>
      <c r="DK7" s="36">
        <v>9.17</v>
      </c>
      <c r="DL7" s="36">
        <v>13.94</v>
      </c>
      <c r="DM7" s="36" t="s">
        <v>101</v>
      </c>
      <c r="DN7" s="36" t="s">
        <v>101</v>
      </c>
      <c r="DO7" s="36">
        <v>21.93</v>
      </c>
      <c r="DP7" s="36">
        <v>23.22</v>
      </c>
      <c r="DQ7" s="36">
        <v>26.37</v>
      </c>
      <c r="DR7" s="36">
        <v>27</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2016-02-16T23:34:54Z</cp:lastPrinted>
  <dcterms:created xsi:type="dcterms:W3CDTF">2016-02-03T07:50:06Z</dcterms:created>
  <dcterms:modified xsi:type="dcterms:W3CDTF">2016-02-16T23:36:11Z</dcterms:modified>
  <cp:category/>
</cp:coreProperties>
</file>