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<sst xmlns="http://schemas.openxmlformats.org/spreadsheetml/2006/main" count="217" uniqueCount="107">
  <si>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</si>
  <si>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</si>
  <si>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</si>
  <si>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</si>
  <si>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</si>
  <si>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</si>
  <si>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</si>
  <si>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</si>
  <si>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</si>
  <si>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</si>
  <si>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</si>
  <si>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</si>
  <si>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</si>
  <si>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</si>
  <si>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</si>
  <si>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</si>
  <si>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</si>
  <si>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</si>
  <si>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</si>
  <si>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</si>
  <si>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</si>
  <si>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</si>
  <si>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</si>
  <si>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</si>
  <si>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</si>
  <si>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</si>
  <si>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</si>
  <si>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</si>
  <si>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</si>
  <si>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</si>
  <si>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</si>
  <si>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</si>
  <si>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</si>
  <si>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</si>
  <si>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</si>
  <si>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</si>
  <si>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</si>
  <si>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</si>
  <si>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</si>
  <si>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</si>
  <si>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</si>
  <si>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</si>
  <si>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</si>
  <si>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</si>
  <si>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</si>
  <si>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</si>
  <si>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</si>
  <si>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</si>
  <si>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</si>
  <si>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</si>
  <si>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</si>
  <si>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</si>
  <si>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</si>
  <si>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</si>
  <si>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</si>
  <si>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</si>
  <si>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</si>
  <si>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</si>
  <si>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</si>
  <si>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</si>
  <si>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</si>
  <si>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</si>
  <si>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</si>
  <si>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</si>
  <si>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</si>
  <si>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</si>
  <si>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</si>
  <si>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</si>
  <si>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</si>
  <si>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</si>
  <si>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</si>
  <si>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</si>
  <si>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</si>
  <si>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</si>
  <si>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</si>
  <si>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</si>
  <si>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</si>
  <si>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</si>
  <si>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</si>
  <si>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</si>
  <si>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</si>
  <si>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</si>
  <si>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</si>
  <si>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</si>
  <si>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</si>
  <si>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</si>
  <si>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</si>
  <si>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</si>
  <si>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</si>
  <si>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</si>
  <si>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</si>
  <si>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</si>
  <si>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</si>
  <si>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</si>
  <si>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</si>
  <si>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</si>
  <si>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</si>
  <si>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</si>
  <si>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</si>
  <si>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</si>
  <si>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</si>
  <si>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</si>
  <si>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</si>
  <si>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</si>
  <si>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水道料金の改定によって改善したものの、100％を割り込んで推移している。浄水施設整備や水道施設の耐震化整備などの投資による減価償却費や企業債の利息負担が収益を圧迫するとともに、大口需要者の水需要の減少などにより、水道料金収入が想定以上に減少していることが主な要因である。また、料金回収率も、100％を割り込んで推移している。
・近年の積極的な投資で、企業債残高対給水収益比率が全国平均及び類似団体平均を大きく上回っていることから、必要な投資資金を水道料金の改定により確保し、企業債の圧縮を図ることが必要である。
・資金面では、年度末資金残高を給水収益の６カ月分確保している。なお、流動比率は100％を超えており、短期債務に対する支払能力に問題はない。
・施設利用率及び最大稼働率が年々低下傾向にあり、将来の水需要の動向によって施設のダウンサイジングなど施設規模の最適化について検討が必要である。</t>
    <rPh sb="1" eb="3">
      <t>ケイジョウ</t>
    </rPh>
    <rPh sb="3" eb="5">
      <t>シュウシ</t>
    </rPh>
    <rPh sb="5" eb="7">
      <t>ヒリツ</t>
    </rPh>
    <rPh sb="9" eb="11">
      <t>スイドウ</t>
    </rPh>
    <rPh sb="11" eb="13">
      <t>リョウキン</t>
    </rPh>
    <rPh sb="14" eb="16">
      <t>カイテイ</t>
    </rPh>
    <rPh sb="20" eb="22">
      <t>カイゼン</t>
    </rPh>
    <rPh sb="33" eb="34">
      <t>ワ</t>
    </rPh>
    <rPh sb="35" eb="36">
      <t>コ</t>
    </rPh>
    <rPh sb="38" eb="40">
      <t>スイイ</t>
    </rPh>
    <rPh sb="85" eb="87">
      <t>シュウエキ</t>
    </rPh>
    <rPh sb="88" eb="90">
      <t>アッパク</t>
    </rPh>
    <rPh sb="97" eb="99">
      <t>オオグチ</t>
    </rPh>
    <rPh sb="99" eb="102">
      <t>ジュヨウシャ</t>
    </rPh>
    <rPh sb="103" eb="104">
      <t>ミズ</t>
    </rPh>
    <rPh sb="104" eb="106">
      <t>ジュヨウ</t>
    </rPh>
    <rPh sb="107" eb="109">
      <t>ゲンショウ</t>
    </rPh>
    <rPh sb="122" eb="124">
      <t>ソウテイ</t>
    </rPh>
    <rPh sb="124" eb="126">
      <t>イジョウ</t>
    </rPh>
    <rPh sb="173" eb="175">
      <t>キンネン</t>
    </rPh>
    <rPh sb="176" eb="179">
      <t>セッキョクテキ</t>
    </rPh>
    <rPh sb="180" eb="182">
      <t>トウシ</t>
    </rPh>
    <rPh sb="184" eb="187">
      <t>キギョウサイ</t>
    </rPh>
    <rPh sb="187" eb="189">
      <t>ザンダカ</t>
    </rPh>
    <rPh sb="189" eb="190">
      <t>タイ</t>
    </rPh>
    <rPh sb="190" eb="192">
      <t>キュウスイ</t>
    </rPh>
    <rPh sb="192" eb="194">
      <t>シュウエキ</t>
    </rPh>
    <rPh sb="194" eb="196">
      <t>ヒリツ</t>
    </rPh>
    <rPh sb="197" eb="199">
      <t>ゼンコク</t>
    </rPh>
    <rPh sb="199" eb="201">
      <t>ヘイキン</t>
    </rPh>
    <rPh sb="201" eb="202">
      <t>オヨ</t>
    </rPh>
    <rPh sb="203" eb="205">
      <t>ルイジ</t>
    </rPh>
    <rPh sb="205" eb="207">
      <t>ダンタイ</t>
    </rPh>
    <rPh sb="207" eb="209">
      <t>ヘイキン</t>
    </rPh>
    <rPh sb="210" eb="211">
      <t>オオ</t>
    </rPh>
    <rPh sb="213" eb="215">
      <t>ウワマワ</t>
    </rPh>
    <rPh sb="224" eb="226">
      <t>ヒツヨウ</t>
    </rPh>
    <rPh sb="227" eb="229">
      <t>トウシ</t>
    </rPh>
    <rPh sb="229" eb="231">
      <t>シキン</t>
    </rPh>
    <rPh sb="232" eb="234">
      <t>スイドウ</t>
    </rPh>
    <rPh sb="234" eb="236">
      <t>リョウキン</t>
    </rPh>
    <rPh sb="237" eb="239">
      <t>カイテイ</t>
    </rPh>
    <rPh sb="242" eb="244">
      <t>カクホ</t>
    </rPh>
    <rPh sb="246" eb="249">
      <t>キギョウサイ</t>
    </rPh>
    <rPh sb="250" eb="252">
      <t>アッシュク</t>
    </rPh>
    <rPh sb="253" eb="254">
      <t>ハカ</t>
    </rPh>
    <rPh sb="258" eb="260">
      <t>ヒツヨウ</t>
    </rPh>
    <rPh sb="266" eb="269">
      <t>シキンメン</t>
    </rPh>
    <rPh sb="272" eb="275">
      <t>ネンドマツ</t>
    </rPh>
    <rPh sb="275" eb="277">
      <t>シキン</t>
    </rPh>
    <rPh sb="277" eb="279">
      <t>ザンダカ</t>
    </rPh>
    <rPh sb="280" eb="282">
      <t>キュウスイ</t>
    </rPh>
    <rPh sb="282" eb="284">
      <t>シュウエキ</t>
    </rPh>
    <rPh sb="287" eb="288">
      <t>ゲツ</t>
    </rPh>
    <rPh sb="288" eb="289">
      <t>ブン</t>
    </rPh>
    <rPh sb="289" eb="291">
      <t>カクホ</t>
    </rPh>
    <rPh sb="299" eb="301">
      <t>リュウドウ</t>
    </rPh>
    <rPh sb="301" eb="303">
      <t>ヒリツ</t>
    </rPh>
    <rPh sb="309" eb="310">
      <t>コ</t>
    </rPh>
    <rPh sb="317" eb="319">
      <t>サイム</t>
    </rPh>
    <rPh sb="320" eb="321">
      <t>タイ</t>
    </rPh>
    <rPh sb="323" eb="325">
      <t>シハラ</t>
    </rPh>
    <rPh sb="325" eb="327">
      <t>ノウリョク</t>
    </rPh>
    <rPh sb="328" eb="330">
      <t>モンダイ</t>
    </rPh>
    <rPh sb="336" eb="338">
      <t>シセツ</t>
    </rPh>
    <rPh sb="338" eb="341">
      <t>リヨウリツ</t>
    </rPh>
    <rPh sb="341" eb="342">
      <t>オヨ</t>
    </rPh>
    <phoneticPr fontId="4"/>
  </si>
  <si>
    <r>
      <t xml:space="preserve">・有形固定資産減価償却比率は、全国平均及び類似団体平均より低い。しかし、個別資産でみると、電気設備及びポンプ設備については、ほかの資産と比べて償却が進んでいるため、今後、修繕費・更新費が増えていくものと想定している。
・管路経年化率は全国平均及び類似団体平均より低い。平成37年度末の管路経年化率は36.6％（法定耐用年数で管路を更新しない場合）に達すると想定している。本市では、独自の更新基準年数を設定して、管路の長寿命化を図るとともに、年度ごとの更新費用を平準化して、計画的な管路更新を実施することとしている。
</t>
    </r>
    <r>
      <rPr>
        <vertAlign val="superscript"/>
        <sz val="10"/>
        <color theme="1"/>
        <rFont val="ＭＳ ゴシック"/>
        <family val="3"/>
        <charset val="128"/>
      </rPr>
      <t/>
    </r>
    <rPh sb="1" eb="3">
      <t>ユウケイ</t>
    </rPh>
    <rPh sb="3" eb="7">
      <t>コテイシサン</t>
    </rPh>
    <rPh sb="7" eb="9">
      <t>ゲンカ</t>
    </rPh>
    <rPh sb="9" eb="11">
      <t>ショウキャク</t>
    </rPh>
    <rPh sb="11" eb="13">
      <t>ヒリツ</t>
    </rPh>
    <rPh sb="15" eb="17">
      <t>ゼンコク</t>
    </rPh>
    <rPh sb="17" eb="19">
      <t>ヘイキン</t>
    </rPh>
    <rPh sb="19" eb="20">
      <t>オヨ</t>
    </rPh>
    <rPh sb="21" eb="23">
      <t>ルイジ</t>
    </rPh>
    <rPh sb="23" eb="25">
      <t>ダンタイ</t>
    </rPh>
    <rPh sb="25" eb="27">
      <t>ヘイキン</t>
    </rPh>
    <rPh sb="29" eb="30">
      <t>ヒク</t>
    </rPh>
    <rPh sb="36" eb="38">
      <t>コベツ</t>
    </rPh>
    <rPh sb="38" eb="40">
      <t>シサン</t>
    </rPh>
    <rPh sb="45" eb="47">
      <t>デンキ</t>
    </rPh>
    <rPh sb="47" eb="49">
      <t>セツビ</t>
    </rPh>
    <rPh sb="49" eb="50">
      <t>オヨ</t>
    </rPh>
    <rPh sb="54" eb="56">
      <t>セツビ</t>
    </rPh>
    <rPh sb="65" eb="67">
      <t>シサン</t>
    </rPh>
    <rPh sb="68" eb="69">
      <t>クラ</t>
    </rPh>
    <rPh sb="71" eb="73">
      <t>ショウキャク</t>
    </rPh>
    <rPh sb="74" eb="75">
      <t>スス</t>
    </rPh>
    <rPh sb="82" eb="84">
      <t>コンゴ</t>
    </rPh>
    <rPh sb="85" eb="87">
      <t>シュウゼン</t>
    </rPh>
    <rPh sb="87" eb="88">
      <t>ヒ</t>
    </rPh>
    <rPh sb="89" eb="91">
      <t>コウシン</t>
    </rPh>
    <rPh sb="91" eb="92">
      <t>ヒ</t>
    </rPh>
    <rPh sb="93" eb="94">
      <t>フ</t>
    </rPh>
    <rPh sb="101" eb="103">
      <t>ソウテイ</t>
    </rPh>
    <rPh sb="110" eb="112">
      <t>カンロ</t>
    </rPh>
    <rPh sb="112" eb="114">
      <t>ケイネン</t>
    </rPh>
    <rPh sb="114" eb="115">
      <t>カ</t>
    </rPh>
    <rPh sb="115" eb="116">
      <t>リツヒツヨウシキンメンネンドマツシキンザンダカキュウスイシュウエキゲツブンカクホリュウドウヒリツコサイムタイシハラノウリョクモンダイシセツリヨウリツオヨ</t>
    </rPh>
    <rPh sb="134" eb="136">
      <t>ヘイセイ</t>
    </rPh>
    <rPh sb="138" eb="139">
      <t>ネン</t>
    </rPh>
    <rPh sb="139" eb="140">
      <t>ド</t>
    </rPh>
    <rPh sb="140" eb="141">
      <t>マツ</t>
    </rPh>
    <rPh sb="174" eb="175">
      <t>タッ</t>
    </rPh>
    <rPh sb="178" eb="180">
      <t>ソウテイ</t>
    </rPh>
    <rPh sb="185" eb="187">
      <t>ホンシ</t>
    </rPh>
    <rPh sb="190" eb="192">
      <t>ドクジ</t>
    </rPh>
    <rPh sb="193" eb="195">
      <t>コウシン</t>
    </rPh>
    <rPh sb="195" eb="197">
      <t>キジュン</t>
    </rPh>
    <rPh sb="197" eb="199">
      <t>ネンスウ</t>
    </rPh>
    <rPh sb="200" eb="202">
      <t>セッテイ</t>
    </rPh>
    <rPh sb="205" eb="207">
      <t>カンロ</t>
    </rPh>
    <rPh sb="208" eb="211">
      <t>チョウジュミョウ</t>
    </rPh>
    <rPh sb="211" eb="212">
      <t>カ</t>
    </rPh>
    <rPh sb="213" eb="214">
      <t>ハカ</t>
    </rPh>
    <rPh sb="220" eb="222">
      <t>ネンド</t>
    </rPh>
    <rPh sb="225" eb="227">
      <t>コウシン</t>
    </rPh>
    <rPh sb="227" eb="229">
      <t>ヒヨウ</t>
    </rPh>
    <rPh sb="230" eb="233">
      <t>ヘイジュンカ</t>
    </rPh>
    <rPh sb="236" eb="239">
      <t>ケイカクテキ</t>
    </rPh>
    <rPh sb="240" eb="242">
      <t>カンロ</t>
    </rPh>
    <rPh sb="242" eb="244">
      <t>コウシン</t>
    </rPh>
    <rPh sb="245" eb="247">
      <t>ジッシ</t>
    </rPh>
    <phoneticPr fontId="4"/>
  </si>
  <si>
    <t>・水道料金収入は、人口減少や節水器具の普及などによる水需要の減少に伴って、減少していくものと想定しており、引き続きコスト縮減に取り組む必要がある。この状況の中、高度経済成長期に整備した施設が今後、大量に更新時期を迎えることや施設の耐震化などに対応するための財源の確保が必要である。
　本市では、水需要の影響を受けにくい料金体系や適正な料金水準について検討することとしている。</t>
    <rPh sb="1" eb="3">
      <t>スイドウ</t>
    </rPh>
    <rPh sb="3" eb="5">
      <t>リョウキン</t>
    </rPh>
    <rPh sb="5" eb="7">
      <t>シュウニュウ</t>
    </rPh>
    <rPh sb="9" eb="11">
      <t>ジンコウ</t>
    </rPh>
    <rPh sb="11" eb="13">
      <t>ゲンショウ</t>
    </rPh>
    <rPh sb="14" eb="16">
      <t>セッスイ</t>
    </rPh>
    <rPh sb="16" eb="18">
      <t>キグ</t>
    </rPh>
    <rPh sb="19" eb="21">
      <t>フキュウ</t>
    </rPh>
    <rPh sb="26" eb="27">
      <t>ミズ</t>
    </rPh>
    <rPh sb="27" eb="29">
      <t>ジュヨウ</t>
    </rPh>
    <rPh sb="30" eb="32">
      <t>ゲンショウ</t>
    </rPh>
    <rPh sb="33" eb="34">
      <t>トモナ</t>
    </rPh>
    <rPh sb="37" eb="39">
      <t>ゲンショウ</t>
    </rPh>
    <rPh sb="46" eb="48">
      <t>ソウテイ</t>
    </rPh>
    <rPh sb="53" eb="54">
      <t>ヒ</t>
    </rPh>
    <rPh sb="55" eb="56">
      <t>ツヅ</t>
    </rPh>
    <rPh sb="60" eb="62">
      <t>シュクゲン</t>
    </rPh>
    <rPh sb="63" eb="64">
      <t>ト</t>
    </rPh>
    <rPh sb="65" eb="66">
      <t>ク</t>
    </rPh>
    <rPh sb="67" eb="69">
      <t>ヒツヨウ</t>
    </rPh>
    <rPh sb="75" eb="77">
      <t>ジョウキョウ</t>
    </rPh>
    <rPh sb="78" eb="79">
      <t>ナカ</t>
    </rPh>
    <rPh sb="80" eb="82">
      <t>コウド</t>
    </rPh>
    <rPh sb="82" eb="84">
      <t>ケイザイ</t>
    </rPh>
    <rPh sb="84" eb="87">
      <t>セイチョウキ</t>
    </rPh>
    <rPh sb="88" eb="90">
      <t>セイビ</t>
    </rPh>
    <rPh sb="92" eb="94">
      <t>シセツ</t>
    </rPh>
    <rPh sb="95" eb="97">
      <t>コンゴ</t>
    </rPh>
    <rPh sb="98" eb="100">
      <t>タイリョウ</t>
    </rPh>
    <rPh sb="101" eb="103">
      <t>コウシン</t>
    </rPh>
    <rPh sb="103" eb="105">
      <t>ジキ</t>
    </rPh>
    <rPh sb="106" eb="107">
      <t>ムカ</t>
    </rPh>
    <rPh sb="112" eb="114">
      <t>シセツ</t>
    </rPh>
    <rPh sb="115" eb="118">
      <t>タイシンカ</t>
    </rPh>
    <rPh sb="121" eb="123">
      <t>タイオウ</t>
    </rPh>
    <rPh sb="128" eb="130">
      <t>ザイゲン</t>
    </rPh>
    <rPh sb="131" eb="133">
      <t>カクホ</t>
    </rPh>
    <rPh sb="134" eb="136">
      <t>ヒツヨウ</t>
    </rPh>
    <rPh sb="142" eb="144">
      <t>ホンシ</t>
    </rPh>
    <rPh sb="147" eb="148">
      <t>ミズ</t>
    </rPh>
    <rPh sb="148" eb="150">
      <t>ジュヨウ</t>
    </rPh>
    <rPh sb="151" eb="153">
      <t>エイキョウ</t>
    </rPh>
    <rPh sb="154" eb="155">
      <t>ウ</t>
    </rPh>
    <rPh sb="159" eb="161">
      <t>リョウキン</t>
    </rPh>
    <rPh sb="161" eb="163">
      <t>タイケイ</t>
    </rPh>
    <rPh sb="164" eb="166">
      <t>テキセイ</t>
    </rPh>
    <rPh sb="167" eb="169">
      <t>リョウキン</t>
    </rPh>
    <rPh sb="169" eb="171">
      <t>スイジュン</t>
    </rPh>
    <rPh sb="175" eb="1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</si>
</sst>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0.59</c:v>
                </c:pt>
                <c:pt idx="2">
                  <c:v>0.56000000000000005</c:v>
                </c:pt>
                <c:pt idx="3">
                  <c:v>0.63</c:v>
                </c:pt>
                <c:pt idx="4">
                  <c:v>0.44</c:v>
                </c:pt>
              </c:numCache>
            </c:numRef>
          </c:val>
        </c:ser>
        <c:dLbls>
          <c:showLegendKey val="0"/>
          <c:showVal val="0"/>
          <c:showCatName val="0"/>
          <c:showSerName val="0"/>
          <c:showPercent val="0"/>
          <c:showBubbleSize val="0"/>
        </c:dLbls>
        <c:gapWidth val="150"/>
        <c:axId val="36646272"/>
        <c:axId val="36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6646272"/>
        <c:axId val="36652544"/>
      </c:lineChart>
      <c:dateAx>
        <c:axId val="36646272"/>
        <c:scaling>
          <c:orientation val="minMax"/>
        </c:scaling>
        <c:delete val="1"/>
        <c:axPos val="b"/>
        <c:numFmt formatCode="ge" sourceLinked="1"/>
        <c:majorTickMark val="none"/>
        <c:minorTickMark val="none"/>
        <c:tickLblPos val="none"/>
        <c:crossAx val="36652544"/>
        <c:crosses val="autoZero"/>
        <c:auto val="1"/>
        <c:lblOffset val="100"/>
        <c:baseTimeUnit val="years"/>
      </c:dateAx>
      <c:valAx>
        <c:axId val="36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69.17</c:v>
                </c:pt>
                <c:pt idx="1">
                  <c:v>67.319999999999993</c:v>
                </c:pt>
                <c:pt idx="2">
                  <c:v>65.260000000000005</c:v>
                </c:pt>
                <c:pt idx="3">
                  <c:v>63.99</c:v>
                </c:pt>
                <c:pt idx="4">
                  <c:v>62.98</c:v>
                </c:pt>
              </c:numCache>
            </c:numRef>
          </c:val>
        </c:ser>
        <c:dLbls>
          <c:showLegendKey val="0"/>
          <c:showVal val="0"/>
          <c:showCatName val="0"/>
          <c:showSerName val="0"/>
          <c:showPercent val="0"/>
          <c:showBubbleSize val="0"/>
        </c:dLbls>
        <c:gapWidth val="150"/>
        <c:axId val="120513280"/>
        <c:axId val="120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20513280"/>
        <c:axId val="120515200"/>
      </c:lineChart>
      <c:dateAx>
        <c:axId val="120513280"/>
        <c:scaling>
          <c:orientation val="minMax"/>
        </c:scaling>
        <c:delete val="1"/>
        <c:axPos val="b"/>
        <c:numFmt formatCode="ge" sourceLinked="1"/>
        <c:majorTickMark val="none"/>
        <c:minorTickMark val="none"/>
        <c:tickLblPos val="none"/>
        <c:crossAx val="120515200"/>
        <c:crosses val="autoZero"/>
        <c:auto val="1"/>
        <c:lblOffset val="100"/>
        <c:baseTimeUnit val="years"/>
      </c:dateAx>
      <c:valAx>
        <c:axId val="120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91.8</c:v>
                </c:pt>
                <c:pt idx="1">
                  <c:v>92.01</c:v>
                </c:pt>
                <c:pt idx="2">
                  <c:v>92.32</c:v>
                </c:pt>
                <c:pt idx="3">
                  <c:v>92.22</c:v>
                </c:pt>
                <c:pt idx="4">
                  <c:v>91.79</c:v>
                </c:pt>
              </c:numCache>
            </c:numRef>
          </c:val>
        </c:ser>
        <c:dLbls>
          <c:showLegendKey val="0"/>
          <c:showVal val="0"/>
          <c:showCatName val="0"/>
          <c:showSerName val="0"/>
          <c:showPercent val="0"/>
          <c:showBubbleSize val="0"/>
        </c:dLbls>
        <c:gapWidth val="150"/>
        <c:axId val="120557952"/>
        <c:axId val="12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20557952"/>
        <c:axId val="120559872"/>
      </c:lineChart>
      <c:dateAx>
        <c:axId val="120557952"/>
        <c:scaling>
          <c:orientation val="minMax"/>
        </c:scaling>
        <c:delete val="1"/>
        <c:axPos val="b"/>
        <c:numFmt formatCode="ge" sourceLinked="1"/>
        <c:majorTickMark val="none"/>
        <c:minorTickMark val="none"/>
        <c:tickLblPos val="none"/>
        <c:crossAx val="120559872"/>
        <c:crosses val="autoZero"/>
        <c:auto val="1"/>
        <c:lblOffset val="100"/>
        <c:baseTimeUnit val="years"/>
      </c:dateAx>
      <c:valAx>
        <c:axId val="12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87.81</c:v>
                </c:pt>
                <c:pt idx="1">
                  <c:v>94.37</c:v>
                </c:pt>
                <c:pt idx="2">
                  <c:v>95.17</c:v>
                </c:pt>
                <c:pt idx="3">
                  <c:v>94.36</c:v>
                </c:pt>
                <c:pt idx="4">
                  <c:v>97.27</c:v>
                </c:pt>
              </c:numCache>
            </c:numRef>
          </c:val>
        </c:ser>
        <c:dLbls>
          <c:showLegendKey val="0"/>
          <c:showVal val="0"/>
          <c:showCatName val="0"/>
          <c:showSerName val="0"/>
          <c:showPercent val="0"/>
          <c:showBubbleSize val="0"/>
        </c:dLbls>
        <c:gapWidth val="150"/>
        <c:axId val="36666368"/>
        <c:axId val="366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6666368"/>
        <c:axId val="36689024"/>
      </c:lineChart>
      <c:dateAx>
        <c:axId val="36666368"/>
        <c:scaling>
          <c:orientation val="minMax"/>
        </c:scaling>
        <c:delete val="1"/>
        <c:axPos val="b"/>
        <c:numFmt formatCode="ge" sourceLinked="1"/>
        <c:majorTickMark val="none"/>
        <c:minorTickMark val="none"/>
        <c:tickLblPos val="none"/>
        <c:crossAx val="36689024"/>
        <c:crosses val="autoZero"/>
        <c:auto val="1"/>
        <c:lblOffset val="100"/>
        <c:baseTimeUnit val="years"/>
      </c:dateAx>
      <c:valAx>
        <c:axId val="3668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28.93</c:v>
                </c:pt>
                <c:pt idx="1">
                  <c:v>30.33</c:v>
                </c:pt>
                <c:pt idx="2">
                  <c:v>31.58</c:v>
                </c:pt>
                <c:pt idx="3">
                  <c:v>32.79</c:v>
                </c:pt>
                <c:pt idx="4">
                  <c:v>40.83</c:v>
                </c:pt>
              </c:numCache>
            </c:numRef>
          </c:val>
        </c:ser>
        <c:dLbls>
          <c:showLegendKey val="0"/>
          <c:showVal val="0"/>
          <c:showCatName val="0"/>
          <c:showSerName val="0"/>
          <c:showPercent val="0"/>
          <c:showBubbleSize val="0"/>
        </c:dLbls>
        <c:gapWidth val="150"/>
        <c:axId val="35527296"/>
        <c:axId val="355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5527296"/>
        <c:axId val="35533568"/>
      </c:lineChart>
      <c:dateAx>
        <c:axId val="35527296"/>
        <c:scaling>
          <c:orientation val="minMax"/>
        </c:scaling>
        <c:delete val="1"/>
        <c:axPos val="b"/>
        <c:numFmt formatCode="ge" sourceLinked="1"/>
        <c:majorTickMark val="none"/>
        <c:minorTickMark val="none"/>
        <c:tickLblPos val="none"/>
        <c:crossAx val="35533568"/>
        <c:crosses val="autoZero"/>
        <c:auto val="1"/>
        <c:lblOffset val="100"/>
        <c:baseTimeUnit val="years"/>
      </c:dateAx>
      <c:valAx>
        <c:axId val="355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4.04</c:v>
                </c:pt>
                <c:pt idx="1">
                  <c:v>4.25</c:v>
                </c:pt>
                <c:pt idx="2">
                  <c:v>4.43</c:v>
                </c:pt>
                <c:pt idx="3">
                  <c:v>9.19</c:v>
                </c:pt>
                <c:pt idx="4">
                  <c:v>11.2</c:v>
                </c:pt>
              </c:numCache>
            </c:numRef>
          </c:val>
        </c:ser>
        <c:dLbls>
          <c:showLegendKey val="0"/>
          <c:showVal val="0"/>
          <c:showCatName val="0"/>
          <c:showSerName val="0"/>
          <c:showPercent val="0"/>
          <c:showBubbleSize val="0"/>
        </c:dLbls>
        <c:gapWidth val="150"/>
        <c:axId val="120588544"/>
        <c:axId val="1205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20588544"/>
        <c:axId val="120598912"/>
      </c:lineChart>
      <c:dateAx>
        <c:axId val="120588544"/>
        <c:scaling>
          <c:orientation val="minMax"/>
        </c:scaling>
        <c:delete val="1"/>
        <c:axPos val="b"/>
        <c:numFmt formatCode="ge" sourceLinked="1"/>
        <c:majorTickMark val="none"/>
        <c:minorTickMark val="none"/>
        <c:tickLblPos val="none"/>
        <c:crossAx val="120598912"/>
        <c:crosses val="autoZero"/>
        <c:auto val="1"/>
        <c:lblOffset val="100"/>
        <c:baseTimeUnit val="years"/>
      </c:dateAx>
      <c:valAx>
        <c:axId val="1205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2.4300000000000002</c:v>
                </c:pt>
                <c:pt idx="2">
                  <c:v>7.79</c:v>
                </c:pt>
                <c:pt idx="3">
                  <c:v>14.16</c:v>
                </c:pt>
                <c:pt idx="4" formatCode="#,##0.00;&quot;△&quot;#,##0.00">
                  <c:v>0</c:v>
                </c:pt>
              </c:numCache>
            </c:numRef>
          </c:val>
        </c:ser>
        <c:dLbls>
          <c:showLegendKey val="0"/>
          <c:showVal val="0"/>
          <c:showCatName val="0"/>
          <c:showSerName val="0"/>
          <c:showPercent val="0"/>
          <c:showBubbleSize val="0"/>
        </c:dLbls>
        <c:gapWidth val="150"/>
        <c:axId val="120616832"/>
        <c:axId val="1206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20616832"/>
        <c:axId val="120627200"/>
      </c:lineChart>
      <c:dateAx>
        <c:axId val="120616832"/>
        <c:scaling>
          <c:orientation val="minMax"/>
        </c:scaling>
        <c:delete val="1"/>
        <c:axPos val="b"/>
        <c:numFmt formatCode="ge" sourceLinked="1"/>
        <c:majorTickMark val="none"/>
        <c:minorTickMark val="none"/>
        <c:tickLblPos val="none"/>
        <c:crossAx val="120627200"/>
        <c:crosses val="autoZero"/>
        <c:auto val="1"/>
        <c:lblOffset val="100"/>
        <c:baseTimeUnit val="years"/>
      </c:dateAx>
      <c:valAx>
        <c:axId val="12062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580.44000000000005</c:v>
                </c:pt>
                <c:pt idx="1">
                  <c:v>789.47</c:v>
                </c:pt>
                <c:pt idx="2">
                  <c:v>846.05</c:v>
                </c:pt>
                <c:pt idx="3">
                  <c:v>741.76</c:v>
                </c:pt>
                <c:pt idx="4">
                  <c:v>181.5</c:v>
                </c:pt>
              </c:numCache>
            </c:numRef>
          </c:val>
        </c:ser>
        <c:dLbls>
          <c:showLegendKey val="0"/>
          <c:showVal val="0"/>
          <c:showCatName val="0"/>
          <c:showSerName val="0"/>
          <c:showPercent val="0"/>
          <c:showBubbleSize val="0"/>
        </c:dLbls>
        <c:gapWidth val="150"/>
        <c:axId val="120645120"/>
        <c:axId val="1206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20645120"/>
        <c:axId val="120647040"/>
      </c:lineChart>
      <c:dateAx>
        <c:axId val="120645120"/>
        <c:scaling>
          <c:orientation val="minMax"/>
        </c:scaling>
        <c:delete val="1"/>
        <c:axPos val="b"/>
        <c:numFmt formatCode="ge" sourceLinked="1"/>
        <c:majorTickMark val="none"/>
        <c:minorTickMark val="none"/>
        <c:tickLblPos val="none"/>
        <c:crossAx val="120647040"/>
        <c:crosses val="autoZero"/>
        <c:auto val="1"/>
        <c:lblOffset val="100"/>
        <c:baseTimeUnit val="years"/>
      </c:dateAx>
      <c:valAx>
        <c:axId val="12064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653.85</c:v>
                </c:pt>
                <c:pt idx="1">
                  <c:v>642.28</c:v>
                </c:pt>
                <c:pt idx="2">
                  <c:v>614.15</c:v>
                </c:pt>
                <c:pt idx="3">
                  <c:v>617.02</c:v>
                </c:pt>
                <c:pt idx="4">
                  <c:v>629.99</c:v>
                </c:pt>
              </c:numCache>
            </c:numRef>
          </c:val>
        </c:ser>
        <c:dLbls>
          <c:showLegendKey val="0"/>
          <c:showVal val="0"/>
          <c:showCatName val="0"/>
          <c:showSerName val="0"/>
          <c:showPercent val="0"/>
          <c:showBubbleSize val="0"/>
        </c:dLbls>
        <c:gapWidth val="150"/>
        <c:axId val="120419456"/>
        <c:axId val="1204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20419456"/>
        <c:axId val="120421376"/>
      </c:lineChart>
      <c:dateAx>
        <c:axId val="120419456"/>
        <c:scaling>
          <c:orientation val="minMax"/>
        </c:scaling>
        <c:delete val="1"/>
        <c:axPos val="b"/>
        <c:numFmt formatCode="ge" sourceLinked="1"/>
        <c:majorTickMark val="none"/>
        <c:minorTickMark val="none"/>
        <c:tickLblPos val="none"/>
        <c:crossAx val="120421376"/>
        <c:crosses val="autoZero"/>
        <c:auto val="1"/>
        <c:lblOffset val="100"/>
        <c:baseTimeUnit val="years"/>
      </c:dateAx>
      <c:valAx>
        <c:axId val="12042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4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82.52</c:v>
                </c:pt>
                <c:pt idx="1">
                  <c:v>86.62</c:v>
                </c:pt>
                <c:pt idx="2">
                  <c:v>88.2</c:v>
                </c:pt>
                <c:pt idx="3">
                  <c:v>86.29</c:v>
                </c:pt>
                <c:pt idx="4">
                  <c:v>89.56</c:v>
                </c:pt>
              </c:numCache>
            </c:numRef>
          </c:val>
        </c:ser>
        <c:dLbls>
          <c:showLegendKey val="0"/>
          <c:showVal val="0"/>
          <c:showCatName val="0"/>
          <c:showSerName val="0"/>
          <c:showPercent val="0"/>
          <c:showBubbleSize val="0"/>
        </c:dLbls>
        <c:gapWidth val="150"/>
        <c:axId val="120452608"/>
        <c:axId val="1204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20452608"/>
        <c:axId val="120454528"/>
      </c:lineChart>
      <c:dateAx>
        <c:axId val="120452608"/>
        <c:scaling>
          <c:orientation val="minMax"/>
        </c:scaling>
        <c:delete val="1"/>
        <c:axPos val="b"/>
        <c:numFmt formatCode="ge" sourceLinked="1"/>
        <c:majorTickMark val="none"/>
        <c:minorTickMark val="none"/>
        <c:tickLblPos val="none"/>
        <c:crossAx val="120454528"/>
        <c:crosses val="autoZero"/>
        <c:auto val="1"/>
        <c:lblOffset val="100"/>
        <c:baseTimeUnit val="years"/>
      </c:dateAx>
      <c:valAx>
        <c:axId val="1204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160.11000000000001</c:v>
                </c:pt>
                <c:pt idx="1">
                  <c:v>154.66</c:v>
                </c:pt>
                <c:pt idx="2">
                  <c:v>158.27000000000001</c:v>
                </c:pt>
                <c:pt idx="3">
                  <c:v>161.37</c:v>
                </c:pt>
                <c:pt idx="4">
                  <c:v>155.30000000000001</c:v>
                </c:pt>
              </c:numCache>
            </c:numRef>
          </c:val>
        </c:ser>
        <c:dLbls>
          <c:showLegendKey val="0"/>
          <c:showVal val="0"/>
          <c:showCatName val="0"/>
          <c:showSerName val="0"/>
          <c:showPercent val="0"/>
          <c:showBubbleSize val="0"/>
        </c:dLbls>
        <c:gapWidth val="150"/>
        <c:axId val="120489088"/>
        <c:axId val="1204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20489088"/>
        <c:axId val="120491008"/>
      </c:lineChart>
      <c:dateAx>
        <c:axId val="120489088"/>
        <c:scaling>
          <c:orientation val="minMax"/>
        </c:scaling>
        <c:delete val="1"/>
        <c:axPos val="b"/>
        <c:numFmt formatCode="ge" sourceLinked="1"/>
        <c:majorTickMark val="none"/>
        <c:minorTickMark val="none"/>
        <c:tickLblPos val="none"/>
        <c:crossAx val="120491008"/>
        <c:crosses val="autoZero"/>
        <c:auto val="1"/>
        <c:lblOffset val="100"/>
        <c:baseTimeUnit val="years"/>
      </c:dateAx>
      <c:valAx>
        <c:axId val="1204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4" zoomScale="70" zoomScaleNormal="70" workbookViewId="0">
      <selection activeCell="AV87" sqref="AV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鳥取市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193064</v>
      </c>
      <c r="AJ8" s="56"/>
      <c r="AK8" s="56"/>
      <c r="AL8" s="56"/>
      <c r="AM8" s="56"/>
      <c r="AN8" s="56"/>
      <c r="AO8" s="56"/>
      <c r="AP8" s="57"/>
      <c r="AQ8" s="47">
        <f>データ!R6</f>
        <v>765.31</v>
      </c>
      <c r="AR8" s="47"/>
      <c r="AS8" s="47"/>
      <c r="AT8" s="47"/>
      <c r="AU8" s="47"/>
      <c r="AV8" s="47"/>
      <c r="AW8" s="47"/>
      <c r="AX8" s="47"/>
      <c r="AY8" s="47">
        <f>データ!S6</f>
        <v>252.27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64.13</v>
      </c>
      <c r="K10" s="47"/>
      <c r="L10" s="47"/>
      <c r="M10" s="47"/>
      <c r="N10" s="47"/>
      <c r="O10" s="47"/>
      <c r="P10" s="47"/>
      <c r="Q10" s="47"/>
      <c r="R10" s="47">
        <f>データ!O6</f>
        <v>83.58</v>
      </c>
      <c r="S10" s="47"/>
      <c r="T10" s="47"/>
      <c r="U10" s="47"/>
      <c r="V10" s="47"/>
      <c r="W10" s="47"/>
      <c r="X10" s="47"/>
      <c r="Y10" s="47"/>
      <c r="Z10" s="78">
        <f>データ!P6</f>
        <v>2073</v>
      </c>
      <c r="AA10" s="78"/>
      <c r="AB10" s="78"/>
      <c r="AC10" s="78"/>
      <c r="AD10" s="78"/>
      <c r="AE10" s="78"/>
      <c r="AF10" s="78"/>
      <c r="AG10" s="78"/>
      <c r="AH10" s="2"/>
      <c r="AI10" s="78">
        <f>データ!T6</f>
        <v>160276</v>
      </c>
      <c r="AJ10" s="78"/>
      <c r="AK10" s="78"/>
      <c r="AL10" s="78"/>
      <c r="AM10" s="78"/>
      <c r="AN10" s="78"/>
      <c r="AO10" s="78"/>
      <c r="AP10" s="78"/>
      <c r="AQ10" s="47">
        <f>データ!U6</f>
        <v>126.34</v>
      </c>
      <c r="AR10" s="47"/>
      <c r="AS10" s="47"/>
      <c r="AT10" s="47"/>
      <c r="AU10" s="47"/>
      <c r="AV10" s="47"/>
      <c r="AW10" s="47"/>
      <c r="AX10" s="47"/>
      <c r="AY10" s="47">
        <f>データ!V6</f>
        <v>1268.6099999999999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312011</v>
      </c>
      <c r="D6" s="31">
        <f t="shared" si="3"/>
        <v>46</v>
      </c>
      <c r="E6" s="31">
        <f t="shared" si="3"/>
        <v>1</v>
      </c>
      <c r="F6" s="31">
        <f t="shared" si="3"/>
        <v>0</v>
      </c>
      <c r="G6" s="31">
        <f t="shared" si="3"/>
        <v>1</v>
      </c>
      <c r="H6" s="31" t="str">
        <f t="shared" si="3"/>
        <v>鳥取県　鳥取市</v>
      </c>
      <c r="I6" s="31" t="str">
        <f t="shared" si="3"/>
        <v>法適用</v>
      </c>
      <c r="J6" s="31" t="str">
        <f t="shared" si="3"/>
        <v>水道事業</v>
      </c>
      <c r="K6" s="31" t="str">
        <f t="shared" si="3"/>
        <v>末端給水事業</v>
      </c>
      <c r="L6" s="31" t="str">
        <f t="shared" si="3"/>
        <v>A2</v>
      </c>
      <c r="M6" s="32" t="str">
        <f t="shared" si="3"/>
        <v>-</v>
      </c>
      <c r="N6" s="32">
        <f t="shared" si="3"/>
        <v>64.13</v>
      </c>
      <c r="O6" s="32">
        <f t="shared" si="3"/>
        <v>83.58</v>
      </c>
      <c r="P6" s="32">
        <f t="shared" si="3"/>
        <v>2073</v>
      </c>
      <c r="Q6" s="32">
        <f t="shared" si="3"/>
        <v>193064</v>
      </c>
      <c r="R6" s="32">
        <f t="shared" si="3"/>
        <v>765.31</v>
      </c>
      <c r="S6" s="32">
        <f t="shared" si="3"/>
        <v>252.27</v>
      </c>
      <c r="T6" s="32">
        <f t="shared" si="3"/>
        <v>160276</v>
      </c>
      <c r="U6" s="32">
        <f t="shared" si="3"/>
        <v>126.34</v>
      </c>
      <c r="V6" s="32">
        <f t="shared" si="3"/>
        <v>1268.6099999999999</v>
      </c>
      <c r="W6" s="33">
        <f>IF(W7="",NA(),W7)</f>
        <v>87.81</v>
      </c>
      <c r="X6" s="33">
        <f t="shared" ref="X6:AF6" si="4">IF(X7="",NA(),X7)</f>
        <v>94.37</v>
      </c>
      <c r="Y6" s="33">
        <f t="shared" si="4"/>
        <v>95.17</v>
      </c>
      <c r="Z6" s="33">
        <f t="shared" si="4"/>
        <v>94.36</v>
      </c>
      <c r="AA6" s="33">
        <f t="shared" si="4"/>
        <v>97.27</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3">
        <f t="shared" ref="AI6:AQ6" si="5">IF(AI7="",NA(),AI7)</f>
        <v>2.4300000000000002</v>
      </c>
      <c r="AJ6" s="33">
        <f t="shared" si="5"/>
        <v>7.79</v>
      </c>
      <c r="AK6" s="33">
        <f t="shared" si="5"/>
        <v>14.16</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580.44000000000005</v>
      </c>
      <c r="AT6" s="33">
        <f t="shared" ref="AT6:BB6" si="6">IF(AT7="",NA(),AT7)</f>
        <v>789.47</v>
      </c>
      <c r="AU6" s="33">
        <f t="shared" si="6"/>
        <v>846.05</v>
      </c>
      <c r="AV6" s="33">
        <f t="shared" si="6"/>
        <v>741.76</v>
      </c>
      <c r="AW6" s="33">
        <f t="shared" si="6"/>
        <v>181.5</v>
      </c>
      <c r="AX6" s="33">
        <f t="shared" si="6"/>
        <v>545.52</v>
      </c>
      <c r="AY6" s="33">
        <f t="shared" si="6"/>
        <v>602.73</v>
      </c>
      <c r="AZ6" s="33">
        <f t="shared" si="6"/>
        <v>590.46</v>
      </c>
      <c r="BA6" s="33">
        <f t="shared" si="6"/>
        <v>628.34</v>
      </c>
      <c r="BB6" s="33">
        <f t="shared" si="6"/>
        <v>289.8</v>
      </c>
      <c r="BC6" s="32" t="str">
        <f>IF(BC7="","",IF(BC7="-","【-】","【"&amp;SUBSTITUTE(TEXT(BC7,"#,##0.00"),"-","△")&amp;"】"))</f>
        <v>【264.16】</v>
      </c>
      <c r="BD6" s="33">
        <f>IF(BD7="",NA(),BD7)</f>
        <v>653.85</v>
      </c>
      <c r="BE6" s="33">
        <f t="shared" ref="BE6:BM6" si="7">IF(BE7="",NA(),BE7)</f>
        <v>642.28</v>
      </c>
      <c r="BF6" s="33">
        <f t="shared" si="7"/>
        <v>614.15</v>
      </c>
      <c r="BG6" s="33">
        <f t="shared" si="7"/>
        <v>617.02</v>
      </c>
      <c r="BH6" s="33">
        <f t="shared" si="7"/>
        <v>629.99</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82.52</v>
      </c>
      <c r="BP6" s="33">
        <f t="shared" ref="BP6:BX6" si="8">IF(BP7="",NA(),BP7)</f>
        <v>86.62</v>
      </c>
      <c r="BQ6" s="33">
        <f t="shared" si="8"/>
        <v>88.2</v>
      </c>
      <c r="BR6" s="33">
        <f t="shared" si="8"/>
        <v>86.29</v>
      </c>
      <c r="BS6" s="33">
        <f t="shared" si="8"/>
        <v>89.56</v>
      </c>
      <c r="BT6" s="33">
        <f t="shared" si="8"/>
        <v>100.11</v>
      </c>
      <c r="BU6" s="33">
        <f t="shared" si="8"/>
        <v>99</v>
      </c>
      <c r="BV6" s="33">
        <f t="shared" si="8"/>
        <v>99.91</v>
      </c>
      <c r="BW6" s="33">
        <f t="shared" si="8"/>
        <v>99.89</v>
      </c>
      <c r="BX6" s="33">
        <f t="shared" si="8"/>
        <v>107.05</v>
      </c>
      <c r="BY6" s="32" t="str">
        <f>IF(BY7="","",IF(BY7="-","【-】","【"&amp;SUBSTITUTE(TEXT(BY7,"#,##0.00"),"-","△")&amp;"】"))</f>
        <v>【104.60】</v>
      </c>
      <c r="BZ6" s="33">
        <f>IF(BZ7="",NA(),BZ7)</f>
        <v>160.11000000000001</v>
      </c>
      <c r="CA6" s="33">
        <f t="shared" ref="CA6:CI6" si="9">IF(CA7="",NA(),CA7)</f>
        <v>154.66</v>
      </c>
      <c r="CB6" s="33">
        <f t="shared" si="9"/>
        <v>158.27000000000001</v>
      </c>
      <c r="CC6" s="33">
        <f t="shared" si="9"/>
        <v>161.37</v>
      </c>
      <c r="CD6" s="33">
        <f t="shared" si="9"/>
        <v>155.30000000000001</v>
      </c>
      <c r="CE6" s="33">
        <f t="shared" si="9"/>
        <v>163.07</v>
      </c>
      <c r="CF6" s="33">
        <f t="shared" si="9"/>
        <v>164.03</v>
      </c>
      <c r="CG6" s="33">
        <f t="shared" si="9"/>
        <v>164.25</v>
      </c>
      <c r="CH6" s="33">
        <f t="shared" si="9"/>
        <v>165.34</v>
      </c>
      <c r="CI6" s="33">
        <f t="shared" si="9"/>
        <v>155.09</v>
      </c>
      <c r="CJ6" s="32" t="str">
        <f>IF(CJ7="","",IF(CJ7="-","【-】","【"&amp;SUBSTITUTE(TEXT(CJ7,"#,##0.00"),"-","△")&amp;"】"))</f>
        <v>【164.21】</v>
      </c>
      <c r="CK6" s="33">
        <f>IF(CK7="",NA(),CK7)</f>
        <v>69.17</v>
      </c>
      <c r="CL6" s="33">
        <f t="shared" ref="CL6:CT6" si="10">IF(CL7="",NA(),CL7)</f>
        <v>67.319999999999993</v>
      </c>
      <c r="CM6" s="33">
        <f t="shared" si="10"/>
        <v>65.260000000000005</v>
      </c>
      <c r="CN6" s="33">
        <f t="shared" si="10"/>
        <v>63.99</v>
      </c>
      <c r="CO6" s="33">
        <f t="shared" si="10"/>
        <v>62.98</v>
      </c>
      <c r="CP6" s="33">
        <f t="shared" si="10"/>
        <v>63.67</v>
      </c>
      <c r="CQ6" s="33">
        <f t="shared" si="10"/>
        <v>63.07</v>
      </c>
      <c r="CR6" s="33">
        <f t="shared" si="10"/>
        <v>62.71</v>
      </c>
      <c r="CS6" s="33">
        <f t="shared" si="10"/>
        <v>62.15</v>
      </c>
      <c r="CT6" s="33">
        <f t="shared" si="10"/>
        <v>61.61</v>
      </c>
      <c r="CU6" s="32" t="str">
        <f>IF(CU7="","",IF(CU7="-","【-】","【"&amp;SUBSTITUTE(TEXT(CU7,"#,##0.00"),"-","△")&amp;"】"))</f>
        <v>【59.80】</v>
      </c>
      <c r="CV6" s="33">
        <f>IF(CV7="",NA(),CV7)</f>
        <v>91.8</v>
      </c>
      <c r="CW6" s="33">
        <f t="shared" ref="CW6:DE6" si="11">IF(CW7="",NA(),CW7)</f>
        <v>92.01</v>
      </c>
      <c r="CX6" s="33">
        <f t="shared" si="11"/>
        <v>92.32</v>
      </c>
      <c r="CY6" s="33">
        <f t="shared" si="11"/>
        <v>92.22</v>
      </c>
      <c r="CZ6" s="33">
        <f t="shared" si="11"/>
        <v>91.79</v>
      </c>
      <c r="DA6" s="33">
        <f t="shared" si="11"/>
        <v>90.67</v>
      </c>
      <c r="DB6" s="33">
        <f t="shared" si="11"/>
        <v>89.96</v>
      </c>
      <c r="DC6" s="33">
        <f t="shared" si="11"/>
        <v>90.54</v>
      </c>
      <c r="DD6" s="33">
        <f t="shared" si="11"/>
        <v>90.64</v>
      </c>
      <c r="DE6" s="33">
        <f t="shared" si="11"/>
        <v>90.23</v>
      </c>
      <c r="DF6" s="32" t="str">
        <f>IF(DF7="","",IF(DF7="-","【-】","【"&amp;SUBSTITUTE(TEXT(DF7,"#,##0.00"),"-","△")&amp;"】"))</f>
        <v>【89.78】</v>
      </c>
      <c r="DG6" s="33">
        <f>IF(DG7="",NA(),DG7)</f>
        <v>28.93</v>
      </c>
      <c r="DH6" s="33">
        <f t="shared" ref="DH6:DP6" si="12">IF(DH7="",NA(),DH7)</f>
        <v>30.33</v>
      </c>
      <c r="DI6" s="33">
        <f t="shared" si="12"/>
        <v>31.58</v>
      </c>
      <c r="DJ6" s="33">
        <f t="shared" si="12"/>
        <v>32.79</v>
      </c>
      <c r="DK6" s="33">
        <f t="shared" si="12"/>
        <v>40.83</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4.04</v>
      </c>
      <c r="DS6" s="33">
        <f t="shared" ref="DS6:EA6" si="13">IF(DS7="",NA(),DS7)</f>
        <v>4.25</v>
      </c>
      <c r="DT6" s="33">
        <f t="shared" si="13"/>
        <v>4.43</v>
      </c>
      <c r="DU6" s="33">
        <f t="shared" si="13"/>
        <v>9.19</v>
      </c>
      <c r="DV6" s="33">
        <f t="shared" si="13"/>
        <v>11.2</v>
      </c>
      <c r="DW6" s="33">
        <f t="shared" si="13"/>
        <v>9.42</v>
      </c>
      <c r="DX6" s="33">
        <f t="shared" si="13"/>
        <v>9.92</v>
      </c>
      <c r="DY6" s="33">
        <f t="shared" si="13"/>
        <v>11.07</v>
      </c>
      <c r="DZ6" s="33">
        <f t="shared" si="13"/>
        <v>12.21</v>
      </c>
      <c r="EA6" s="33">
        <f t="shared" si="13"/>
        <v>13.57</v>
      </c>
      <c r="EB6" s="32" t="str">
        <f>IF(EB7="","",IF(EB7="-","【-】","【"&amp;SUBSTITUTE(TEXT(EB7,"#,##0.00"),"-","△")&amp;"】"))</f>
        <v>【12.42】</v>
      </c>
      <c r="EC6" s="33">
        <f>IF(EC7="",NA(),EC7)</f>
        <v>0.59</v>
      </c>
      <c r="ED6" s="33">
        <f t="shared" ref="ED6:EL6" si="14">IF(ED7="",NA(),ED7)</f>
        <v>0.59</v>
      </c>
      <c r="EE6" s="33">
        <f t="shared" si="14"/>
        <v>0.56000000000000005</v>
      </c>
      <c r="EF6" s="33">
        <f t="shared" si="14"/>
        <v>0.63</v>
      </c>
      <c r="EG6" s="33">
        <f t="shared" si="14"/>
        <v>0.44</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312011</v>
      </c>
      <c r="D7" s="35">
        <v>46</v>
      </c>
      <c r="E7" s="35">
        <v>1</v>
      </c>
      <c r="F7" s="35">
        <v>0</v>
      </c>
      <c r="G7" s="35">
        <v>1</v>
      </c>
      <c r="H7" s="35" t="s">
        <v>93</v>
      </c>
      <c r="I7" s="35" t="s">
        <v>94</v>
      </c>
      <c r="J7" s="35" t="s">
        <v>95</v>
      </c>
      <c r="K7" s="35" t="s">
        <v>96</v>
      </c>
      <c r="L7" s="35" t="s">
        <v>97</v>
      </c>
      <c r="M7" s="36" t="s">
        <v>98</v>
      </c>
      <c r="N7" s="36">
        <v>64.13</v>
      </c>
      <c r="O7" s="36">
        <v>83.58</v>
      </c>
      <c r="P7" s="36">
        <v>2073</v>
      </c>
      <c r="Q7" s="36">
        <v>193064</v>
      </c>
      <c r="R7" s="36">
        <v>765.31</v>
      </c>
      <c r="S7" s="36">
        <v>252.27</v>
      </c>
      <c r="T7" s="36">
        <v>160276</v>
      </c>
      <c r="U7" s="36">
        <v>126.34</v>
      </c>
      <c r="V7" s="36">
        <v>1268.6099999999999</v>
      </c>
      <c r="W7" s="36">
        <v>87.81</v>
      </c>
      <c r="X7" s="36">
        <v>94.37</v>
      </c>
      <c r="Y7" s="36">
        <v>95.17</v>
      </c>
      <c r="Z7" s="36">
        <v>94.36</v>
      </c>
      <c r="AA7" s="36">
        <v>97.27</v>
      </c>
      <c r="AB7" s="36">
        <v>108.64</v>
      </c>
      <c r="AC7" s="36">
        <v>107.51</v>
      </c>
      <c r="AD7" s="36">
        <v>108.39</v>
      </c>
      <c r="AE7" s="36">
        <v>108.9</v>
      </c>
      <c r="AF7" s="36">
        <v>114.43</v>
      </c>
      <c r="AG7" s="36">
        <v>113.03</v>
      </c>
      <c r="AH7" s="36">
        <v>0</v>
      </c>
      <c r="AI7" s="36">
        <v>2.4300000000000002</v>
      </c>
      <c r="AJ7" s="36">
        <v>7.79</v>
      </c>
      <c r="AK7" s="36">
        <v>14.16</v>
      </c>
      <c r="AL7" s="36">
        <v>0</v>
      </c>
      <c r="AM7" s="36">
        <v>2.1800000000000002</v>
      </c>
      <c r="AN7" s="36">
        <v>2.83</v>
      </c>
      <c r="AO7" s="36">
        <v>3.08</v>
      </c>
      <c r="AP7" s="36">
        <v>3.47</v>
      </c>
      <c r="AQ7" s="36">
        <v>0.13</v>
      </c>
      <c r="AR7" s="36">
        <v>0.81</v>
      </c>
      <c r="AS7" s="36">
        <v>580.44000000000005</v>
      </c>
      <c r="AT7" s="36">
        <v>789.47</v>
      </c>
      <c r="AU7" s="36">
        <v>846.05</v>
      </c>
      <c r="AV7" s="36">
        <v>741.76</v>
      </c>
      <c r="AW7" s="36">
        <v>181.5</v>
      </c>
      <c r="AX7" s="36">
        <v>545.52</v>
      </c>
      <c r="AY7" s="36">
        <v>602.73</v>
      </c>
      <c r="AZ7" s="36">
        <v>590.46</v>
      </c>
      <c r="BA7" s="36">
        <v>628.34</v>
      </c>
      <c r="BB7" s="36">
        <v>289.8</v>
      </c>
      <c r="BC7" s="36">
        <v>264.16000000000003</v>
      </c>
      <c r="BD7" s="36">
        <v>653.85</v>
      </c>
      <c r="BE7" s="36">
        <v>642.28</v>
      </c>
      <c r="BF7" s="36">
        <v>614.15</v>
      </c>
      <c r="BG7" s="36">
        <v>617.02</v>
      </c>
      <c r="BH7" s="36">
        <v>629.99</v>
      </c>
      <c r="BI7" s="36">
        <v>313.52999999999997</v>
      </c>
      <c r="BJ7" s="36">
        <v>310.79000000000002</v>
      </c>
      <c r="BK7" s="36">
        <v>299.16000000000003</v>
      </c>
      <c r="BL7" s="36">
        <v>297.13</v>
      </c>
      <c r="BM7" s="36">
        <v>301.99</v>
      </c>
      <c r="BN7" s="36">
        <v>283.72000000000003</v>
      </c>
      <c r="BO7" s="36">
        <v>82.52</v>
      </c>
      <c r="BP7" s="36">
        <v>86.62</v>
      </c>
      <c r="BQ7" s="36">
        <v>88.2</v>
      </c>
      <c r="BR7" s="36">
        <v>86.29</v>
      </c>
      <c r="BS7" s="36">
        <v>89.56</v>
      </c>
      <c r="BT7" s="36">
        <v>100.11</v>
      </c>
      <c r="BU7" s="36">
        <v>99</v>
      </c>
      <c r="BV7" s="36">
        <v>99.91</v>
      </c>
      <c r="BW7" s="36">
        <v>99.89</v>
      </c>
      <c r="BX7" s="36">
        <v>107.05</v>
      </c>
      <c r="BY7" s="36">
        <v>104.6</v>
      </c>
      <c r="BZ7" s="36">
        <v>160.11000000000001</v>
      </c>
      <c r="CA7" s="36">
        <v>154.66</v>
      </c>
      <c r="CB7" s="36">
        <v>158.27000000000001</v>
      </c>
      <c r="CC7" s="36">
        <v>161.37</v>
      </c>
      <c r="CD7" s="36">
        <v>155.30000000000001</v>
      </c>
      <c r="CE7" s="36">
        <v>163.07</v>
      </c>
      <c r="CF7" s="36">
        <v>164.03</v>
      </c>
      <c r="CG7" s="36">
        <v>164.25</v>
      </c>
      <c r="CH7" s="36">
        <v>165.34</v>
      </c>
      <c r="CI7" s="36">
        <v>155.09</v>
      </c>
      <c r="CJ7" s="36">
        <v>164.21</v>
      </c>
      <c r="CK7" s="36">
        <v>69.17</v>
      </c>
      <c r="CL7" s="36">
        <v>67.319999999999993</v>
      </c>
      <c r="CM7" s="36">
        <v>65.260000000000005</v>
      </c>
      <c r="CN7" s="36">
        <v>63.99</v>
      </c>
      <c r="CO7" s="36">
        <v>62.98</v>
      </c>
      <c r="CP7" s="36">
        <v>63.67</v>
      </c>
      <c r="CQ7" s="36">
        <v>63.07</v>
      </c>
      <c r="CR7" s="36">
        <v>62.71</v>
      </c>
      <c r="CS7" s="36">
        <v>62.15</v>
      </c>
      <c r="CT7" s="36">
        <v>61.61</v>
      </c>
      <c r="CU7" s="36">
        <v>59.8</v>
      </c>
      <c r="CV7" s="36">
        <v>91.8</v>
      </c>
      <c r="CW7" s="36">
        <v>92.01</v>
      </c>
      <c r="CX7" s="36">
        <v>92.32</v>
      </c>
      <c r="CY7" s="36">
        <v>92.22</v>
      </c>
      <c r="CZ7" s="36">
        <v>91.79</v>
      </c>
      <c r="DA7" s="36">
        <v>90.67</v>
      </c>
      <c r="DB7" s="36">
        <v>89.96</v>
      </c>
      <c r="DC7" s="36">
        <v>90.54</v>
      </c>
      <c r="DD7" s="36">
        <v>90.64</v>
      </c>
      <c r="DE7" s="36">
        <v>90.23</v>
      </c>
      <c r="DF7" s="36">
        <v>89.78</v>
      </c>
      <c r="DG7" s="36">
        <v>28.93</v>
      </c>
      <c r="DH7" s="36">
        <v>30.33</v>
      </c>
      <c r="DI7" s="36">
        <v>31.58</v>
      </c>
      <c r="DJ7" s="36">
        <v>32.79</v>
      </c>
      <c r="DK7" s="36">
        <v>40.83</v>
      </c>
      <c r="DL7" s="36">
        <v>40.369999999999997</v>
      </c>
      <c r="DM7" s="36">
        <v>41.47</v>
      </c>
      <c r="DN7" s="36">
        <v>42.43</v>
      </c>
      <c r="DO7" s="36">
        <v>43.24</v>
      </c>
      <c r="DP7" s="36">
        <v>46.36</v>
      </c>
      <c r="DQ7" s="36">
        <v>46.31</v>
      </c>
      <c r="DR7" s="36">
        <v>4.04</v>
      </c>
      <c r="DS7" s="36">
        <v>4.25</v>
      </c>
      <c r="DT7" s="36">
        <v>4.43</v>
      </c>
      <c r="DU7" s="36">
        <v>9.19</v>
      </c>
      <c r="DV7" s="36">
        <v>11.2</v>
      </c>
      <c r="DW7" s="36">
        <v>9.42</v>
      </c>
      <c r="DX7" s="36">
        <v>9.92</v>
      </c>
      <c r="DY7" s="36">
        <v>11.07</v>
      </c>
      <c r="DZ7" s="36">
        <v>12.21</v>
      </c>
      <c r="EA7" s="36">
        <v>13.57</v>
      </c>
      <c r="EB7" s="36">
        <v>12.42</v>
      </c>
      <c r="EC7" s="36">
        <v>0.59</v>
      </c>
      <c r="ED7" s="36">
        <v>0.59</v>
      </c>
      <c r="EE7" s="36">
        <v>0.56000000000000005</v>
      </c>
      <c r="EF7" s="36">
        <v>0.63</v>
      </c>
      <c r="EG7" s="36">
        <v>0.44</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2016-02-03T07:25:58Z</dcterms:created>
  <dcterms:modified xsi:type="dcterms:W3CDTF">2016-02-12T02:54:12Z</dcterms:modified>
</cp:coreProperties>
</file>