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15" windowWidth="14955" windowHeight="5880" tabRatio="762" activeTab="0"/>
  </bookViews>
  <sheets>
    <sheet name="内訳計算書" sheetId="1" r:id="rId1"/>
    <sheet name="01埋文本" sheetId="2" r:id="rId2"/>
    <sheet name="02埋文分" sheetId="3" r:id="rId3"/>
    <sheet name="03埋文秋" sheetId="4" r:id="rId4"/>
    <sheet name="04山海学" sheetId="5" r:id="rId5"/>
    <sheet name="05鳥東高" sheetId="6" r:id="rId6"/>
    <sheet name="06岩美高" sheetId="7" r:id="rId7"/>
    <sheet name="07倉総高" sheetId="8" r:id="rId8"/>
    <sheet name="08米子高" sheetId="9" r:id="rId9"/>
    <sheet name="09米南高" sheetId="10" r:id="rId10"/>
    <sheet name="10米工高" sheetId="11" r:id="rId11"/>
    <sheet name="11境高" sheetId="12" r:id="rId12"/>
    <sheet name="12境総船" sheetId="13" r:id="rId13"/>
    <sheet name="13日野高根" sheetId="14" r:id="rId14"/>
    <sheet name="14鳥盲" sheetId="15" r:id="rId15"/>
    <sheet name="15鳥聾" sheetId="16" r:id="rId16"/>
    <sheet name="16鳥聾ひ" sheetId="17" r:id="rId17"/>
    <sheet name="17鳥養" sheetId="18" r:id="rId18"/>
    <sheet name="18白兎養" sheetId="19" r:id="rId19"/>
    <sheet name="19琴支学" sheetId="20" r:id="rId20"/>
    <sheet name="20琴支寄" sheetId="21" r:id="rId21"/>
    <sheet name="21米養" sheetId="22" r:id="rId22"/>
    <sheet name="22青谷" sheetId="23" r:id="rId23"/>
    <sheet name="23白鳳" sheetId="24" r:id="rId24"/>
    <sheet name="24教育セ" sheetId="25" r:id="rId25"/>
  </sheets>
  <definedNames>
    <definedName name="_xlnm.Print_Area" localSheetId="1">'01埋文本'!$B$1:$L$40</definedName>
    <definedName name="_xlnm.Print_Area" localSheetId="2">'02埋文分'!$B$1:$L$40</definedName>
    <definedName name="_xlnm.Print_Area" localSheetId="3">'03埋文秋'!$B$1:$L$40</definedName>
    <definedName name="_xlnm.Print_Area" localSheetId="4">'04山海学'!$B$1:$L$40</definedName>
    <definedName name="_xlnm.Print_Area" localSheetId="5">'05鳥東高'!$B$1:$L$40</definedName>
    <definedName name="_xlnm.Print_Area" localSheetId="6">'06岩美高'!$B$1:$L$40</definedName>
    <definedName name="_xlnm.Print_Area" localSheetId="7">'07倉総高'!$B$1:$L$40</definedName>
    <definedName name="_xlnm.Print_Area" localSheetId="8">'08米子高'!$B$1:$L$40</definedName>
    <definedName name="_xlnm.Print_Area" localSheetId="9">'09米南高'!$B$1:$L$40</definedName>
    <definedName name="_xlnm.Print_Area" localSheetId="10">'10米工高'!$B$1:$L$40</definedName>
    <definedName name="_xlnm.Print_Area" localSheetId="11">'11境高'!$B$1:$L$40</definedName>
    <definedName name="_xlnm.Print_Area" localSheetId="12">'12境総船'!$B$1:$L$40</definedName>
    <definedName name="_xlnm.Print_Area" localSheetId="13">'13日野高根'!$B$1:$L$40</definedName>
    <definedName name="_xlnm.Print_Area" localSheetId="14">'14鳥盲'!$B$1:$L$40</definedName>
    <definedName name="_xlnm.Print_Area" localSheetId="15">'15鳥聾'!$B$1:$L$40</definedName>
    <definedName name="_xlnm.Print_Area" localSheetId="16">'16鳥聾ひ'!$B$1:$L$40</definedName>
    <definedName name="_xlnm.Print_Area" localSheetId="17">'17鳥養'!$B$1:$L$40</definedName>
    <definedName name="_xlnm.Print_Area" localSheetId="18">'18白兎養'!$B$1:$L$40</definedName>
    <definedName name="_xlnm.Print_Area" localSheetId="19">'19琴支学'!$B$1:$L$40</definedName>
    <definedName name="_xlnm.Print_Area" localSheetId="20">'20琴支寄'!$B$1:$L$40</definedName>
    <definedName name="_xlnm.Print_Area" localSheetId="21">'21米養'!$B$1:$L$40</definedName>
    <definedName name="_xlnm.Print_Area" localSheetId="22">'22青谷'!$B$1:$L$40</definedName>
    <definedName name="_xlnm.Print_Area" localSheetId="23">'23白鳳'!$B$1:$L$40</definedName>
    <definedName name="_xlnm.Print_Area" localSheetId="24">'24教育セ'!$B$1:$L$40</definedName>
    <definedName name="_xlnm.Print_Area" localSheetId="0">'内訳計算書'!$B$1:$L$40</definedName>
  </definedNames>
  <calcPr fullCalcOnLoad="1"/>
</workbook>
</file>

<file path=xl/sharedStrings.xml><?xml version="1.0" encoding="utf-8"?>
<sst xmlns="http://schemas.openxmlformats.org/spreadsheetml/2006/main" count="1390" uniqueCount="120">
  <si>
    <t>商号又は名称</t>
  </si>
  <si>
    <t>代表者氏名</t>
  </si>
  <si>
    <t>基本料金</t>
  </si>
  <si>
    <t>電力量料金</t>
  </si>
  <si>
    <t>金  額
[円]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</si>
  <si>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</si>
  <si>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</si>
  <si>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</si>
  <si>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</si>
  <si>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</si>
  <si>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</si>
  <si>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</si>
  <si>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</si>
  <si>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</si>
  <si>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</si>
  <si>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合　計</t>
  </si>
  <si>
    <t>予定
契約電力
[kW]</t>
  </si>
  <si>
    <t>電気料金合計
[円]</t>
  </si>
  <si>
    <t>２月</t>
  </si>
  <si>
    <t>３月</t>
  </si>
  <si>
    <t>基本料金
単価
[円/kW]</t>
  </si>
  <si>
    <t>予定使用
電力量
[kWh]</t>
  </si>
  <si>
    <t>固有の
割引額
[円]</t>
  </si>
  <si>
    <t>E=A×B×C-D</t>
  </si>
  <si>
    <t>電力量
料金単価
[円/kW]</t>
  </si>
  <si>
    <t>A</t>
  </si>
  <si>
    <t>B</t>
  </si>
  <si>
    <t>C</t>
  </si>
  <si>
    <t>D</t>
  </si>
  <si>
    <t>F</t>
  </si>
  <si>
    <t>G</t>
  </si>
  <si>
    <t>H=F×G</t>
  </si>
  <si>
    <t>入札書記入金額</t>
  </si>
  <si>
    <t>固有の割引額</t>
  </si>
  <si>
    <t>力率
割引率</t>
  </si>
  <si>
    <t>内訳合計</t>
  </si>
  <si>
    <t>鳥取県の教育委員会の施設で使用する電気の供給　内訳計算書</t>
  </si>
  <si>
    <t>山陰海岸学習館</t>
  </si>
  <si>
    <t>鳥取東高等学校</t>
  </si>
  <si>
    <t>岩美高等学校</t>
  </si>
  <si>
    <t>倉吉総合産業高等学校</t>
  </si>
  <si>
    <t>米子高等学校</t>
  </si>
  <si>
    <t>米子南高等学校</t>
  </si>
  <si>
    <t>米子工業高等学校</t>
  </si>
  <si>
    <t>境港総合技術高等学校（練習船受電施設）</t>
  </si>
  <si>
    <t>日野高等学校根雨校舎</t>
  </si>
  <si>
    <t>境高等学校</t>
  </si>
  <si>
    <t>鳥取盲学校</t>
  </si>
  <si>
    <t>鳥取聾学校</t>
  </si>
  <si>
    <t>鳥取聾学校ひまわり分校</t>
  </si>
  <si>
    <t>鳥取養護学校・鳥取看護専門学校・鳥取療育園</t>
  </si>
  <si>
    <t>白兎養護学校</t>
  </si>
  <si>
    <t>琴の浦高等特別支援学校</t>
  </si>
  <si>
    <t>米子養護学校</t>
  </si>
  <si>
    <t>３　月表示は使用月を示す。</t>
  </si>
  <si>
    <t>埋蔵文化財センター分館</t>
  </si>
  <si>
    <t>埋蔵文化財センター本所</t>
  </si>
  <si>
    <t>琴の浦高等特別支援学校寄宿舎</t>
  </si>
  <si>
    <t>埋蔵文化財センター秋里分室</t>
  </si>
  <si>
    <t>I</t>
  </si>
  <si>
    <t>J=E+H-I</t>
  </si>
  <si>
    <t>内訳01</t>
  </si>
  <si>
    <t>内訳02</t>
  </si>
  <si>
    <t>内訳03</t>
  </si>
  <si>
    <t>内訳04</t>
  </si>
  <si>
    <t>内訳05</t>
  </si>
  <si>
    <t>内訳06</t>
  </si>
  <si>
    <t>内訳07</t>
  </si>
  <si>
    <t>内訳08</t>
  </si>
  <si>
    <t>内訳09</t>
  </si>
  <si>
    <t>内訳10</t>
  </si>
  <si>
    <t>内訳11</t>
  </si>
  <si>
    <t>内訳12</t>
  </si>
  <si>
    <t>内訳13</t>
  </si>
  <si>
    <t>内訳14</t>
  </si>
  <si>
    <t>内訳15</t>
  </si>
  <si>
    <t>内訳16</t>
  </si>
  <si>
    <t>内訳17</t>
  </si>
  <si>
    <t>内訳18</t>
  </si>
  <si>
    <t>内訳20</t>
  </si>
  <si>
    <t>内訳19</t>
  </si>
  <si>
    <t>内訳21</t>
  </si>
  <si>
    <t>内訳22</t>
  </si>
  <si>
    <t>青谷高等学校</t>
  </si>
  <si>
    <t>内訳23</t>
  </si>
  <si>
    <t>米子白鳳高等学校</t>
  </si>
  <si>
    <t>内訳24</t>
  </si>
  <si>
    <t>教育センター</t>
  </si>
  <si>
    <t>　記載する各単価、割引額等金額には、消費税及び地方消費税相当額を含む金額を記入すること。</t>
  </si>
  <si>
    <t>１</t>
  </si>
  <si>
    <t>　基本料金単価及び電力量料金単価は、同一月においてそれぞれ単一の価格とし、電力量料金単価には燃料費調整単価及び再生可能エネルギー発電促進賦課金は含まないものとする。</t>
  </si>
  <si>
    <t>２</t>
  </si>
  <si>
    <t>３</t>
  </si>
  <si>
    <t>４</t>
  </si>
  <si>
    <t>５</t>
  </si>
  <si>
    <t>６</t>
  </si>
  <si>
    <t>７</t>
  </si>
  <si>
    <t>　契約電力に関する割引制度（長期契約等）がある場合は、固有の割引額(D欄)にその割引に相当する金額を記載し、その割引制度及び記載した割引額の算定方法がわかる書類（任意様式）を添付すること。</t>
  </si>
  <si>
    <t>８</t>
  </si>
  <si>
    <t>　月表示は使用月を示す。</t>
  </si>
  <si>
    <t>年間合計金額(K)</t>
  </si>
  <si>
    <t>１　(D),(E),(H),(I),(J),(K)欄には、各施設（内訳01～内訳24)の合計値を記載すること</t>
  </si>
  <si>
    <t>(L)=(K)×100/108</t>
  </si>
  <si>
    <t>２　入札書記入金額(L)欄には、(K)欄の額の108分の100に相当する金額を記載し、この金額を入札書に記載すること。</t>
  </si>
  <si>
    <t>　  円未満の端数処理は、(L)欄の額に８％に相当する額を加算した額（１円未満の端数切捨て）が(K)欄の額と合致する処理方法とすること。</t>
  </si>
  <si>
    <t>A</t>
  </si>
  <si>
    <t>B</t>
  </si>
  <si>
    <t>C</t>
  </si>
  <si>
    <t>　力率による割引制度がある場合は、力率割引率(C欄)にその割引に相当する乗数を記載すること（例：15%割引されるのであれば0.85と記載し、割引がない場合は1と記載すること。）。</t>
  </si>
  <si>
    <t>D</t>
  </si>
  <si>
    <t>E=A×B×C-D</t>
  </si>
  <si>
    <t>F</t>
  </si>
  <si>
    <t>G</t>
  </si>
  <si>
    <t>H=F×G</t>
  </si>
  <si>
    <t>I</t>
  </si>
  <si>
    <t>　固有の割引額(I欄)には、入札者固有の割引制度が適用できる場合（基本料金における割引制度(D欄）を除く。）に、その金額を記載し、その割引制度及び記載した割引額の算定方法がわかる書類（任意様式）を添付すること。</t>
  </si>
  <si>
    <t>J=E+H-I</t>
  </si>
  <si>
    <t>　各月の電気料金合計(J)欄には、１円未満の端数を切り捨てた金額を記載すること。</t>
  </si>
  <si>
    <t>　年間合計金額(K)欄には、各月の電気料金を合計した金額を記載すること。</t>
  </si>
  <si>
    <t>年間合計金額(K)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</si>
</sst>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h:mm;@"/>
    <numFmt numFmtId="180" formatCode="[h]:mm;@"/>
    <numFmt numFmtId="181" formatCode="#,##0_);[Red]\(#,##0\)"/>
    <numFmt numFmtId="182" formatCode="#,##0.00_);[Red]\(#,##0.00\)"/>
    <numFmt numFmtId="183" formatCode="#,##0.00&quot;円&quot;;[Red]\-#,##0.00"/>
    <numFmt numFmtId="184" formatCode="#,##0.0_);[Red]\(#,##0.0\)"/>
    <numFmt numFmtId="185" formatCode="#,##0.000_);[Red]\(#,##0.000\)"/>
    <numFmt numFmtId="186" formatCode="#,##0.0000_);[Red]\(#,##0.0000\)"/>
    <numFmt numFmtId="187" formatCode="#,##0.0;[Red]\-#,##0.0"/>
    <numFmt numFmtId="188" formatCode="#,##0.000;[Red]\-#,##0.000"/>
    <numFmt numFmtId="189" formatCode="#,##0.0000;[Red]\-#,##0.0000"/>
    <numFmt numFmtId="190" formatCode="#,##0.00_ ;[Red]\-#,##0.00\ "/>
    <numFmt numFmtId="191" formatCode="0.00_ "/>
    <numFmt numFmtId="192" formatCode="0.000_ "/>
    <numFmt numFmtId="193" formatCode="0.0_ "/>
    <numFmt numFmtId="194" formatCode="#,###&quot;kW&quot;"/>
    <numFmt numFmtId="195" formatCode="mmm\-yyyy"/>
    <numFmt numFmtId="196" formatCode="#,##0&quot;千円&quot;;&quot;▲&quot;#,###&quot;千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4" xfId="48" applyNumberFormat="1" applyFont="1" applyBorder="1" applyAlignment="1">
      <alignment horizontal="right" vertical="center"/>
    </xf>
    <xf numFmtId="176" fontId="2" fillId="0" borderId="15" xfId="48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81" fontId="2" fillId="0" borderId="19" xfId="48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82" fontId="2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0" fontId="2" fillId="0" borderId="14" xfId="48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38" fontId="2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38" fontId="2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 shrinkToFit="1"/>
    </xf>
    <xf numFmtId="38" fontId="2" fillId="0" borderId="0" xfId="48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30" xfId="0" applyNumberFormat="1" applyFont="1" applyBorder="1" applyAlignment="1">
      <alignment vertical="center"/>
    </xf>
    <xf numFmtId="182" fontId="2" fillId="0" borderId="31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vertical="top"/>
    </xf>
    <xf numFmtId="181" fontId="2" fillId="0" borderId="34" xfId="48" applyNumberFormat="1" applyFont="1" applyBorder="1" applyAlignment="1">
      <alignment vertical="center"/>
    </xf>
    <xf numFmtId="181" fontId="2" fillId="0" borderId="12" xfId="48" applyNumberFormat="1" applyFont="1" applyBorder="1" applyAlignment="1">
      <alignment vertical="center"/>
    </xf>
    <xf numFmtId="176" fontId="2" fillId="0" borderId="15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 inden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8" fontId="2" fillId="0" borderId="35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176" fontId="2" fillId="0" borderId="42" xfId="48" applyNumberFormat="1" applyFont="1" applyBorder="1" applyAlignment="1">
      <alignment horizontal="right" vertical="center" shrinkToFit="1"/>
    </xf>
    <xf numFmtId="176" fontId="2" fillId="0" borderId="43" xfId="48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3" width="10.625" style="2" customWidth="1"/>
    <col min="4" max="4" width="9.50390625" style="2" bestFit="1" customWidth="1"/>
    <col min="5" max="5" width="6.75390625" style="2" bestFit="1" customWidth="1"/>
    <col min="6" max="6" width="12.625" style="2" customWidth="1"/>
    <col min="7" max="7" width="15.625" style="2" customWidth="1"/>
    <col min="8" max="8" width="11.625" style="2" bestFit="1" customWidth="1"/>
    <col min="9" max="9" width="10.625" style="2" customWidth="1"/>
    <col min="10" max="11" width="15.625" style="2" customWidth="1"/>
    <col min="12" max="12" width="22.00390625" style="2" customWidth="1"/>
    <col min="13" max="13" width="10.50390625" style="2" bestFit="1" customWidth="1"/>
    <col min="14" max="14" width="12.75390625" style="2" bestFit="1" customWidth="1"/>
    <col min="15" max="16384" width="9.00390625" style="2" customWidth="1"/>
  </cols>
  <sheetData>
    <row r="1" spans="2:12" ht="17.25">
      <c r="B1" s="73" t="s">
        <v>36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1" ht="19.5" customHeight="1">
      <c r="C4" s="2" t="s">
        <v>0</v>
      </c>
      <c r="K4" s="47" t="s">
        <v>35</v>
      </c>
    </row>
    <row r="5" spans="3:9" ht="30.75" customHeight="1">
      <c r="C5" s="2" t="s">
        <v>1</v>
      </c>
      <c r="I5" s="25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64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65"/>
      <c r="L8" s="77"/>
    </row>
    <row r="9" spans="2:12" s="6" customFormat="1" ht="15.75" customHeight="1" thickBot="1">
      <c r="B9" s="80"/>
      <c r="C9" s="14" t="s">
        <v>25</v>
      </c>
      <c r="D9" s="13" t="s">
        <v>26</v>
      </c>
      <c r="E9" s="13" t="s">
        <v>27</v>
      </c>
      <c r="F9" s="13" t="s">
        <v>28</v>
      </c>
      <c r="G9" s="13" t="s">
        <v>23</v>
      </c>
      <c r="H9" s="13" t="s">
        <v>29</v>
      </c>
      <c r="I9" s="13" t="s">
        <v>30</v>
      </c>
      <c r="J9" s="13" t="s">
        <v>31</v>
      </c>
      <c r="K9" s="16" t="s">
        <v>59</v>
      </c>
      <c r="L9" s="19" t="s">
        <v>60</v>
      </c>
    </row>
    <row r="10" spans="2:12" ht="19.5" customHeight="1">
      <c r="B10" s="3" t="s">
        <v>5</v>
      </c>
      <c r="C10" s="15">
        <f>SUM('01埋文本:24教育セ'!C10)</f>
        <v>2606</v>
      </c>
      <c r="D10" s="38"/>
      <c r="E10" s="38"/>
      <c r="F10" s="15">
        <f>SUM('01埋文本:24教育セ'!F10)</f>
        <v>0</v>
      </c>
      <c r="G10" s="15">
        <f>SUM('01埋文本:24教育セ'!G10)</f>
        <v>0</v>
      </c>
      <c r="H10" s="15">
        <f>SUM('01埋文本:24教育セ'!H10)</f>
        <v>326941</v>
      </c>
      <c r="I10" s="41"/>
      <c r="J10" s="15">
        <f>SUM('01埋文本:24教育セ'!J10)</f>
        <v>0</v>
      </c>
      <c r="K10" s="48">
        <f>SUM('01埋文本:24教育セ'!K10)</f>
        <v>0</v>
      </c>
      <c r="L10" s="49">
        <f>SUM('01埋文本:24教育セ'!L10)</f>
        <v>0</v>
      </c>
    </row>
    <row r="11" spans="2:12" ht="19.5" customHeight="1">
      <c r="B11" s="4" t="s">
        <v>6</v>
      </c>
      <c r="C11" s="15">
        <f>SUM('01埋文本:24教育セ'!C11)</f>
        <v>2606</v>
      </c>
      <c r="D11" s="39"/>
      <c r="E11" s="39"/>
      <c r="F11" s="15">
        <f>SUM('01埋文本:24教育セ'!F11)</f>
        <v>0</v>
      </c>
      <c r="G11" s="15">
        <f>SUM('01埋文本:24教育セ'!G11)</f>
        <v>0</v>
      </c>
      <c r="H11" s="15">
        <f>SUM('01埋文本:24教育セ'!H11)</f>
        <v>317046</v>
      </c>
      <c r="I11" s="42"/>
      <c r="J11" s="15">
        <f>SUM('01埋文本:24教育セ'!J11)</f>
        <v>0</v>
      </c>
      <c r="K11" s="48">
        <f>SUM('01埋文本:24教育セ'!K11)</f>
        <v>0</v>
      </c>
      <c r="L11" s="49">
        <f>SUM('01埋文本:24教育セ'!L11)</f>
        <v>0</v>
      </c>
    </row>
    <row r="12" spans="2:12" ht="19.5" customHeight="1">
      <c r="B12" s="3" t="s">
        <v>7</v>
      </c>
      <c r="C12" s="15">
        <f>SUM('01埋文本:24教育セ'!C12)</f>
        <v>2606</v>
      </c>
      <c r="D12" s="39"/>
      <c r="E12" s="39"/>
      <c r="F12" s="15">
        <f>SUM('01埋文本:24教育セ'!F12)</f>
        <v>0</v>
      </c>
      <c r="G12" s="15">
        <f>SUM('01埋文本:24教育セ'!G12)</f>
        <v>0</v>
      </c>
      <c r="H12" s="15">
        <f>SUM('01埋文本:24教育セ'!H12)</f>
        <v>361145</v>
      </c>
      <c r="I12" s="42"/>
      <c r="J12" s="15">
        <f>SUM('01埋文本:24教育セ'!J12)</f>
        <v>0</v>
      </c>
      <c r="K12" s="48">
        <f>SUM('01埋文本:24教育セ'!K12)</f>
        <v>0</v>
      </c>
      <c r="L12" s="49">
        <f>SUM('01埋文本:24教育セ'!L12)</f>
        <v>0</v>
      </c>
    </row>
    <row r="13" spans="2:12" ht="19.5" customHeight="1">
      <c r="B13" s="4" t="s">
        <v>8</v>
      </c>
      <c r="C13" s="15">
        <f>SUM('01埋文本:24教育セ'!C13)</f>
        <v>2606</v>
      </c>
      <c r="D13" s="39"/>
      <c r="E13" s="39"/>
      <c r="F13" s="15">
        <f>SUM('01埋文本:24教育セ'!F13)</f>
        <v>0</v>
      </c>
      <c r="G13" s="15">
        <f>SUM('01埋文本:24教育セ'!G13)</f>
        <v>0</v>
      </c>
      <c r="H13" s="15">
        <f>SUM('01埋文本:24教育セ'!H13)</f>
        <v>430965</v>
      </c>
      <c r="I13" s="43"/>
      <c r="J13" s="15">
        <f>SUM('01埋文本:24教育セ'!J13)</f>
        <v>0</v>
      </c>
      <c r="K13" s="48">
        <f>SUM('01埋文本:24教育セ'!K13)</f>
        <v>0</v>
      </c>
      <c r="L13" s="49">
        <f>SUM('01埋文本:24教育セ'!L13)</f>
        <v>0</v>
      </c>
    </row>
    <row r="14" spans="2:12" ht="19.5" customHeight="1">
      <c r="B14" s="3" t="s">
        <v>9</v>
      </c>
      <c r="C14" s="15">
        <f>SUM('01埋文本:24教育セ'!C14)</f>
        <v>2606</v>
      </c>
      <c r="D14" s="39"/>
      <c r="E14" s="39"/>
      <c r="F14" s="15">
        <f>SUM('01埋文本:24教育セ'!F14)</f>
        <v>0</v>
      </c>
      <c r="G14" s="15">
        <f>SUM('01埋文本:24教育セ'!G14)</f>
        <v>0</v>
      </c>
      <c r="H14" s="15">
        <f>SUM('01埋文本:24教育セ'!H14)</f>
        <v>372872</v>
      </c>
      <c r="I14" s="43"/>
      <c r="J14" s="15">
        <f>SUM('01埋文本:24教育セ'!J14)</f>
        <v>0</v>
      </c>
      <c r="K14" s="48">
        <f>SUM('01埋文本:24教育セ'!K14)</f>
        <v>0</v>
      </c>
      <c r="L14" s="49">
        <f>SUM('01埋文本:24教育セ'!L14)</f>
        <v>0</v>
      </c>
    </row>
    <row r="15" spans="2:12" ht="19.5" customHeight="1">
      <c r="B15" s="4" t="s">
        <v>10</v>
      </c>
      <c r="C15" s="15">
        <f>SUM('01埋文本:24教育セ'!C15)</f>
        <v>2606</v>
      </c>
      <c r="D15" s="39"/>
      <c r="E15" s="39"/>
      <c r="F15" s="15">
        <f>SUM('01埋文本:24教育セ'!F15)</f>
        <v>0</v>
      </c>
      <c r="G15" s="15">
        <f>SUM('01埋文本:24教育セ'!G15)</f>
        <v>0</v>
      </c>
      <c r="H15" s="15">
        <f>SUM('01埋文本:24教育セ'!H15)</f>
        <v>335940</v>
      </c>
      <c r="I15" s="43"/>
      <c r="J15" s="15">
        <f>SUM('01埋文本:24教育セ'!J15)</f>
        <v>0</v>
      </c>
      <c r="K15" s="48">
        <f>SUM('01埋文本:24教育セ'!K15)</f>
        <v>0</v>
      </c>
      <c r="L15" s="49">
        <f>SUM('01埋文本:24教育セ'!L15)</f>
        <v>0</v>
      </c>
    </row>
    <row r="16" spans="2:12" ht="19.5" customHeight="1">
      <c r="B16" s="3" t="s">
        <v>11</v>
      </c>
      <c r="C16" s="15">
        <f>SUM('01埋文本:24教育セ'!C16)</f>
        <v>2606</v>
      </c>
      <c r="D16" s="39"/>
      <c r="E16" s="39"/>
      <c r="F16" s="15">
        <f>SUM('01埋文本:24教育セ'!F16)</f>
        <v>0</v>
      </c>
      <c r="G16" s="15">
        <f>SUM('01埋文本:24教育セ'!G16)</f>
        <v>0</v>
      </c>
      <c r="H16" s="15">
        <f>SUM('01埋文本:24教育セ'!H16)</f>
        <v>326356</v>
      </c>
      <c r="I16" s="42"/>
      <c r="J16" s="15">
        <f>SUM('01埋文本:24教育セ'!J16)</f>
        <v>0</v>
      </c>
      <c r="K16" s="48">
        <f>SUM('01埋文本:24教育セ'!K16)</f>
        <v>0</v>
      </c>
      <c r="L16" s="49">
        <f>SUM('01埋文本:24教育セ'!L16)</f>
        <v>0</v>
      </c>
    </row>
    <row r="17" spans="2:12" ht="19.5" customHeight="1">
      <c r="B17" s="4" t="s">
        <v>12</v>
      </c>
      <c r="C17" s="15">
        <f>SUM('01埋文本:24教育セ'!C17)</f>
        <v>2606</v>
      </c>
      <c r="D17" s="39"/>
      <c r="E17" s="39"/>
      <c r="F17" s="15">
        <f>SUM('01埋文本:24教育セ'!F17)</f>
        <v>0</v>
      </c>
      <c r="G17" s="15">
        <f>SUM('01埋文本:24教育セ'!G17)</f>
        <v>0</v>
      </c>
      <c r="H17" s="15">
        <f>SUM('01埋文本:24教育セ'!H17)</f>
        <v>307414</v>
      </c>
      <c r="I17" s="42"/>
      <c r="J17" s="15">
        <f>SUM('01埋文本:24教育セ'!J17)</f>
        <v>0</v>
      </c>
      <c r="K17" s="48">
        <f>SUM('01埋文本:24教育セ'!K17)</f>
        <v>0</v>
      </c>
      <c r="L17" s="49">
        <f>SUM('01埋文本:24教育セ'!L17)</f>
        <v>0</v>
      </c>
    </row>
    <row r="18" spans="2:12" ht="19.5" customHeight="1">
      <c r="B18" s="3" t="s">
        <v>13</v>
      </c>
      <c r="C18" s="15">
        <f>SUM('01埋文本:24教育セ'!C18)</f>
        <v>2606</v>
      </c>
      <c r="D18" s="39"/>
      <c r="E18" s="39"/>
      <c r="F18" s="15">
        <f>SUM('01埋文本:24教育セ'!F18)</f>
        <v>0</v>
      </c>
      <c r="G18" s="15">
        <f>SUM('01埋文本:24教育セ'!G18)</f>
        <v>0</v>
      </c>
      <c r="H18" s="15">
        <f>SUM('01埋文本:24教育セ'!H18)</f>
        <v>425761</v>
      </c>
      <c r="I18" s="42"/>
      <c r="J18" s="15">
        <f>SUM('01埋文本:24教育セ'!J18)</f>
        <v>0</v>
      </c>
      <c r="K18" s="48">
        <f>SUM('01埋文本:24教育セ'!K18)</f>
        <v>0</v>
      </c>
      <c r="L18" s="49">
        <f>SUM('01埋文本:24教育セ'!L18)</f>
        <v>0</v>
      </c>
    </row>
    <row r="19" spans="2:12" ht="19.5" customHeight="1">
      <c r="B19" s="4" t="s">
        <v>14</v>
      </c>
      <c r="C19" s="15">
        <f>SUM('01埋文本:24教育セ'!C19)</f>
        <v>2606</v>
      </c>
      <c r="D19" s="39"/>
      <c r="E19" s="39"/>
      <c r="F19" s="15">
        <f>SUM('01埋文本:24教育セ'!F19)</f>
        <v>0</v>
      </c>
      <c r="G19" s="15">
        <f>SUM('01埋文本:24教育セ'!G19)</f>
        <v>0</v>
      </c>
      <c r="H19" s="15">
        <f>SUM('01埋文本:24教育セ'!H19)</f>
        <v>433556</v>
      </c>
      <c r="I19" s="42"/>
      <c r="J19" s="15">
        <f>SUM('01埋文本:24教育セ'!J19)</f>
        <v>0</v>
      </c>
      <c r="K19" s="48">
        <f>SUM('01埋文本:24教育セ'!K19)</f>
        <v>0</v>
      </c>
      <c r="L19" s="49">
        <f>SUM('01埋文本:24教育セ'!L19)</f>
        <v>0</v>
      </c>
    </row>
    <row r="20" spans="2:12" ht="19.5" customHeight="1">
      <c r="B20" s="4" t="s">
        <v>18</v>
      </c>
      <c r="C20" s="15">
        <f>SUM('01埋文本:24教育セ'!C20)</f>
        <v>2606</v>
      </c>
      <c r="D20" s="39"/>
      <c r="E20" s="39"/>
      <c r="F20" s="15">
        <f>SUM('01埋文本:24教育セ'!F20)</f>
        <v>0</v>
      </c>
      <c r="G20" s="15">
        <f>SUM('01埋文本:24教育セ'!G20)</f>
        <v>0</v>
      </c>
      <c r="H20" s="15">
        <f>SUM('01埋文本:24教育セ'!H20)</f>
        <v>374868</v>
      </c>
      <c r="I20" s="42"/>
      <c r="J20" s="15">
        <f>SUM('01埋文本:24教育セ'!J20)</f>
        <v>0</v>
      </c>
      <c r="K20" s="48">
        <f>SUM('01埋文本:24教育セ'!K20)</f>
        <v>0</v>
      </c>
      <c r="L20" s="49">
        <f>SUM('01埋文本:24教育セ'!L20)</f>
        <v>0</v>
      </c>
    </row>
    <row r="21" spans="2:12" ht="19.5" customHeight="1" thickBot="1">
      <c r="B21" s="5" t="s">
        <v>19</v>
      </c>
      <c r="C21" s="15">
        <f>SUM('01埋文本:24教育セ'!C21)</f>
        <v>2606</v>
      </c>
      <c r="D21" s="40"/>
      <c r="E21" s="40"/>
      <c r="F21" s="15">
        <f>SUM('01埋文本:24教育セ'!F21)</f>
        <v>0</v>
      </c>
      <c r="G21" s="15">
        <f>SUM('01埋文本:24教育セ'!G21)</f>
        <v>0</v>
      </c>
      <c r="H21" s="15">
        <f>SUM('01埋文本:24教育セ'!H21)</f>
        <v>368813</v>
      </c>
      <c r="I21" s="44"/>
      <c r="J21" s="15">
        <f>SUM('01埋文本:24教育セ'!J21)</f>
        <v>0</v>
      </c>
      <c r="K21" s="48">
        <f>SUM('01埋文本:24教育セ'!K21)</f>
        <v>0</v>
      </c>
      <c r="L21" s="49">
        <f>SUM('01埋文本:24教育セ'!L21)</f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4381677</v>
      </c>
      <c r="I22" s="58"/>
      <c r="J22" s="58"/>
      <c r="K22" s="17"/>
      <c r="L22" s="20" t="s">
        <v>100</v>
      </c>
    </row>
    <row r="23" spans="2:14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  <c r="N23" s="37"/>
    </row>
    <row r="24" ht="9.75" customHeight="1" thickBot="1"/>
    <row r="25" spans="2:12" ht="13.5" customHeight="1">
      <c r="B25" s="45" t="s">
        <v>101</v>
      </c>
      <c r="C25" s="45"/>
      <c r="D25" s="45"/>
      <c r="E25" s="45"/>
      <c r="F25" s="45"/>
      <c r="G25" s="45"/>
      <c r="H25" s="45"/>
      <c r="I25" s="45"/>
      <c r="J25" s="45"/>
      <c r="K25" s="46"/>
      <c r="L25" s="30" t="s">
        <v>32</v>
      </c>
    </row>
    <row r="26" spans="2:12" ht="13.5" customHeight="1" thickBot="1">
      <c r="B26" s="27" t="s">
        <v>103</v>
      </c>
      <c r="C26" s="45"/>
      <c r="D26" s="45"/>
      <c r="E26" s="45"/>
      <c r="F26" s="45"/>
      <c r="G26" s="45"/>
      <c r="H26" s="45"/>
      <c r="I26" s="45"/>
      <c r="J26" s="45"/>
      <c r="K26" s="46"/>
      <c r="L26" s="29" t="s">
        <v>102</v>
      </c>
    </row>
    <row r="27" spans="2:12" ht="13.5" customHeight="1">
      <c r="B27" s="27" t="s">
        <v>104</v>
      </c>
      <c r="C27" s="45"/>
      <c r="D27" s="45"/>
      <c r="E27" s="45"/>
      <c r="F27" s="45"/>
      <c r="G27" s="45"/>
      <c r="H27" s="45"/>
      <c r="I27" s="45"/>
      <c r="J27" s="45"/>
      <c r="K27" s="46"/>
      <c r="L27" s="68">
        <f>ROUNDUP(+L23*100/108,0)</f>
        <v>0</v>
      </c>
    </row>
    <row r="28" spans="2:12" ht="13.5" customHeight="1">
      <c r="B28" s="27" t="s">
        <v>54</v>
      </c>
      <c r="C28" s="27"/>
      <c r="D28" s="27"/>
      <c r="E28" s="27"/>
      <c r="F28" s="27"/>
      <c r="G28" s="27"/>
      <c r="H28" s="27"/>
      <c r="I28" s="27"/>
      <c r="J28" s="27"/>
      <c r="K28" s="33"/>
      <c r="L28" s="69"/>
    </row>
    <row r="29" spans="2:12" ht="13.5" customHeight="1" thickBo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70"/>
    </row>
    <row r="30" spans="2:12" ht="13.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5"/>
    </row>
    <row r="31" spans="10:12" ht="13.5" customHeight="1">
      <c r="J31" s="32"/>
      <c r="K31" s="32"/>
      <c r="L31" s="32"/>
    </row>
    <row r="32" spans="2:12" ht="13.5" customHeight="1">
      <c r="B32" s="32"/>
      <c r="C32" s="32"/>
      <c r="D32" s="32"/>
      <c r="E32" s="32"/>
      <c r="F32" s="32"/>
      <c r="G32" s="32"/>
      <c r="H32" s="32"/>
      <c r="I32" s="32"/>
      <c r="J32" s="27"/>
      <c r="K32" s="32"/>
      <c r="L32" s="32"/>
    </row>
    <row r="33" spans="9:12" ht="13.5" customHeight="1">
      <c r="I33" s="27"/>
      <c r="J33" s="27"/>
      <c r="K33" s="32"/>
      <c r="L33" s="36"/>
    </row>
    <row r="34" spans="2:12" ht="13.5" customHeight="1">
      <c r="B34" s="27"/>
      <c r="C34" s="27"/>
      <c r="D34" s="27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27"/>
      <c r="C35" s="27"/>
      <c r="D35" s="27"/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27"/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27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L27:L29"/>
    <mergeCell ref="F22:F23"/>
    <mergeCell ref="D22:D23"/>
    <mergeCell ref="H22:H23"/>
    <mergeCell ref="I22:I23"/>
    <mergeCell ref="B1:L1"/>
    <mergeCell ref="B3:L3"/>
    <mergeCell ref="H7:J7"/>
    <mergeCell ref="L7:L8"/>
    <mergeCell ref="B7:B9"/>
    <mergeCell ref="B22:B23"/>
    <mergeCell ref="J22:J23"/>
    <mergeCell ref="C22:C23"/>
    <mergeCell ref="C7:G7"/>
    <mergeCell ref="K7:K8"/>
    <mergeCell ref="E22:E23"/>
    <mergeCell ref="G22:G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69</v>
      </c>
      <c r="K4" s="84" t="s">
        <v>42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137</v>
      </c>
      <c r="D10" s="21"/>
      <c r="E10" s="21"/>
      <c r="F10" s="21"/>
      <c r="G10" s="21">
        <f>C10*D10*E10-F10</f>
        <v>0</v>
      </c>
      <c r="H10" s="7">
        <v>14502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137</v>
      </c>
      <c r="D11" s="21"/>
      <c r="E11" s="21"/>
      <c r="F11" s="21"/>
      <c r="G11" s="21">
        <f aca="true" t="shared" si="1" ref="G11:G21">C11*D11*E11-F11</f>
        <v>0</v>
      </c>
      <c r="H11" s="8">
        <v>14220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137</v>
      </c>
      <c r="D12" s="21"/>
      <c r="E12" s="21"/>
      <c r="F12" s="21"/>
      <c r="G12" s="21">
        <f t="shared" si="1"/>
        <v>0</v>
      </c>
      <c r="H12" s="8">
        <v>15577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137</v>
      </c>
      <c r="D13" s="21"/>
      <c r="E13" s="21"/>
      <c r="F13" s="21"/>
      <c r="G13" s="21">
        <f t="shared" si="1"/>
        <v>0</v>
      </c>
      <c r="H13" s="8">
        <v>19745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137</v>
      </c>
      <c r="D14" s="21"/>
      <c r="E14" s="21"/>
      <c r="F14" s="21"/>
      <c r="G14" s="21">
        <f t="shared" si="1"/>
        <v>0</v>
      </c>
      <c r="H14" s="8">
        <v>16826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137</v>
      </c>
      <c r="D15" s="21"/>
      <c r="E15" s="21"/>
      <c r="F15" s="21"/>
      <c r="G15" s="21">
        <f t="shared" si="1"/>
        <v>0</v>
      </c>
      <c r="H15" s="8">
        <v>14389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137</v>
      </c>
      <c r="D16" s="21"/>
      <c r="E16" s="21"/>
      <c r="F16" s="21"/>
      <c r="G16" s="21">
        <f t="shared" si="1"/>
        <v>0</v>
      </c>
      <c r="H16" s="8">
        <v>14237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137</v>
      </c>
      <c r="D17" s="21"/>
      <c r="E17" s="21"/>
      <c r="F17" s="21"/>
      <c r="G17" s="21">
        <f t="shared" si="1"/>
        <v>0</v>
      </c>
      <c r="H17" s="8">
        <v>14431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137</v>
      </c>
      <c r="D18" s="21"/>
      <c r="E18" s="21"/>
      <c r="F18" s="21"/>
      <c r="G18" s="21">
        <f t="shared" si="1"/>
        <v>0</v>
      </c>
      <c r="H18" s="8">
        <v>19710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137</v>
      </c>
      <c r="D19" s="21"/>
      <c r="E19" s="21"/>
      <c r="F19" s="21"/>
      <c r="G19" s="21">
        <f t="shared" si="1"/>
        <v>0</v>
      </c>
      <c r="H19" s="8">
        <v>22032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137</v>
      </c>
      <c r="D20" s="21"/>
      <c r="E20" s="21"/>
      <c r="F20" s="21"/>
      <c r="G20" s="21">
        <f t="shared" si="1"/>
        <v>0</v>
      </c>
      <c r="H20" s="8">
        <v>17160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137</v>
      </c>
      <c r="D21" s="21"/>
      <c r="E21" s="21"/>
      <c r="F21" s="21"/>
      <c r="G21" s="21">
        <f t="shared" si="1"/>
        <v>0</v>
      </c>
      <c r="H21" s="9">
        <v>15912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198741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70</v>
      </c>
      <c r="K4" s="84" t="s">
        <v>43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145</v>
      </c>
      <c r="D10" s="21"/>
      <c r="E10" s="21"/>
      <c r="F10" s="21"/>
      <c r="G10" s="21">
        <f>C10*D10*E10-F10</f>
        <v>0</v>
      </c>
      <c r="H10" s="7">
        <v>26424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145</v>
      </c>
      <c r="D11" s="21"/>
      <c r="E11" s="21"/>
      <c r="F11" s="21"/>
      <c r="G11" s="21">
        <f aca="true" t="shared" si="1" ref="G11:G21">C11*D11*E11-F11</f>
        <v>0</v>
      </c>
      <c r="H11" s="8">
        <v>24396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145</v>
      </c>
      <c r="D12" s="21"/>
      <c r="E12" s="21"/>
      <c r="F12" s="21"/>
      <c r="G12" s="21">
        <f t="shared" si="1"/>
        <v>0</v>
      </c>
      <c r="H12" s="8">
        <v>31970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145</v>
      </c>
      <c r="D13" s="21"/>
      <c r="E13" s="21"/>
      <c r="F13" s="21"/>
      <c r="G13" s="21">
        <f t="shared" si="1"/>
        <v>0</v>
      </c>
      <c r="H13" s="8">
        <v>41341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145</v>
      </c>
      <c r="D14" s="21"/>
      <c r="E14" s="21"/>
      <c r="F14" s="21"/>
      <c r="G14" s="21">
        <f t="shared" si="1"/>
        <v>0</v>
      </c>
      <c r="H14" s="8">
        <v>26720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145</v>
      </c>
      <c r="D15" s="21"/>
      <c r="E15" s="21"/>
      <c r="F15" s="21"/>
      <c r="G15" s="21">
        <f t="shared" si="1"/>
        <v>0</v>
      </c>
      <c r="H15" s="8">
        <v>26718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145</v>
      </c>
      <c r="D16" s="21"/>
      <c r="E16" s="21"/>
      <c r="F16" s="21"/>
      <c r="G16" s="21">
        <f t="shared" si="1"/>
        <v>0</v>
      </c>
      <c r="H16" s="8">
        <v>27726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145</v>
      </c>
      <c r="D17" s="21"/>
      <c r="E17" s="21"/>
      <c r="F17" s="21"/>
      <c r="G17" s="21">
        <f t="shared" si="1"/>
        <v>0</v>
      </c>
      <c r="H17" s="8">
        <v>26902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145</v>
      </c>
      <c r="D18" s="21"/>
      <c r="E18" s="21"/>
      <c r="F18" s="21"/>
      <c r="G18" s="21">
        <f t="shared" si="1"/>
        <v>0</v>
      </c>
      <c r="H18" s="8">
        <v>28344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145</v>
      </c>
      <c r="D19" s="21"/>
      <c r="E19" s="21"/>
      <c r="F19" s="21"/>
      <c r="G19" s="21">
        <f t="shared" si="1"/>
        <v>0</v>
      </c>
      <c r="H19" s="8">
        <v>29712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145</v>
      </c>
      <c r="D20" s="21"/>
      <c r="E20" s="21"/>
      <c r="F20" s="21"/>
      <c r="G20" s="21">
        <f t="shared" si="1"/>
        <v>0</v>
      </c>
      <c r="H20" s="8">
        <v>23580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145</v>
      </c>
      <c r="D21" s="21"/>
      <c r="E21" s="21"/>
      <c r="F21" s="21"/>
      <c r="G21" s="21">
        <f t="shared" si="1"/>
        <v>0</v>
      </c>
      <c r="H21" s="9">
        <v>23484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337317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D22:D23"/>
    <mergeCell ref="K7:K8"/>
    <mergeCell ref="H22:H23"/>
    <mergeCell ref="I22:I23"/>
    <mergeCell ref="J22:J23"/>
    <mergeCell ref="C22:C23"/>
    <mergeCell ref="E22:E23"/>
    <mergeCell ref="B1:L1"/>
    <mergeCell ref="B3:L3"/>
    <mergeCell ref="K4:L5"/>
    <mergeCell ref="B7:B9"/>
    <mergeCell ref="C7:G7"/>
    <mergeCell ref="H7:J7"/>
    <mergeCell ref="C26:L27"/>
    <mergeCell ref="C28:L29"/>
    <mergeCell ref="C30:L31"/>
    <mergeCell ref="C32:L33"/>
    <mergeCell ref="L7:L8"/>
    <mergeCell ref="F22:F23"/>
    <mergeCell ref="G22:G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71</v>
      </c>
      <c r="K4" s="84" t="s">
        <v>46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217</v>
      </c>
      <c r="D10" s="21"/>
      <c r="E10" s="21"/>
      <c r="F10" s="21"/>
      <c r="G10" s="21">
        <f>C10*D10*E10-F10</f>
        <v>0</v>
      </c>
      <c r="H10" s="7">
        <v>24210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217</v>
      </c>
      <c r="D11" s="21"/>
      <c r="E11" s="21"/>
      <c r="F11" s="21"/>
      <c r="G11" s="21">
        <f aca="true" t="shared" si="1" ref="G11:G21">C11*D11*E11-F11</f>
        <v>0</v>
      </c>
      <c r="H11" s="8">
        <v>23322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217</v>
      </c>
      <c r="D12" s="21"/>
      <c r="E12" s="21"/>
      <c r="F12" s="21"/>
      <c r="G12" s="21">
        <f t="shared" si="1"/>
        <v>0</v>
      </c>
      <c r="H12" s="8">
        <v>21974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217</v>
      </c>
      <c r="D13" s="21"/>
      <c r="E13" s="21"/>
      <c r="F13" s="21"/>
      <c r="G13" s="21">
        <f t="shared" si="1"/>
        <v>0</v>
      </c>
      <c r="H13" s="8">
        <v>33011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217</v>
      </c>
      <c r="D14" s="21"/>
      <c r="E14" s="21"/>
      <c r="F14" s="21"/>
      <c r="G14" s="21">
        <f t="shared" si="1"/>
        <v>0</v>
      </c>
      <c r="H14" s="8">
        <v>35135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217</v>
      </c>
      <c r="D15" s="21"/>
      <c r="E15" s="21"/>
      <c r="F15" s="21"/>
      <c r="G15" s="21">
        <f t="shared" si="1"/>
        <v>0</v>
      </c>
      <c r="H15" s="8">
        <v>22753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217</v>
      </c>
      <c r="D16" s="21"/>
      <c r="E16" s="21"/>
      <c r="F16" s="21"/>
      <c r="G16" s="21">
        <f t="shared" si="1"/>
        <v>0</v>
      </c>
      <c r="H16" s="8">
        <v>24345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217</v>
      </c>
      <c r="D17" s="21"/>
      <c r="E17" s="21"/>
      <c r="F17" s="21"/>
      <c r="G17" s="21">
        <f t="shared" si="1"/>
        <v>0</v>
      </c>
      <c r="H17" s="8">
        <v>20905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217</v>
      </c>
      <c r="D18" s="21"/>
      <c r="E18" s="21"/>
      <c r="F18" s="21"/>
      <c r="G18" s="21">
        <f t="shared" si="1"/>
        <v>0</v>
      </c>
      <c r="H18" s="8">
        <v>38754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217</v>
      </c>
      <c r="D19" s="21"/>
      <c r="E19" s="21"/>
      <c r="F19" s="21"/>
      <c r="G19" s="21">
        <f t="shared" si="1"/>
        <v>0</v>
      </c>
      <c r="H19" s="8">
        <v>39288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217</v>
      </c>
      <c r="D20" s="21"/>
      <c r="E20" s="21"/>
      <c r="F20" s="21"/>
      <c r="G20" s="21">
        <f t="shared" si="1"/>
        <v>0</v>
      </c>
      <c r="H20" s="8">
        <v>29784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217</v>
      </c>
      <c r="D21" s="21"/>
      <c r="E21" s="21"/>
      <c r="F21" s="21"/>
      <c r="G21" s="21">
        <f t="shared" si="1"/>
        <v>0</v>
      </c>
      <c r="H21" s="9">
        <v>27486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340967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72</v>
      </c>
      <c r="K4" s="84" t="s">
        <v>44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70</v>
      </c>
      <c r="D10" s="21"/>
      <c r="E10" s="21"/>
      <c r="F10" s="21"/>
      <c r="G10" s="21">
        <f>C10*D10*E10-F10</f>
        <v>0</v>
      </c>
      <c r="H10" s="7">
        <v>12382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70</v>
      </c>
      <c r="D11" s="21"/>
      <c r="E11" s="21"/>
      <c r="F11" s="21"/>
      <c r="G11" s="21">
        <f aca="true" t="shared" si="1" ref="G11:G21">C11*D11*E11-F11</f>
        <v>0</v>
      </c>
      <c r="H11" s="8">
        <v>12014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70</v>
      </c>
      <c r="D12" s="21"/>
      <c r="E12" s="21"/>
      <c r="F12" s="21"/>
      <c r="G12" s="21">
        <f t="shared" si="1"/>
        <v>0</v>
      </c>
      <c r="H12" s="8">
        <v>8277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70</v>
      </c>
      <c r="D13" s="21"/>
      <c r="E13" s="21"/>
      <c r="F13" s="21"/>
      <c r="G13" s="21">
        <f t="shared" si="1"/>
        <v>0</v>
      </c>
      <c r="H13" s="8">
        <v>6527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70</v>
      </c>
      <c r="D14" s="21"/>
      <c r="E14" s="21"/>
      <c r="F14" s="21"/>
      <c r="G14" s="21">
        <f t="shared" si="1"/>
        <v>0</v>
      </c>
      <c r="H14" s="8">
        <v>12759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70</v>
      </c>
      <c r="D15" s="21"/>
      <c r="E15" s="21"/>
      <c r="F15" s="21"/>
      <c r="G15" s="21">
        <f t="shared" si="1"/>
        <v>0</v>
      </c>
      <c r="H15" s="8">
        <v>10937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70</v>
      </c>
      <c r="D16" s="21"/>
      <c r="E16" s="21"/>
      <c r="F16" s="21"/>
      <c r="G16" s="21">
        <f t="shared" si="1"/>
        <v>0</v>
      </c>
      <c r="H16" s="8">
        <v>7620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70</v>
      </c>
      <c r="D17" s="21"/>
      <c r="E17" s="21"/>
      <c r="F17" s="21"/>
      <c r="G17" s="21">
        <f t="shared" si="1"/>
        <v>0</v>
      </c>
      <c r="H17" s="8">
        <v>3971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70</v>
      </c>
      <c r="D18" s="21"/>
      <c r="E18" s="21"/>
      <c r="F18" s="21"/>
      <c r="G18" s="21">
        <f t="shared" si="1"/>
        <v>0</v>
      </c>
      <c r="H18" s="8">
        <v>10178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70</v>
      </c>
      <c r="D19" s="21"/>
      <c r="E19" s="21"/>
      <c r="F19" s="21"/>
      <c r="G19" s="21">
        <f t="shared" si="1"/>
        <v>0</v>
      </c>
      <c r="H19" s="8">
        <v>286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70</v>
      </c>
      <c r="D20" s="21"/>
      <c r="E20" s="21"/>
      <c r="F20" s="21"/>
      <c r="G20" s="21">
        <f t="shared" si="1"/>
        <v>0</v>
      </c>
      <c r="H20" s="8">
        <v>6799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70</v>
      </c>
      <c r="D21" s="21"/>
      <c r="E21" s="21"/>
      <c r="F21" s="21"/>
      <c r="G21" s="21">
        <f t="shared" si="1"/>
        <v>0</v>
      </c>
      <c r="H21" s="9">
        <v>13505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105255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D22:D23"/>
    <mergeCell ref="K7:K8"/>
    <mergeCell ref="H22:H23"/>
    <mergeCell ref="I22:I23"/>
    <mergeCell ref="J22:J23"/>
    <mergeCell ref="C22:C23"/>
    <mergeCell ref="E22:E23"/>
    <mergeCell ref="B1:L1"/>
    <mergeCell ref="B3:L3"/>
    <mergeCell ref="K4:L5"/>
    <mergeCell ref="B7:B9"/>
    <mergeCell ref="C7:G7"/>
    <mergeCell ref="H7:J7"/>
    <mergeCell ref="C26:L27"/>
    <mergeCell ref="C28:L29"/>
    <mergeCell ref="C30:L31"/>
    <mergeCell ref="C32:L33"/>
    <mergeCell ref="L7:L8"/>
    <mergeCell ref="F22:F23"/>
    <mergeCell ref="G22:G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73</v>
      </c>
      <c r="K4" s="84" t="s">
        <v>45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66</v>
      </c>
      <c r="D10" s="21"/>
      <c r="E10" s="21"/>
      <c r="F10" s="21"/>
      <c r="G10" s="21">
        <f>C10*D10*E10-F10</f>
        <v>0</v>
      </c>
      <c r="H10" s="7">
        <v>8544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66</v>
      </c>
      <c r="D11" s="21"/>
      <c r="E11" s="21"/>
      <c r="F11" s="21"/>
      <c r="G11" s="21">
        <f aca="true" t="shared" si="1" ref="G11:G21">C11*D11*E11-F11</f>
        <v>0</v>
      </c>
      <c r="H11" s="8">
        <v>8538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66</v>
      </c>
      <c r="D12" s="21"/>
      <c r="E12" s="21"/>
      <c r="F12" s="21"/>
      <c r="G12" s="21">
        <f t="shared" si="1"/>
        <v>0</v>
      </c>
      <c r="H12" s="8">
        <v>8589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66</v>
      </c>
      <c r="D13" s="21"/>
      <c r="E13" s="21"/>
      <c r="F13" s="21"/>
      <c r="G13" s="21">
        <f t="shared" si="1"/>
        <v>0</v>
      </c>
      <c r="H13" s="8">
        <v>10165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66</v>
      </c>
      <c r="D14" s="21"/>
      <c r="E14" s="21"/>
      <c r="F14" s="21"/>
      <c r="G14" s="21">
        <f t="shared" si="1"/>
        <v>0</v>
      </c>
      <c r="H14" s="8">
        <v>8572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66</v>
      </c>
      <c r="D15" s="21"/>
      <c r="E15" s="21"/>
      <c r="F15" s="21"/>
      <c r="G15" s="21">
        <f t="shared" si="1"/>
        <v>0</v>
      </c>
      <c r="H15" s="8">
        <v>7961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66</v>
      </c>
      <c r="D16" s="21"/>
      <c r="E16" s="21"/>
      <c r="F16" s="21"/>
      <c r="G16" s="21">
        <f t="shared" si="1"/>
        <v>0</v>
      </c>
      <c r="H16" s="8">
        <v>8012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66</v>
      </c>
      <c r="D17" s="21"/>
      <c r="E17" s="21"/>
      <c r="F17" s="21"/>
      <c r="G17" s="21">
        <f t="shared" si="1"/>
        <v>0</v>
      </c>
      <c r="H17" s="8">
        <v>8404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66</v>
      </c>
      <c r="D18" s="21"/>
      <c r="E18" s="21"/>
      <c r="F18" s="21"/>
      <c r="G18" s="21">
        <f t="shared" si="1"/>
        <v>0</v>
      </c>
      <c r="H18" s="50">
        <v>10212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66</v>
      </c>
      <c r="D19" s="21"/>
      <c r="E19" s="21"/>
      <c r="F19" s="21"/>
      <c r="G19" s="21">
        <f t="shared" si="1"/>
        <v>0</v>
      </c>
      <c r="H19" s="8">
        <v>12072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66</v>
      </c>
      <c r="D20" s="21"/>
      <c r="E20" s="21"/>
      <c r="F20" s="21"/>
      <c r="G20" s="21">
        <f t="shared" si="1"/>
        <v>0</v>
      </c>
      <c r="H20" s="8">
        <v>9594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66</v>
      </c>
      <c r="D21" s="21"/>
      <c r="E21" s="21"/>
      <c r="F21" s="21"/>
      <c r="G21" s="21">
        <f t="shared" si="1"/>
        <v>0</v>
      </c>
      <c r="H21" s="9">
        <v>9114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109777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D22:D23"/>
    <mergeCell ref="K7:K8"/>
    <mergeCell ref="H22:H23"/>
    <mergeCell ref="I22:I23"/>
    <mergeCell ref="J22:J23"/>
    <mergeCell ref="C22:C23"/>
    <mergeCell ref="E22:E23"/>
    <mergeCell ref="B1:L1"/>
    <mergeCell ref="B3:L3"/>
    <mergeCell ref="K4:L5"/>
    <mergeCell ref="B7:B9"/>
    <mergeCell ref="C7:G7"/>
    <mergeCell ref="H7:J7"/>
    <mergeCell ref="C26:L27"/>
    <mergeCell ref="C28:L29"/>
    <mergeCell ref="C30:L31"/>
    <mergeCell ref="C32:L33"/>
    <mergeCell ref="L7:L8"/>
    <mergeCell ref="F22:F23"/>
    <mergeCell ref="G22:G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74</v>
      </c>
      <c r="K4" s="84" t="s">
        <v>47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91</v>
      </c>
      <c r="D10" s="21"/>
      <c r="E10" s="21"/>
      <c r="F10" s="21"/>
      <c r="G10" s="21">
        <f>C10*D10*E10-F10</f>
        <v>0</v>
      </c>
      <c r="H10" s="7">
        <v>10380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91</v>
      </c>
      <c r="D11" s="21"/>
      <c r="E11" s="21"/>
      <c r="F11" s="21"/>
      <c r="G11" s="21">
        <f aca="true" t="shared" si="1" ref="G11:G21">C11*D11*E11-F11</f>
        <v>0</v>
      </c>
      <c r="H11" s="8">
        <v>8946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91</v>
      </c>
      <c r="D12" s="21"/>
      <c r="E12" s="21"/>
      <c r="F12" s="21"/>
      <c r="G12" s="21">
        <f t="shared" si="1"/>
        <v>0</v>
      </c>
      <c r="H12" s="8">
        <v>10924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91</v>
      </c>
      <c r="D13" s="21"/>
      <c r="E13" s="21"/>
      <c r="F13" s="21"/>
      <c r="G13" s="21">
        <f t="shared" si="1"/>
        <v>0</v>
      </c>
      <c r="H13" s="8">
        <v>12244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91</v>
      </c>
      <c r="D14" s="21"/>
      <c r="E14" s="21"/>
      <c r="F14" s="21"/>
      <c r="G14" s="21">
        <f t="shared" si="1"/>
        <v>0</v>
      </c>
      <c r="H14" s="8">
        <v>8626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91</v>
      </c>
      <c r="D15" s="21"/>
      <c r="E15" s="21"/>
      <c r="F15" s="21"/>
      <c r="G15" s="21">
        <f t="shared" si="1"/>
        <v>0</v>
      </c>
      <c r="H15" s="8">
        <v>9914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91</v>
      </c>
      <c r="D16" s="21"/>
      <c r="E16" s="21"/>
      <c r="F16" s="21"/>
      <c r="G16" s="21">
        <f t="shared" si="1"/>
        <v>0</v>
      </c>
      <c r="H16" s="8">
        <v>10218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91</v>
      </c>
      <c r="D17" s="21"/>
      <c r="E17" s="21"/>
      <c r="F17" s="21"/>
      <c r="G17" s="21">
        <f t="shared" si="1"/>
        <v>0</v>
      </c>
      <c r="H17" s="8">
        <v>10344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91</v>
      </c>
      <c r="D18" s="21"/>
      <c r="E18" s="21"/>
      <c r="F18" s="21"/>
      <c r="G18" s="21">
        <f t="shared" si="1"/>
        <v>0</v>
      </c>
      <c r="H18" s="8">
        <v>9990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91</v>
      </c>
      <c r="D19" s="21"/>
      <c r="E19" s="21"/>
      <c r="F19" s="21"/>
      <c r="G19" s="21">
        <f t="shared" si="1"/>
        <v>0</v>
      </c>
      <c r="H19" s="8">
        <v>10746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91</v>
      </c>
      <c r="D20" s="21"/>
      <c r="E20" s="21"/>
      <c r="F20" s="21"/>
      <c r="G20" s="21">
        <f t="shared" si="1"/>
        <v>0</v>
      </c>
      <c r="H20" s="8">
        <v>10614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91</v>
      </c>
      <c r="D21" s="21"/>
      <c r="E21" s="21"/>
      <c r="F21" s="21"/>
      <c r="G21" s="21">
        <f t="shared" si="1"/>
        <v>0</v>
      </c>
      <c r="H21" s="9">
        <v>11292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124238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D22:D23"/>
    <mergeCell ref="K7:K8"/>
    <mergeCell ref="H22:H23"/>
    <mergeCell ref="I22:I23"/>
    <mergeCell ref="J22:J23"/>
    <mergeCell ref="C22:C23"/>
    <mergeCell ref="E22:E23"/>
    <mergeCell ref="B1:L1"/>
    <mergeCell ref="B3:L3"/>
    <mergeCell ref="K4:L5"/>
    <mergeCell ref="B7:B9"/>
    <mergeCell ref="C7:G7"/>
    <mergeCell ref="H7:J7"/>
    <mergeCell ref="C26:L27"/>
    <mergeCell ref="C28:L29"/>
    <mergeCell ref="C30:L31"/>
    <mergeCell ref="C32:L33"/>
    <mergeCell ref="L7:L8"/>
    <mergeCell ref="F22:F23"/>
    <mergeCell ref="G22:G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75</v>
      </c>
      <c r="K4" s="84" t="s">
        <v>48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90</v>
      </c>
      <c r="D10" s="21"/>
      <c r="E10" s="21"/>
      <c r="F10" s="21"/>
      <c r="G10" s="21">
        <f>C10*D10*E10-F10</f>
        <v>0</v>
      </c>
      <c r="H10" s="7">
        <v>10380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90</v>
      </c>
      <c r="D11" s="21"/>
      <c r="E11" s="21"/>
      <c r="F11" s="21"/>
      <c r="G11" s="21">
        <f aca="true" t="shared" si="1" ref="G11:G21">C11*D11*E11-F11</f>
        <v>0</v>
      </c>
      <c r="H11" s="8">
        <v>9642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90</v>
      </c>
      <c r="D12" s="21"/>
      <c r="E12" s="21"/>
      <c r="F12" s="21"/>
      <c r="G12" s="21">
        <f t="shared" si="1"/>
        <v>0</v>
      </c>
      <c r="H12" s="8">
        <v>13309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90</v>
      </c>
      <c r="D13" s="21"/>
      <c r="E13" s="21"/>
      <c r="F13" s="21"/>
      <c r="G13" s="21">
        <f t="shared" si="1"/>
        <v>0</v>
      </c>
      <c r="H13" s="8">
        <v>14350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90</v>
      </c>
      <c r="D14" s="21"/>
      <c r="E14" s="21"/>
      <c r="F14" s="21"/>
      <c r="G14" s="21">
        <f t="shared" si="1"/>
        <v>0</v>
      </c>
      <c r="H14" s="8">
        <v>10897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90</v>
      </c>
      <c r="D15" s="21"/>
      <c r="E15" s="21"/>
      <c r="F15" s="21"/>
      <c r="G15" s="21">
        <f t="shared" si="1"/>
        <v>0</v>
      </c>
      <c r="H15" s="8">
        <v>10264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90</v>
      </c>
      <c r="D16" s="21"/>
      <c r="E16" s="21"/>
      <c r="F16" s="21"/>
      <c r="G16" s="21">
        <f t="shared" si="1"/>
        <v>0</v>
      </c>
      <c r="H16" s="8">
        <v>10172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90</v>
      </c>
      <c r="D17" s="21"/>
      <c r="E17" s="21"/>
      <c r="F17" s="21"/>
      <c r="G17" s="21">
        <f t="shared" si="1"/>
        <v>0</v>
      </c>
      <c r="H17" s="8">
        <v>10465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90</v>
      </c>
      <c r="D18" s="21"/>
      <c r="E18" s="21"/>
      <c r="F18" s="21"/>
      <c r="G18" s="21">
        <f t="shared" si="1"/>
        <v>0</v>
      </c>
      <c r="H18" s="8">
        <v>10782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90</v>
      </c>
      <c r="D19" s="21"/>
      <c r="E19" s="21"/>
      <c r="F19" s="21"/>
      <c r="G19" s="21">
        <f t="shared" si="1"/>
        <v>0</v>
      </c>
      <c r="H19" s="8">
        <v>11838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90</v>
      </c>
      <c r="D20" s="21"/>
      <c r="E20" s="21"/>
      <c r="F20" s="21"/>
      <c r="G20" s="21">
        <f t="shared" si="1"/>
        <v>0</v>
      </c>
      <c r="H20" s="8">
        <v>11478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90</v>
      </c>
      <c r="D21" s="21"/>
      <c r="E21" s="21"/>
      <c r="F21" s="21"/>
      <c r="G21" s="21">
        <f t="shared" si="1"/>
        <v>0</v>
      </c>
      <c r="H21" s="9">
        <v>11346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134923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76</v>
      </c>
      <c r="K4" s="84" t="s">
        <v>49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33</v>
      </c>
      <c r="D10" s="21"/>
      <c r="E10" s="21"/>
      <c r="F10" s="21"/>
      <c r="G10" s="21">
        <f>C10*D10*E10-F10</f>
        <v>0</v>
      </c>
      <c r="H10" s="7">
        <v>2532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33</v>
      </c>
      <c r="D11" s="21"/>
      <c r="E11" s="21"/>
      <c r="F11" s="21"/>
      <c r="G11" s="21">
        <f aca="true" t="shared" si="1" ref="G11:G21">C11*D11*E11-F11</f>
        <v>0</v>
      </c>
      <c r="H11" s="8">
        <v>2090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33</v>
      </c>
      <c r="D12" s="21"/>
      <c r="E12" s="21"/>
      <c r="F12" s="21"/>
      <c r="G12" s="21">
        <f t="shared" si="1"/>
        <v>0</v>
      </c>
      <c r="H12" s="8">
        <v>2412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33</v>
      </c>
      <c r="D13" s="21"/>
      <c r="E13" s="21"/>
      <c r="F13" s="21"/>
      <c r="G13" s="21">
        <f t="shared" si="1"/>
        <v>0</v>
      </c>
      <c r="H13" s="8">
        <v>2979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33</v>
      </c>
      <c r="D14" s="21"/>
      <c r="E14" s="21"/>
      <c r="F14" s="21"/>
      <c r="G14" s="21">
        <f t="shared" si="1"/>
        <v>0</v>
      </c>
      <c r="H14" s="8">
        <v>2610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33</v>
      </c>
      <c r="D15" s="21"/>
      <c r="E15" s="21"/>
      <c r="F15" s="21"/>
      <c r="G15" s="21">
        <f t="shared" si="1"/>
        <v>0</v>
      </c>
      <c r="H15" s="8">
        <v>2565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33</v>
      </c>
      <c r="D16" s="21"/>
      <c r="E16" s="21"/>
      <c r="F16" s="21"/>
      <c r="G16" s="21">
        <f t="shared" si="1"/>
        <v>0</v>
      </c>
      <c r="H16" s="8">
        <v>2431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33</v>
      </c>
      <c r="D17" s="21"/>
      <c r="E17" s="21"/>
      <c r="F17" s="21"/>
      <c r="G17" s="21">
        <f t="shared" si="1"/>
        <v>0</v>
      </c>
      <c r="H17" s="8">
        <v>3012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33</v>
      </c>
      <c r="D18" s="21"/>
      <c r="E18" s="21"/>
      <c r="F18" s="21"/>
      <c r="G18" s="21">
        <f t="shared" si="1"/>
        <v>0</v>
      </c>
      <c r="H18" s="8">
        <v>4226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33</v>
      </c>
      <c r="D19" s="21"/>
      <c r="E19" s="21"/>
      <c r="F19" s="21"/>
      <c r="G19" s="21">
        <f t="shared" si="1"/>
        <v>0</v>
      </c>
      <c r="H19" s="8">
        <v>4049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33</v>
      </c>
      <c r="D20" s="21"/>
      <c r="E20" s="21"/>
      <c r="F20" s="21"/>
      <c r="G20" s="21">
        <f t="shared" si="1"/>
        <v>0</v>
      </c>
      <c r="H20" s="8">
        <v>3910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33</v>
      </c>
      <c r="D21" s="21"/>
      <c r="E21" s="21"/>
      <c r="F21" s="21"/>
      <c r="G21" s="21">
        <f t="shared" si="1"/>
        <v>0</v>
      </c>
      <c r="H21" s="9">
        <v>3420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36236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F22:F23"/>
    <mergeCell ref="B1:L1"/>
    <mergeCell ref="B3:L3"/>
    <mergeCell ref="K4:L5"/>
    <mergeCell ref="B7:B9"/>
    <mergeCell ref="C7:G7"/>
    <mergeCell ref="H22:H23"/>
    <mergeCell ref="I22:I23"/>
    <mergeCell ref="H7:J7"/>
    <mergeCell ref="K7:K8"/>
    <mergeCell ref="L7:L8"/>
    <mergeCell ref="C26:L27"/>
    <mergeCell ref="C28:L29"/>
    <mergeCell ref="C30:L31"/>
    <mergeCell ref="C32:L33"/>
    <mergeCell ref="C22:C23"/>
    <mergeCell ref="G22:G23"/>
    <mergeCell ref="D22:D23"/>
    <mergeCell ref="E22:E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77</v>
      </c>
      <c r="K4" s="84" t="s">
        <v>50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140</v>
      </c>
      <c r="D10" s="21"/>
      <c r="E10" s="21"/>
      <c r="F10" s="21"/>
      <c r="G10" s="21">
        <f>C10*D10*E10-F10</f>
        <v>0</v>
      </c>
      <c r="H10" s="7">
        <v>16014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140</v>
      </c>
      <c r="D11" s="21"/>
      <c r="E11" s="21"/>
      <c r="F11" s="21"/>
      <c r="G11" s="21">
        <f aca="true" t="shared" si="1" ref="G11:G21">C11*D11*E11-F11</f>
        <v>0</v>
      </c>
      <c r="H11" s="8">
        <v>16230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140</v>
      </c>
      <c r="D12" s="21"/>
      <c r="E12" s="21"/>
      <c r="F12" s="21"/>
      <c r="G12" s="21">
        <f t="shared" si="1"/>
        <v>0</v>
      </c>
      <c r="H12" s="8">
        <v>20910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140</v>
      </c>
      <c r="D13" s="21"/>
      <c r="E13" s="21"/>
      <c r="F13" s="21"/>
      <c r="G13" s="21">
        <f t="shared" si="1"/>
        <v>0</v>
      </c>
      <c r="H13" s="8">
        <v>21910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140</v>
      </c>
      <c r="D14" s="21"/>
      <c r="E14" s="21"/>
      <c r="F14" s="21"/>
      <c r="G14" s="21">
        <f t="shared" si="1"/>
        <v>0</v>
      </c>
      <c r="H14" s="8">
        <v>18501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140</v>
      </c>
      <c r="D15" s="21"/>
      <c r="E15" s="21"/>
      <c r="F15" s="21"/>
      <c r="G15" s="21">
        <f t="shared" si="1"/>
        <v>0</v>
      </c>
      <c r="H15" s="8">
        <v>18862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140</v>
      </c>
      <c r="D16" s="21"/>
      <c r="E16" s="21"/>
      <c r="F16" s="21"/>
      <c r="G16" s="21">
        <f t="shared" si="1"/>
        <v>0</v>
      </c>
      <c r="H16" s="8">
        <v>19267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140</v>
      </c>
      <c r="D17" s="21"/>
      <c r="E17" s="21"/>
      <c r="F17" s="21"/>
      <c r="G17" s="21">
        <f t="shared" si="1"/>
        <v>0</v>
      </c>
      <c r="H17" s="8">
        <v>18443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140</v>
      </c>
      <c r="D18" s="21"/>
      <c r="E18" s="21"/>
      <c r="F18" s="21"/>
      <c r="G18" s="21">
        <f t="shared" si="1"/>
        <v>0</v>
      </c>
      <c r="H18" s="8">
        <v>20472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140</v>
      </c>
      <c r="D19" s="21"/>
      <c r="E19" s="21"/>
      <c r="F19" s="21"/>
      <c r="G19" s="21">
        <f t="shared" si="1"/>
        <v>0</v>
      </c>
      <c r="H19" s="8">
        <v>21696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140</v>
      </c>
      <c r="D20" s="21"/>
      <c r="E20" s="21"/>
      <c r="F20" s="21"/>
      <c r="G20" s="21">
        <f t="shared" si="1"/>
        <v>0</v>
      </c>
      <c r="H20" s="8">
        <v>20628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140</v>
      </c>
      <c r="D21" s="21"/>
      <c r="E21" s="21"/>
      <c r="F21" s="21"/>
      <c r="G21" s="21">
        <f t="shared" si="1"/>
        <v>0</v>
      </c>
      <c r="H21" s="9">
        <v>18996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231929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78</v>
      </c>
      <c r="K4" s="84" t="s">
        <v>51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193</v>
      </c>
      <c r="D10" s="21"/>
      <c r="E10" s="21"/>
      <c r="F10" s="21"/>
      <c r="G10" s="21">
        <f>C10*D10*E10-F10</f>
        <v>0</v>
      </c>
      <c r="H10" s="7">
        <v>19314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193</v>
      </c>
      <c r="D11" s="21"/>
      <c r="E11" s="21"/>
      <c r="F11" s="21"/>
      <c r="G11" s="21">
        <f aca="true" t="shared" si="1" ref="G11:G21">C11*D11*E11-F11</f>
        <v>0</v>
      </c>
      <c r="H11" s="8">
        <v>17742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193</v>
      </c>
      <c r="D12" s="21"/>
      <c r="E12" s="21"/>
      <c r="F12" s="21"/>
      <c r="G12" s="21">
        <f t="shared" si="1"/>
        <v>0</v>
      </c>
      <c r="H12" s="8">
        <v>20554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193</v>
      </c>
      <c r="D13" s="21"/>
      <c r="E13" s="21"/>
      <c r="F13" s="21"/>
      <c r="G13" s="21">
        <f t="shared" si="1"/>
        <v>0</v>
      </c>
      <c r="H13" s="8">
        <v>23172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193</v>
      </c>
      <c r="D14" s="21"/>
      <c r="E14" s="21"/>
      <c r="F14" s="21"/>
      <c r="G14" s="21">
        <f t="shared" si="1"/>
        <v>0</v>
      </c>
      <c r="H14" s="8">
        <v>19157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193</v>
      </c>
      <c r="D15" s="21"/>
      <c r="E15" s="21"/>
      <c r="F15" s="21"/>
      <c r="G15" s="21">
        <f t="shared" si="1"/>
        <v>0</v>
      </c>
      <c r="H15" s="8">
        <v>18563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193</v>
      </c>
      <c r="D16" s="21"/>
      <c r="E16" s="21"/>
      <c r="F16" s="21"/>
      <c r="G16" s="21">
        <f t="shared" si="1"/>
        <v>0</v>
      </c>
      <c r="H16" s="8">
        <v>19371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193</v>
      </c>
      <c r="D17" s="21"/>
      <c r="E17" s="21"/>
      <c r="F17" s="21"/>
      <c r="G17" s="21">
        <f t="shared" si="1"/>
        <v>0</v>
      </c>
      <c r="H17" s="8">
        <v>17587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193</v>
      </c>
      <c r="D18" s="21"/>
      <c r="E18" s="21"/>
      <c r="F18" s="21"/>
      <c r="G18" s="21">
        <f t="shared" si="1"/>
        <v>0</v>
      </c>
      <c r="H18" s="8">
        <v>30150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193</v>
      </c>
      <c r="D19" s="21"/>
      <c r="E19" s="21"/>
      <c r="F19" s="21"/>
      <c r="G19" s="21">
        <f t="shared" si="1"/>
        <v>0</v>
      </c>
      <c r="H19" s="8">
        <v>30480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193</v>
      </c>
      <c r="D20" s="21"/>
      <c r="E20" s="21"/>
      <c r="F20" s="21"/>
      <c r="G20" s="21">
        <f t="shared" si="1"/>
        <v>0</v>
      </c>
      <c r="H20" s="8">
        <v>30246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193</v>
      </c>
      <c r="D21" s="21"/>
      <c r="E21" s="21"/>
      <c r="F21" s="21"/>
      <c r="G21" s="21">
        <f t="shared" si="1"/>
        <v>0</v>
      </c>
      <c r="H21" s="9">
        <v>27654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273990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61</v>
      </c>
      <c r="K4" s="84" t="s">
        <v>56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7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68</v>
      </c>
      <c r="D10" s="21"/>
      <c r="E10" s="21"/>
      <c r="F10" s="21"/>
      <c r="G10" s="21">
        <f>C10*D10*E10-F10</f>
        <v>0</v>
      </c>
      <c r="H10" s="7">
        <v>5334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68</v>
      </c>
      <c r="D11" s="21"/>
      <c r="E11" s="21"/>
      <c r="F11" s="21"/>
      <c r="G11" s="21">
        <f aca="true" t="shared" si="1" ref="G11:G21">C11*D11*E11-F11</f>
        <v>0</v>
      </c>
      <c r="H11" s="8">
        <v>4446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68</v>
      </c>
      <c r="D12" s="21"/>
      <c r="E12" s="21"/>
      <c r="F12" s="21"/>
      <c r="G12" s="21">
        <f t="shared" si="1"/>
        <v>0</v>
      </c>
      <c r="H12" s="8">
        <v>4419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68</v>
      </c>
      <c r="D13" s="21"/>
      <c r="E13" s="21"/>
      <c r="F13" s="21"/>
      <c r="G13" s="21">
        <f t="shared" si="1"/>
        <v>0</v>
      </c>
      <c r="H13" s="8">
        <v>5458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68</v>
      </c>
      <c r="D14" s="21"/>
      <c r="E14" s="21"/>
      <c r="F14" s="21"/>
      <c r="G14" s="21">
        <f t="shared" si="1"/>
        <v>0</v>
      </c>
      <c r="H14" s="8">
        <v>6190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68</v>
      </c>
      <c r="D15" s="21"/>
      <c r="E15" s="21"/>
      <c r="F15" s="21"/>
      <c r="G15" s="21">
        <f t="shared" si="1"/>
        <v>0</v>
      </c>
      <c r="H15" s="8">
        <v>4718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68</v>
      </c>
      <c r="D16" s="21"/>
      <c r="E16" s="21"/>
      <c r="F16" s="21"/>
      <c r="G16" s="21">
        <f t="shared" si="1"/>
        <v>0</v>
      </c>
      <c r="H16" s="8">
        <v>5580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68</v>
      </c>
      <c r="D17" s="21"/>
      <c r="E17" s="21"/>
      <c r="F17" s="21"/>
      <c r="G17" s="21">
        <f t="shared" si="1"/>
        <v>0</v>
      </c>
      <c r="H17" s="8">
        <v>5497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68</v>
      </c>
      <c r="D18" s="21"/>
      <c r="E18" s="21"/>
      <c r="F18" s="21"/>
      <c r="G18" s="21">
        <f t="shared" si="1"/>
        <v>0</v>
      </c>
      <c r="H18" s="8">
        <v>8286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68</v>
      </c>
      <c r="D19" s="21"/>
      <c r="E19" s="21"/>
      <c r="F19" s="21"/>
      <c r="G19" s="21">
        <f t="shared" si="1"/>
        <v>0</v>
      </c>
      <c r="H19" s="8">
        <v>8520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68</v>
      </c>
      <c r="D20" s="21"/>
      <c r="E20" s="21"/>
      <c r="F20" s="21"/>
      <c r="G20" s="21">
        <f t="shared" si="1"/>
        <v>0</v>
      </c>
      <c r="H20" s="8">
        <v>8040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68</v>
      </c>
      <c r="D21" s="21"/>
      <c r="E21" s="21"/>
      <c r="F21" s="21"/>
      <c r="G21" s="21">
        <f t="shared" si="1"/>
        <v>0</v>
      </c>
      <c r="H21" s="9">
        <v>7770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74258</v>
      </c>
      <c r="I22" s="58"/>
      <c r="J22" s="58"/>
      <c r="K22" s="17"/>
      <c r="L22" s="20" t="s">
        <v>100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3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3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K7:K8"/>
    <mergeCell ref="B1:L1"/>
    <mergeCell ref="B3:L3"/>
    <mergeCell ref="B7:B9"/>
    <mergeCell ref="C7:G7"/>
    <mergeCell ref="H7:J7"/>
    <mergeCell ref="L7:L8"/>
    <mergeCell ref="K4:L5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80</v>
      </c>
      <c r="K4" s="84" t="s">
        <v>52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148</v>
      </c>
      <c r="D10" s="21"/>
      <c r="E10" s="21"/>
      <c r="F10" s="21"/>
      <c r="G10" s="21">
        <f>C10*D10*E10-F10</f>
        <v>0</v>
      </c>
      <c r="H10" s="7">
        <v>13116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148</v>
      </c>
      <c r="D11" s="21"/>
      <c r="E11" s="21"/>
      <c r="F11" s="21"/>
      <c r="G11" s="21">
        <f aca="true" t="shared" si="1" ref="G11:G21">C11*D11*E11-F11</f>
        <v>0</v>
      </c>
      <c r="H11" s="8">
        <v>13320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148</v>
      </c>
      <c r="D12" s="21"/>
      <c r="E12" s="21"/>
      <c r="F12" s="21"/>
      <c r="G12" s="21">
        <f t="shared" si="1"/>
        <v>0</v>
      </c>
      <c r="H12" s="8">
        <v>18788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148</v>
      </c>
      <c r="D13" s="21"/>
      <c r="E13" s="21"/>
      <c r="F13" s="21"/>
      <c r="G13" s="21">
        <f t="shared" si="1"/>
        <v>0</v>
      </c>
      <c r="H13" s="8">
        <v>18841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148</v>
      </c>
      <c r="D14" s="21"/>
      <c r="E14" s="21"/>
      <c r="F14" s="21"/>
      <c r="G14" s="21">
        <f t="shared" si="1"/>
        <v>0</v>
      </c>
      <c r="H14" s="8">
        <v>17235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148</v>
      </c>
      <c r="D15" s="21"/>
      <c r="E15" s="21"/>
      <c r="F15" s="21"/>
      <c r="G15" s="21">
        <f t="shared" si="1"/>
        <v>0</v>
      </c>
      <c r="H15" s="8">
        <v>16408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148</v>
      </c>
      <c r="D16" s="21"/>
      <c r="E16" s="21"/>
      <c r="F16" s="21"/>
      <c r="G16" s="21">
        <f t="shared" si="1"/>
        <v>0</v>
      </c>
      <c r="H16" s="8">
        <v>15839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148</v>
      </c>
      <c r="D17" s="21"/>
      <c r="E17" s="21"/>
      <c r="F17" s="21"/>
      <c r="G17" s="21">
        <f t="shared" si="1"/>
        <v>0</v>
      </c>
      <c r="H17" s="8">
        <v>15590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148</v>
      </c>
      <c r="D18" s="21"/>
      <c r="E18" s="21"/>
      <c r="F18" s="21"/>
      <c r="G18" s="21">
        <f t="shared" si="1"/>
        <v>0</v>
      </c>
      <c r="H18" s="8">
        <v>18732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148</v>
      </c>
      <c r="D19" s="21"/>
      <c r="E19" s="21"/>
      <c r="F19" s="21"/>
      <c r="G19" s="21">
        <f t="shared" si="1"/>
        <v>0</v>
      </c>
      <c r="H19" s="8">
        <v>21756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148</v>
      </c>
      <c r="D20" s="21"/>
      <c r="E20" s="21"/>
      <c r="F20" s="21"/>
      <c r="G20" s="21">
        <f t="shared" si="1"/>
        <v>0</v>
      </c>
      <c r="H20" s="8">
        <v>16440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148</v>
      </c>
      <c r="D21" s="21"/>
      <c r="E21" s="21"/>
      <c r="F21" s="21"/>
      <c r="G21" s="21">
        <f t="shared" si="1"/>
        <v>0</v>
      </c>
      <c r="H21" s="9">
        <v>18030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204095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79</v>
      </c>
      <c r="K4" s="84" t="s">
        <v>57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73</v>
      </c>
      <c r="D10" s="21"/>
      <c r="E10" s="21"/>
      <c r="F10" s="21"/>
      <c r="G10" s="21">
        <f>C10*D10*E10-F10</f>
        <v>0</v>
      </c>
      <c r="H10" s="7">
        <v>9960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73</v>
      </c>
      <c r="D11" s="21"/>
      <c r="E11" s="21"/>
      <c r="F11" s="21"/>
      <c r="G11" s="21">
        <f aca="true" t="shared" si="1" ref="G11:G21">C11*D11*E11-F11</f>
        <v>0</v>
      </c>
      <c r="H11" s="8">
        <v>9402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73</v>
      </c>
      <c r="D12" s="21"/>
      <c r="E12" s="21"/>
      <c r="F12" s="21"/>
      <c r="G12" s="21">
        <f t="shared" si="1"/>
        <v>0</v>
      </c>
      <c r="H12" s="8">
        <v>12024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73</v>
      </c>
      <c r="D13" s="21"/>
      <c r="E13" s="21"/>
      <c r="F13" s="21"/>
      <c r="G13" s="21">
        <f t="shared" si="1"/>
        <v>0</v>
      </c>
      <c r="H13" s="8">
        <v>9530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73</v>
      </c>
      <c r="D14" s="21"/>
      <c r="E14" s="21"/>
      <c r="F14" s="21"/>
      <c r="G14" s="21">
        <f t="shared" si="1"/>
        <v>0</v>
      </c>
      <c r="H14" s="8">
        <v>8246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73</v>
      </c>
      <c r="D15" s="21"/>
      <c r="E15" s="21"/>
      <c r="F15" s="21"/>
      <c r="G15" s="21">
        <f t="shared" si="1"/>
        <v>0</v>
      </c>
      <c r="H15" s="8">
        <v>10929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73</v>
      </c>
      <c r="D16" s="21"/>
      <c r="E16" s="21"/>
      <c r="F16" s="21"/>
      <c r="G16" s="21">
        <f t="shared" si="1"/>
        <v>0</v>
      </c>
      <c r="H16" s="8">
        <v>11725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73</v>
      </c>
      <c r="D17" s="21"/>
      <c r="E17" s="21"/>
      <c r="F17" s="21"/>
      <c r="G17" s="21">
        <f t="shared" si="1"/>
        <v>0</v>
      </c>
      <c r="H17" s="8">
        <v>11116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73</v>
      </c>
      <c r="D18" s="21"/>
      <c r="E18" s="21"/>
      <c r="F18" s="21"/>
      <c r="G18" s="21">
        <f t="shared" si="1"/>
        <v>0</v>
      </c>
      <c r="H18" s="8">
        <v>10812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73</v>
      </c>
      <c r="D19" s="21"/>
      <c r="E19" s="21"/>
      <c r="F19" s="21"/>
      <c r="G19" s="21">
        <f t="shared" si="1"/>
        <v>0</v>
      </c>
      <c r="H19" s="8">
        <v>12522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73</v>
      </c>
      <c r="D20" s="21"/>
      <c r="E20" s="21"/>
      <c r="F20" s="21"/>
      <c r="G20" s="21">
        <f t="shared" si="1"/>
        <v>0</v>
      </c>
      <c r="H20" s="8">
        <v>7806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73</v>
      </c>
      <c r="D21" s="21"/>
      <c r="E21" s="21"/>
      <c r="F21" s="21"/>
      <c r="G21" s="21">
        <f t="shared" si="1"/>
        <v>0</v>
      </c>
      <c r="H21" s="9">
        <v>10638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124710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81</v>
      </c>
      <c r="K4" s="84" t="s">
        <v>53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200</v>
      </c>
      <c r="D10" s="21"/>
      <c r="E10" s="21"/>
      <c r="F10" s="21"/>
      <c r="G10" s="21">
        <f>C10*D10*E10-F10</f>
        <v>0</v>
      </c>
      <c r="H10" s="7">
        <v>17652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200</v>
      </c>
      <c r="D11" s="21"/>
      <c r="E11" s="21"/>
      <c r="F11" s="21"/>
      <c r="G11" s="21">
        <f aca="true" t="shared" si="1" ref="G11:G21">C11*D11*E11-F11</f>
        <v>0</v>
      </c>
      <c r="H11" s="8">
        <v>16608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200</v>
      </c>
      <c r="D12" s="21"/>
      <c r="E12" s="21"/>
      <c r="F12" s="21"/>
      <c r="G12" s="21">
        <f t="shared" si="1"/>
        <v>0</v>
      </c>
      <c r="H12" s="8">
        <v>19642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200</v>
      </c>
      <c r="D13" s="21"/>
      <c r="E13" s="21"/>
      <c r="F13" s="21"/>
      <c r="G13" s="21">
        <f t="shared" si="1"/>
        <v>0</v>
      </c>
      <c r="H13" s="8">
        <v>23981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200</v>
      </c>
      <c r="D14" s="21"/>
      <c r="E14" s="21"/>
      <c r="F14" s="21"/>
      <c r="G14" s="21">
        <f t="shared" si="1"/>
        <v>0</v>
      </c>
      <c r="H14" s="8">
        <v>16846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200</v>
      </c>
      <c r="D15" s="21"/>
      <c r="E15" s="21"/>
      <c r="F15" s="21"/>
      <c r="G15" s="21">
        <f t="shared" si="1"/>
        <v>0</v>
      </c>
      <c r="H15" s="8">
        <v>19406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200</v>
      </c>
      <c r="D16" s="21"/>
      <c r="E16" s="21"/>
      <c r="F16" s="21"/>
      <c r="G16" s="21">
        <f t="shared" si="1"/>
        <v>0</v>
      </c>
      <c r="H16" s="8">
        <v>17883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200</v>
      </c>
      <c r="D17" s="21"/>
      <c r="E17" s="21"/>
      <c r="F17" s="21"/>
      <c r="G17" s="21">
        <f t="shared" si="1"/>
        <v>0</v>
      </c>
      <c r="H17" s="8">
        <v>17741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200</v>
      </c>
      <c r="D18" s="21"/>
      <c r="E18" s="21"/>
      <c r="F18" s="21"/>
      <c r="G18" s="21">
        <f t="shared" si="1"/>
        <v>0</v>
      </c>
      <c r="H18" s="8">
        <v>23700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200</v>
      </c>
      <c r="D19" s="21"/>
      <c r="E19" s="21"/>
      <c r="F19" s="21"/>
      <c r="G19" s="21">
        <f t="shared" si="1"/>
        <v>0</v>
      </c>
      <c r="H19" s="8">
        <v>22596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200</v>
      </c>
      <c r="D20" s="21"/>
      <c r="E20" s="21"/>
      <c r="F20" s="21"/>
      <c r="G20" s="21">
        <f t="shared" si="1"/>
        <v>0</v>
      </c>
      <c r="H20" s="8">
        <v>24324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200</v>
      </c>
      <c r="D21" s="21"/>
      <c r="E21" s="21"/>
      <c r="F21" s="21"/>
      <c r="G21" s="21">
        <f t="shared" si="1"/>
        <v>0</v>
      </c>
      <c r="H21" s="9">
        <v>21204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241583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82</v>
      </c>
      <c r="K4" s="84" t="s">
        <v>83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125</v>
      </c>
      <c r="D10" s="21"/>
      <c r="E10" s="21"/>
      <c r="F10" s="21"/>
      <c r="G10" s="21">
        <f>C10*D10*E10-F10</f>
        <v>0</v>
      </c>
      <c r="H10" s="7">
        <v>16512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125</v>
      </c>
      <c r="D11" s="21"/>
      <c r="E11" s="21"/>
      <c r="F11" s="21"/>
      <c r="G11" s="21">
        <f aca="true" t="shared" si="1" ref="G11:G21">C11*D11*E11-F11</f>
        <v>0</v>
      </c>
      <c r="H11" s="8">
        <v>14376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125</v>
      </c>
      <c r="D12" s="21"/>
      <c r="E12" s="21"/>
      <c r="F12" s="21"/>
      <c r="G12" s="21">
        <f t="shared" si="1"/>
        <v>0</v>
      </c>
      <c r="H12" s="8">
        <v>18354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125</v>
      </c>
      <c r="D13" s="21"/>
      <c r="E13" s="21"/>
      <c r="F13" s="21"/>
      <c r="G13" s="21">
        <f t="shared" si="1"/>
        <v>0</v>
      </c>
      <c r="H13" s="8">
        <v>24858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125</v>
      </c>
      <c r="D14" s="21"/>
      <c r="E14" s="21"/>
      <c r="F14" s="21"/>
      <c r="G14" s="21">
        <f t="shared" si="1"/>
        <v>0</v>
      </c>
      <c r="H14" s="8">
        <v>18420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125</v>
      </c>
      <c r="D15" s="21"/>
      <c r="E15" s="21"/>
      <c r="F15" s="21"/>
      <c r="G15" s="21">
        <f t="shared" si="1"/>
        <v>0</v>
      </c>
      <c r="H15" s="8">
        <v>16638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125</v>
      </c>
      <c r="D16" s="21"/>
      <c r="E16" s="21"/>
      <c r="F16" s="21"/>
      <c r="G16" s="21">
        <f t="shared" si="1"/>
        <v>0</v>
      </c>
      <c r="H16" s="8">
        <v>14358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125</v>
      </c>
      <c r="D17" s="21"/>
      <c r="E17" s="21"/>
      <c r="F17" s="21"/>
      <c r="G17" s="21">
        <f t="shared" si="1"/>
        <v>0</v>
      </c>
      <c r="H17" s="8">
        <v>14550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125</v>
      </c>
      <c r="D18" s="21"/>
      <c r="E18" s="21"/>
      <c r="F18" s="21"/>
      <c r="G18" s="21">
        <f t="shared" si="1"/>
        <v>0</v>
      </c>
      <c r="H18" s="8">
        <v>25746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125</v>
      </c>
      <c r="D19" s="21"/>
      <c r="E19" s="21"/>
      <c r="F19" s="21"/>
      <c r="G19" s="21">
        <f t="shared" si="1"/>
        <v>0</v>
      </c>
      <c r="H19" s="8">
        <v>25524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125</v>
      </c>
      <c r="D20" s="21"/>
      <c r="E20" s="21"/>
      <c r="F20" s="21"/>
      <c r="G20" s="21">
        <f t="shared" si="1"/>
        <v>0</v>
      </c>
      <c r="H20" s="8">
        <v>21186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125</v>
      </c>
      <c r="D21" s="21"/>
      <c r="E21" s="21"/>
      <c r="F21" s="21"/>
      <c r="G21" s="21">
        <f t="shared" si="1"/>
        <v>0</v>
      </c>
      <c r="H21" s="9">
        <v>20124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230646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84</v>
      </c>
      <c r="K4" s="84" t="s">
        <v>85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74</v>
      </c>
      <c r="D10" s="21"/>
      <c r="E10" s="21"/>
      <c r="F10" s="21"/>
      <c r="G10" s="21">
        <f>C10*D10*E10-F10</f>
        <v>0</v>
      </c>
      <c r="H10" s="7">
        <v>10550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74</v>
      </c>
      <c r="D11" s="21"/>
      <c r="E11" s="21"/>
      <c r="F11" s="21"/>
      <c r="G11" s="21">
        <f aca="true" t="shared" si="1" ref="G11:G21">C11*D11*E11-F11</f>
        <v>0</v>
      </c>
      <c r="H11" s="8">
        <v>10020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74</v>
      </c>
      <c r="D12" s="21"/>
      <c r="E12" s="21"/>
      <c r="F12" s="21"/>
      <c r="G12" s="21">
        <f t="shared" si="1"/>
        <v>0</v>
      </c>
      <c r="H12" s="8">
        <v>10152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74</v>
      </c>
      <c r="D13" s="21"/>
      <c r="E13" s="21"/>
      <c r="F13" s="21"/>
      <c r="G13" s="21">
        <f t="shared" si="1"/>
        <v>0</v>
      </c>
      <c r="H13" s="8">
        <v>12358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74</v>
      </c>
      <c r="D14" s="21"/>
      <c r="E14" s="21"/>
      <c r="F14" s="21"/>
      <c r="G14" s="21">
        <f t="shared" si="1"/>
        <v>0</v>
      </c>
      <c r="H14" s="8">
        <v>10010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74</v>
      </c>
      <c r="D15" s="21"/>
      <c r="E15" s="21"/>
      <c r="F15" s="21"/>
      <c r="G15" s="21">
        <f t="shared" si="1"/>
        <v>0</v>
      </c>
      <c r="H15" s="8">
        <v>8990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74</v>
      </c>
      <c r="D16" s="21"/>
      <c r="E16" s="21"/>
      <c r="F16" s="21"/>
      <c r="G16" s="21">
        <f t="shared" si="1"/>
        <v>0</v>
      </c>
      <c r="H16" s="8">
        <v>9818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74</v>
      </c>
      <c r="D17" s="21"/>
      <c r="E17" s="21"/>
      <c r="F17" s="21"/>
      <c r="G17" s="21">
        <f t="shared" si="1"/>
        <v>0</v>
      </c>
      <c r="H17" s="8">
        <v>10558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74</v>
      </c>
      <c r="D18" s="21"/>
      <c r="E18" s="21"/>
      <c r="F18" s="21"/>
      <c r="G18" s="21">
        <f t="shared" si="1"/>
        <v>0</v>
      </c>
      <c r="H18" s="8">
        <v>13073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74</v>
      </c>
      <c r="D19" s="21"/>
      <c r="E19" s="21"/>
      <c r="F19" s="21"/>
      <c r="G19" s="21">
        <f t="shared" si="1"/>
        <v>0</v>
      </c>
      <c r="H19" s="8">
        <v>13229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74</v>
      </c>
      <c r="D20" s="21"/>
      <c r="E20" s="21"/>
      <c r="F20" s="21"/>
      <c r="G20" s="21">
        <f t="shared" si="1"/>
        <v>0</v>
      </c>
      <c r="H20" s="8">
        <v>11837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74</v>
      </c>
      <c r="D21" s="21"/>
      <c r="E21" s="21"/>
      <c r="F21" s="21"/>
      <c r="G21" s="21">
        <f t="shared" si="1"/>
        <v>0</v>
      </c>
      <c r="H21" s="9">
        <v>9787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130382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C22:C23"/>
    <mergeCell ref="D22:D23"/>
    <mergeCell ref="E22:E23"/>
    <mergeCell ref="F22:F23"/>
    <mergeCell ref="G22:G23"/>
    <mergeCell ref="B1:L1"/>
    <mergeCell ref="B3:L3"/>
    <mergeCell ref="K4:L5"/>
    <mergeCell ref="B7:B9"/>
    <mergeCell ref="C7:G7"/>
    <mergeCell ref="H7:J7"/>
    <mergeCell ref="C26:L27"/>
    <mergeCell ref="C28:L29"/>
    <mergeCell ref="C30:L31"/>
    <mergeCell ref="C32:L33"/>
    <mergeCell ref="K7:K8"/>
    <mergeCell ref="L7:L8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86</v>
      </c>
      <c r="K4" s="84" t="s">
        <v>87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72</v>
      </c>
      <c r="D10" s="21"/>
      <c r="E10" s="21"/>
      <c r="F10" s="21"/>
      <c r="G10" s="21">
        <f>C10*D10*E10-F10</f>
        <v>0</v>
      </c>
      <c r="H10" s="7">
        <v>11634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72</v>
      </c>
      <c r="D11" s="21"/>
      <c r="E11" s="21"/>
      <c r="F11" s="21"/>
      <c r="G11" s="21">
        <f aca="true" t="shared" si="1" ref="G11:G21">C11*D11*E11-F11</f>
        <v>0</v>
      </c>
      <c r="H11" s="8">
        <v>11874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72</v>
      </c>
      <c r="D12" s="21"/>
      <c r="E12" s="21"/>
      <c r="F12" s="21"/>
      <c r="G12" s="21">
        <f t="shared" si="1"/>
        <v>0</v>
      </c>
      <c r="H12" s="8">
        <v>13434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72</v>
      </c>
      <c r="D13" s="21"/>
      <c r="E13" s="21"/>
      <c r="F13" s="21"/>
      <c r="G13" s="21">
        <f t="shared" si="1"/>
        <v>0</v>
      </c>
      <c r="H13" s="8">
        <v>15342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72</v>
      </c>
      <c r="D14" s="21"/>
      <c r="E14" s="21"/>
      <c r="F14" s="21"/>
      <c r="G14" s="21">
        <f t="shared" si="1"/>
        <v>0</v>
      </c>
      <c r="H14" s="8">
        <v>16656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72</v>
      </c>
      <c r="D15" s="21"/>
      <c r="E15" s="21"/>
      <c r="F15" s="21"/>
      <c r="G15" s="21">
        <f t="shared" si="1"/>
        <v>0</v>
      </c>
      <c r="H15" s="8">
        <v>13776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72</v>
      </c>
      <c r="D16" s="21"/>
      <c r="E16" s="21"/>
      <c r="F16" s="21"/>
      <c r="G16" s="21">
        <f t="shared" si="1"/>
        <v>0</v>
      </c>
      <c r="H16" s="8">
        <v>12894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72</v>
      </c>
      <c r="D17" s="21"/>
      <c r="E17" s="21"/>
      <c r="F17" s="21"/>
      <c r="G17" s="21">
        <f t="shared" si="1"/>
        <v>0</v>
      </c>
      <c r="H17" s="8">
        <v>10770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72</v>
      </c>
      <c r="D18" s="21"/>
      <c r="E18" s="21"/>
      <c r="F18" s="21"/>
      <c r="G18" s="21">
        <f t="shared" si="1"/>
        <v>0</v>
      </c>
      <c r="H18" s="8">
        <v>14184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72</v>
      </c>
      <c r="D19" s="21"/>
      <c r="E19" s="21"/>
      <c r="F19" s="21"/>
      <c r="G19" s="21">
        <f t="shared" si="1"/>
        <v>0</v>
      </c>
      <c r="H19" s="8">
        <v>14850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72</v>
      </c>
      <c r="D20" s="21"/>
      <c r="E20" s="21"/>
      <c r="F20" s="21"/>
      <c r="G20" s="21">
        <f t="shared" si="1"/>
        <v>0</v>
      </c>
      <c r="H20" s="8">
        <v>13482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72</v>
      </c>
      <c r="D21" s="21"/>
      <c r="E21" s="21"/>
      <c r="F21" s="21"/>
      <c r="G21" s="21">
        <f t="shared" si="1"/>
        <v>0</v>
      </c>
      <c r="H21" s="9">
        <v>13692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162588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F22:F23"/>
    <mergeCell ref="B1:L1"/>
    <mergeCell ref="B3:L3"/>
    <mergeCell ref="K4:L5"/>
    <mergeCell ref="B7:B9"/>
    <mergeCell ref="C7:G7"/>
    <mergeCell ref="H22:H23"/>
    <mergeCell ref="I22:I23"/>
    <mergeCell ref="H7:J7"/>
    <mergeCell ref="K7:K8"/>
    <mergeCell ref="L7:L8"/>
    <mergeCell ref="C26:L27"/>
    <mergeCell ref="C28:L29"/>
    <mergeCell ref="C30:L31"/>
    <mergeCell ref="C32:L33"/>
    <mergeCell ref="C22:C23"/>
    <mergeCell ref="G22:G23"/>
    <mergeCell ref="D22:D23"/>
    <mergeCell ref="E22:E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62</v>
      </c>
      <c r="K4" s="84" t="s">
        <v>55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3</v>
      </c>
      <c r="D10" s="21"/>
      <c r="E10" s="21"/>
      <c r="F10" s="21"/>
      <c r="G10" s="21">
        <f>C10*D10*E10-F10</f>
        <v>0</v>
      </c>
      <c r="H10" s="7">
        <v>152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3</v>
      </c>
      <c r="D11" s="21"/>
      <c r="E11" s="21"/>
      <c r="F11" s="21"/>
      <c r="G11" s="21">
        <f aca="true" t="shared" si="1" ref="G11:G21">C11*D11*E11-F11</f>
        <v>0</v>
      </c>
      <c r="H11" s="8">
        <v>326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3</v>
      </c>
      <c r="D12" s="21"/>
      <c r="E12" s="21"/>
      <c r="F12" s="21"/>
      <c r="G12" s="21">
        <f t="shared" si="1"/>
        <v>0</v>
      </c>
      <c r="H12" s="8">
        <v>295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3</v>
      </c>
      <c r="D13" s="21"/>
      <c r="E13" s="21"/>
      <c r="F13" s="21"/>
      <c r="G13" s="21">
        <f t="shared" si="1"/>
        <v>0</v>
      </c>
      <c r="H13" s="8">
        <v>297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3</v>
      </c>
      <c r="D14" s="21"/>
      <c r="E14" s="21"/>
      <c r="F14" s="21"/>
      <c r="G14" s="21">
        <f t="shared" si="1"/>
        <v>0</v>
      </c>
      <c r="H14" s="8">
        <v>383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3</v>
      </c>
      <c r="D15" s="21"/>
      <c r="E15" s="21"/>
      <c r="F15" s="21"/>
      <c r="G15" s="21">
        <f t="shared" si="1"/>
        <v>0</v>
      </c>
      <c r="H15" s="8">
        <v>426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3</v>
      </c>
      <c r="D16" s="21"/>
      <c r="E16" s="21"/>
      <c r="F16" s="21"/>
      <c r="G16" s="21">
        <f t="shared" si="1"/>
        <v>0</v>
      </c>
      <c r="H16" s="8">
        <v>384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3</v>
      </c>
      <c r="D17" s="21"/>
      <c r="E17" s="21"/>
      <c r="F17" s="21"/>
      <c r="G17" s="21">
        <f t="shared" si="1"/>
        <v>0</v>
      </c>
      <c r="H17" s="8">
        <v>366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3</v>
      </c>
      <c r="D18" s="21"/>
      <c r="E18" s="21"/>
      <c r="F18" s="21"/>
      <c r="G18" s="21">
        <f t="shared" si="1"/>
        <v>0</v>
      </c>
      <c r="H18" s="8">
        <v>366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3</v>
      </c>
      <c r="D19" s="21"/>
      <c r="E19" s="21"/>
      <c r="F19" s="21"/>
      <c r="G19" s="21">
        <f t="shared" si="1"/>
        <v>0</v>
      </c>
      <c r="H19" s="8">
        <v>66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3</v>
      </c>
      <c r="D20" s="21"/>
      <c r="E20" s="21"/>
      <c r="F20" s="21"/>
      <c r="G20" s="21">
        <f t="shared" si="1"/>
        <v>0</v>
      </c>
      <c r="H20" s="8">
        <v>90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3</v>
      </c>
      <c r="D21" s="21"/>
      <c r="E21" s="21"/>
      <c r="F21" s="21"/>
      <c r="G21" s="21">
        <f t="shared" si="1"/>
        <v>0</v>
      </c>
      <c r="H21" s="9">
        <v>12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3163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3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1:L1"/>
    <mergeCell ref="B3:L3"/>
    <mergeCell ref="B7:B9"/>
    <mergeCell ref="C7:G7"/>
    <mergeCell ref="H7:J7"/>
    <mergeCell ref="G22:G23"/>
    <mergeCell ref="C22:C23"/>
    <mergeCell ref="K4:L5"/>
    <mergeCell ref="H22:H23"/>
    <mergeCell ref="B22:B23"/>
    <mergeCell ref="F22:F23"/>
    <mergeCell ref="C26:L27"/>
    <mergeCell ref="L7:L8"/>
    <mergeCell ref="D22:D23"/>
    <mergeCell ref="E22:E23"/>
    <mergeCell ref="C28:L29"/>
    <mergeCell ref="C30:L31"/>
    <mergeCell ref="C32:L33"/>
    <mergeCell ref="I22:I23"/>
    <mergeCell ref="J22:J23"/>
    <mergeCell ref="K7:K8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63</v>
      </c>
      <c r="K4" s="84" t="s">
        <v>58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31</v>
      </c>
      <c r="D10" s="21"/>
      <c r="E10" s="21"/>
      <c r="F10" s="21"/>
      <c r="G10" s="21">
        <f>C10*D10*E10-F10</f>
        <v>0</v>
      </c>
      <c r="H10" s="7">
        <v>3852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31</v>
      </c>
      <c r="D11" s="21"/>
      <c r="E11" s="21"/>
      <c r="F11" s="21"/>
      <c r="G11" s="21">
        <f aca="true" t="shared" si="1" ref="G11:G21">C11*D11*E11-F11</f>
        <v>0</v>
      </c>
      <c r="H11" s="8">
        <v>3610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31</v>
      </c>
      <c r="D12" s="21"/>
      <c r="E12" s="21"/>
      <c r="F12" s="21"/>
      <c r="G12" s="21">
        <f t="shared" si="1"/>
        <v>0</v>
      </c>
      <c r="H12" s="8">
        <v>3883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31</v>
      </c>
      <c r="D13" s="21"/>
      <c r="E13" s="21"/>
      <c r="F13" s="21"/>
      <c r="G13" s="21">
        <f t="shared" si="1"/>
        <v>0</v>
      </c>
      <c r="H13" s="8">
        <v>4793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31</v>
      </c>
      <c r="D14" s="21"/>
      <c r="E14" s="21"/>
      <c r="F14" s="21"/>
      <c r="G14" s="21">
        <f t="shared" si="1"/>
        <v>0</v>
      </c>
      <c r="H14" s="8">
        <v>5652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31</v>
      </c>
      <c r="D15" s="21"/>
      <c r="E15" s="21"/>
      <c r="F15" s="21"/>
      <c r="G15" s="21">
        <f t="shared" si="1"/>
        <v>0</v>
      </c>
      <c r="H15" s="8">
        <v>5658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31</v>
      </c>
      <c r="D16" s="21"/>
      <c r="E16" s="21"/>
      <c r="F16" s="21"/>
      <c r="G16" s="21">
        <f t="shared" si="1"/>
        <v>0</v>
      </c>
      <c r="H16" s="8">
        <v>5833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31</v>
      </c>
      <c r="D17" s="21"/>
      <c r="E17" s="21"/>
      <c r="F17" s="21"/>
      <c r="G17" s="21">
        <f t="shared" si="1"/>
        <v>0</v>
      </c>
      <c r="H17" s="8">
        <v>4876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31</v>
      </c>
      <c r="D18" s="21"/>
      <c r="E18" s="21"/>
      <c r="F18" s="21"/>
      <c r="G18" s="21">
        <f t="shared" si="1"/>
        <v>0</v>
      </c>
      <c r="H18" s="8">
        <v>3924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31</v>
      </c>
      <c r="D19" s="21"/>
      <c r="E19" s="21"/>
      <c r="F19" s="21"/>
      <c r="G19" s="21">
        <f t="shared" si="1"/>
        <v>0</v>
      </c>
      <c r="H19" s="8">
        <v>4567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31</v>
      </c>
      <c r="D20" s="21"/>
      <c r="E20" s="21"/>
      <c r="F20" s="21"/>
      <c r="G20" s="21">
        <f t="shared" si="1"/>
        <v>0</v>
      </c>
      <c r="H20" s="8">
        <v>4078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31</v>
      </c>
      <c r="D21" s="21"/>
      <c r="E21" s="21"/>
      <c r="F21" s="21"/>
      <c r="G21" s="21">
        <f t="shared" si="1"/>
        <v>0</v>
      </c>
      <c r="H21" s="9">
        <v>4392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55118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3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K7:K8"/>
    <mergeCell ref="B1:L1"/>
    <mergeCell ref="B3:L3"/>
    <mergeCell ref="B7:B9"/>
    <mergeCell ref="C7:G7"/>
    <mergeCell ref="H7:J7"/>
    <mergeCell ref="L7:L8"/>
    <mergeCell ref="K4:L5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64</v>
      </c>
      <c r="K4" s="84" t="s">
        <v>37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37</v>
      </c>
      <c r="D10" s="21"/>
      <c r="E10" s="21"/>
      <c r="F10" s="21"/>
      <c r="G10" s="21">
        <f>C10*D10*E10-F10</f>
        <v>0</v>
      </c>
      <c r="H10" s="7">
        <v>5842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37</v>
      </c>
      <c r="D11" s="21"/>
      <c r="E11" s="21"/>
      <c r="F11" s="21"/>
      <c r="G11" s="21">
        <f aca="true" t="shared" si="1" ref="G11:G21">C11*D11*E11-F11</f>
        <v>0</v>
      </c>
      <c r="H11" s="8">
        <v>6319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37</v>
      </c>
      <c r="D12" s="21"/>
      <c r="E12" s="21"/>
      <c r="F12" s="21"/>
      <c r="G12" s="21">
        <f t="shared" si="1"/>
        <v>0</v>
      </c>
      <c r="H12" s="8">
        <v>6242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37</v>
      </c>
      <c r="D13" s="21"/>
      <c r="E13" s="21"/>
      <c r="F13" s="21"/>
      <c r="G13" s="21">
        <f t="shared" si="1"/>
        <v>0</v>
      </c>
      <c r="H13" s="8">
        <v>9802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37</v>
      </c>
      <c r="D14" s="21"/>
      <c r="E14" s="21"/>
      <c r="F14" s="21"/>
      <c r="G14" s="21">
        <f t="shared" si="1"/>
        <v>0</v>
      </c>
      <c r="H14" s="8">
        <v>10200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37</v>
      </c>
      <c r="D15" s="21"/>
      <c r="E15" s="21"/>
      <c r="F15" s="21"/>
      <c r="G15" s="21">
        <f t="shared" si="1"/>
        <v>0</v>
      </c>
      <c r="H15" s="8">
        <v>7811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37</v>
      </c>
      <c r="D16" s="21"/>
      <c r="E16" s="21"/>
      <c r="F16" s="21"/>
      <c r="G16" s="21">
        <f t="shared" si="1"/>
        <v>0</v>
      </c>
      <c r="H16" s="8">
        <v>6504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37</v>
      </c>
      <c r="D17" s="21"/>
      <c r="E17" s="21"/>
      <c r="F17" s="21"/>
      <c r="G17" s="21">
        <f t="shared" si="1"/>
        <v>0</v>
      </c>
      <c r="H17" s="8">
        <v>5569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37</v>
      </c>
      <c r="D18" s="21"/>
      <c r="E18" s="21"/>
      <c r="F18" s="21"/>
      <c r="G18" s="21">
        <f t="shared" si="1"/>
        <v>0</v>
      </c>
      <c r="H18" s="50">
        <v>9528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37</v>
      </c>
      <c r="D19" s="21"/>
      <c r="E19" s="21"/>
      <c r="F19" s="21"/>
      <c r="G19" s="21">
        <f t="shared" si="1"/>
        <v>0</v>
      </c>
      <c r="H19" s="50">
        <v>10128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37</v>
      </c>
      <c r="D20" s="21"/>
      <c r="E20" s="21"/>
      <c r="F20" s="21"/>
      <c r="G20" s="21">
        <f t="shared" si="1"/>
        <v>0</v>
      </c>
      <c r="H20" s="50">
        <v>8806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37</v>
      </c>
      <c r="D21" s="21"/>
      <c r="E21" s="21"/>
      <c r="F21" s="21"/>
      <c r="G21" s="21">
        <f t="shared" si="1"/>
        <v>0</v>
      </c>
      <c r="H21" s="51">
        <v>8539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95290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3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K7:K8"/>
    <mergeCell ref="B1:L1"/>
    <mergeCell ref="B3:L3"/>
    <mergeCell ref="B7:B9"/>
    <mergeCell ref="C7:G7"/>
    <mergeCell ref="H7:J7"/>
    <mergeCell ref="L7:L8"/>
    <mergeCell ref="K4:L5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65</v>
      </c>
      <c r="K4" s="84" t="s">
        <v>38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162</v>
      </c>
      <c r="D10" s="21"/>
      <c r="E10" s="21"/>
      <c r="F10" s="21"/>
      <c r="G10" s="21">
        <f>C10*D10*E10-F10</f>
        <v>0</v>
      </c>
      <c r="H10" s="7">
        <v>28651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162</v>
      </c>
      <c r="D11" s="21"/>
      <c r="E11" s="21"/>
      <c r="F11" s="21"/>
      <c r="G11" s="21">
        <f aca="true" t="shared" si="1" ref="G11:G21">C11*D11*E11-F11</f>
        <v>0</v>
      </c>
      <c r="H11" s="8">
        <v>32659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162</v>
      </c>
      <c r="D12" s="21"/>
      <c r="E12" s="21"/>
      <c r="F12" s="21"/>
      <c r="G12" s="21">
        <f t="shared" si="1"/>
        <v>0</v>
      </c>
      <c r="H12" s="8">
        <v>34381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162</v>
      </c>
      <c r="D13" s="21"/>
      <c r="E13" s="21"/>
      <c r="F13" s="21"/>
      <c r="G13" s="21">
        <f t="shared" si="1"/>
        <v>0</v>
      </c>
      <c r="H13" s="8">
        <v>39444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162</v>
      </c>
      <c r="D14" s="21"/>
      <c r="E14" s="21"/>
      <c r="F14" s="21"/>
      <c r="G14" s="21">
        <f t="shared" si="1"/>
        <v>0</v>
      </c>
      <c r="H14" s="8">
        <v>38556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162</v>
      </c>
      <c r="D15" s="21"/>
      <c r="E15" s="21"/>
      <c r="F15" s="21"/>
      <c r="G15" s="21">
        <f t="shared" si="1"/>
        <v>0</v>
      </c>
      <c r="H15" s="8">
        <v>28846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162</v>
      </c>
      <c r="D16" s="21"/>
      <c r="E16" s="21"/>
      <c r="F16" s="21"/>
      <c r="G16" s="21">
        <f t="shared" si="1"/>
        <v>0</v>
      </c>
      <c r="H16" s="8">
        <v>24159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162</v>
      </c>
      <c r="D17" s="21"/>
      <c r="E17" s="21"/>
      <c r="F17" s="21"/>
      <c r="G17" s="21">
        <f t="shared" si="1"/>
        <v>0</v>
      </c>
      <c r="H17" s="8">
        <v>21232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162</v>
      </c>
      <c r="D18" s="21"/>
      <c r="E18" s="21"/>
      <c r="F18" s="21"/>
      <c r="G18" s="21">
        <f t="shared" si="1"/>
        <v>0</v>
      </c>
      <c r="H18" s="8">
        <v>35434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162</v>
      </c>
      <c r="D19" s="21"/>
      <c r="E19" s="21"/>
      <c r="F19" s="21"/>
      <c r="G19" s="21">
        <f t="shared" si="1"/>
        <v>0</v>
      </c>
      <c r="H19" s="8">
        <v>35609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162</v>
      </c>
      <c r="D20" s="21"/>
      <c r="E20" s="21"/>
      <c r="F20" s="21"/>
      <c r="G20" s="21">
        <f t="shared" si="1"/>
        <v>0</v>
      </c>
      <c r="H20" s="8">
        <v>30036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162</v>
      </c>
      <c r="D21" s="21"/>
      <c r="E21" s="21"/>
      <c r="F21" s="21"/>
      <c r="G21" s="21">
        <f t="shared" si="1"/>
        <v>0</v>
      </c>
      <c r="H21" s="9">
        <v>27790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376797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3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K7:K8"/>
    <mergeCell ref="B1:L1"/>
    <mergeCell ref="B3:L3"/>
    <mergeCell ref="B7:B9"/>
    <mergeCell ref="C7:G7"/>
    <mergeCell ref="H7:J7"/>
    <mergeCell ref="L7:L8"/>
    <mergeCell ref="K4:L5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66</v>
      </c>
      <c r="K4" s="84" t="s">
        <v>39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68</v>
      </c>
      <c r="D10" s="21"/>
      <c r="E10" s="21"/>
      <c r="F10" s="21"/>
      <c r="G10" s="21">
        <f>C10*D10*E10-F10</f>
        <v>0</v>
      </c>
      <c r="H10" s="7">
        <v>11394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68</v>
      </c>
      <c r="D11" s="21"/>
      <c r="E11" s="21"/>
      <c r="F11" s="21"/>
      <c r="G11" s="21">
        <f aca="true" t="shared" si="1" ref="G11:G21">C11*D11*E11-F11</f>
        <v>0</v>
      </c>
      <c r="H11" s="8">
        <v>10068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68</v>
      </c>
      <c r="D12" s="21"/>
      <c r="E12" s="21"/>
      <c r="F12" s="21"/>
      <c r="G12" s="21">
        <f t="shared" si="1"/>
        <v>0</v>
      </c>
      <c r="H12" s="8">
        <v>12383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68</v>
      </c>
      <c r="D13" s="21"/>
      <c r="E13" s="21"/>
      <c r="F13" s="21"/>
      <c r="G13" s="21">
        <f t="shared" si="1"/>
        <v>0</v>
      </c>
      <c r="H13" s="8">
        <v>15224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68</v>
      </c>
      <c r="D14" s="21"/>
      <c r="E14" s="21"/>
      <c r="F14" s="21"/>
      <c r="G14" s="21">
        <f t="shared" si="1"/>
        <v>0</v>
      </c>
      <c r="H14" s="8">
        <v>8441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68</v>
      </c>
      <c r="D15" s="21"/>
      <c r="E15" s="21"/>
      <c r="F15" s="21"/>
      <c r="G15" s="21">
        <f t="shared" si="1"/>
        <v>0</v>
      </c>
      <c r="H15" s="8">
        <v>9613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68</v>
      </c>
      <c r="D16" s="21"/>
      <c r="E16" s="21"/>
      <c r="F16" s="21"/>
      <c r="G16" s="21">
        <f t="shared" si="1"/>
        <v>0</v>
      </c>
      <c r="H16" s="8">
        <v>10035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68</v>
      </c>
      <c r="D17" s="21"/>
      <c r="E17" s="21"/>
      <c r="F17" s="21"/>
      <c r="G17" s="21">
        <f t="shared" si="1"/>
        <v>0</v>
      </c>
      <c r="H17" s="8">
        <v>10226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68</v>
      </c>
      <c r="D18" s="21"/>
      <c r="E18" s="21"/>
      <c r="F18" s="21"/>
      <c r="G18" s="21">
        <f t="shared" si="1"/>
        <v>0</v>
      </c>
      <c r="H18" s="8">
        <v>13782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68</v>
      </c>
      <c r="D19" s="21"/>
      <c r="E19" s="21"/>
      <c r="F19" s="21"/>
      <c r="G19" s="21">
        <f t="shared" si="1"/>
        <v>0</v>
      </c>
      <c r="H19" s="8">
        <v>13740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68</v>
      </c>
      <c r="D20" s="21"/>
      <c r="E20" s="21"/>
      <c r="F20" s="21"/>
      <c r="G20" s="21">
        <f t="shared" si="1"/>
        <v>0</v>
      </c>
      <c r="H20" s="8">
        <v>11046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68</v>
      </c>
      <c r="D21" s="21"/>
      <c r="E21" s="21"/>
      <c r="F21" s="21"/>
      <c r="G21" s="21">
        <f t="shared" si="1"/>
        <v>0</v>
      </c>
      <c r="H21" s="9">
        <v>11244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137196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K7:K8"/>
    <mergeCell ref="K4:L5"/>
    <mergeCell ref="H22:H23"/>
    <mergeCell ref="I22:I23"/>
    <mergeCell ref="J22:J23"/>
    <mergeCell ref="L7:L8"/>
    <mergeCell ref="B1:L1"/>
    <mergeCell ref="B3:L3"/>
    <mergeCell ref="B7:B9"/>
    <mergeCell ref="C7:G7"/>
    <mergeCell ref="H7:J7"/>
    <mergeCell ref="C28:L29"/>
    <mergeCell ref="C30:L31"/>
    <mergeCell ref="C32:L33"/>
    <mergeCell ref="B22:B23"/>
    <mergeCell ref="G22:G23"/>
    <mergeCell ref="C22:C23"/>
    <mergeCell ref="D22:D23"/>
    <mergeCell ref="E22:E23"/>
    <mergeCell ref="F22:F23"/>
    <mergeCell ref="C26:L27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67</v>
      </c>
      <c r="K4" s="84" t="s">
        <v>40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208</v>
      </c>
      <c r="D10" s="21"/>
      <c r="E10" s="21"/>
      <c r="F10" s="21"/>
      <c r="G10" s="21">
        <f>C10*D10*E10-F10</f>
        <v>0</v>
      </c>
      <c r="H10" s="7">
        <v>29574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208</v>
      </c>
      <c r="D11" s="21"/>
      <c r="E11" s="21"/>
      <c r="F11" s="21"/>
      <c r="G11" s="21">
        <f aca="true" t="shared" si="1" ref="G11:G21">C11*D11*E11-F11</f>
        <v>0</v>
      </c>
      <c r="H11" s="8">
        <v>27228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208</v>
      </c>
      <c r="D12" s="21"/>
      <c r="E12" s="21"/>
      <c r="F12" s="21"/>
      <c r="G12" s="21">
        <f t="shared" si="1"/>
        <v>0</v>
      </c>
      <c r="H12" s="8">
        <v>28986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208</v>
      </c>
      <c r="D13" s="21"/>
      <c r="E13" s="21"/>
      <c r="F13" s="21"/>
      <c r="G13" s="21">
        <f t="shared" si="1"/>
        <v>0</v>
      </c>
      <c r="H13" s="8">
        <v>35696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208</v>
      </c>
      <c r="D14" s="21"/>
      <c r="E14" s="21"/>
      <c r="F14" s="21"/>
      <c r="G14" s="21">
        <f t="shared" si="1"/>
        <v>0</v>
      </c>
      <c r="H14" s="8">
        <v>33608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208</v>
      </c>
      <c r="D15" s="21"/>
      <c r="E15" s="21"/>
      <c r="F15" s="21"/>
      <c r="G15" s="21">
        <f t="shared" si="1"/>
        <v>0</v>
      </c>
      <c r="H15" s="8">
        <v>31196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208</v>
      </c>
      <c r="D16" s="21"/>
      <c r="E16" s="21"/>
      <c r="F16" s="21"/>
      <c r="G16" s="21">
        <f t="shared" si="1"/>
        <v>0</v>
      </c>
      <c r="H16" s="8">
        <v>29013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208</v>
      </c>
      <c r="D17" s="21"/>
      <c r="E17" s="21"/>
      <c r="F17" s="21"/>
      <c r="G17" s="21">
        <f t="shared" si="1"/>
        <v>0</v>
      </c>
      <c r="H17" s="8">
        <v>26728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208</v>
      </c>
      <c r="D18" s="21"/>
      <c r="E18" s="21"/>
      <c r="F18" s="21"/>
      <c r="G18" s="21">
        <f t="shared" si="1"/>
        <v>0</v>
      </c>
      <c r="H18" s="8">
        <v>38904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208</v>
      </c>
      <c r="D19" s="21"/>
      <c r="E19" s="21"/>
      <c r="F19" s="21"/>
      <c r="G19" s="21">
        <f t="shared" si="1"/>
        <v>0</v>
      </c>
      <c r="H19" s="8">
        <v>42660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208</v>
      </c>
      <c r="D20" s="21"/>
      <c r="E20" s="21"/>
      <c r="F20" s="21"/>
      <c r="G20" s="21">
        <f t="shared" si="1"/>
        <v>0</v>
      </c>
      <c r="H20" s="8">
        <v>34176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208</v>
      </c>
      <c r="D21" s="21"/>
      <c r="E21" s="21"/>
      <c r="F21" s="21"/>
      <c r="G21" s="21">
        <f t="shared" si="1"/>
        <v>0</v>
      </c>
      <c r="H21" s="9">
        <v>32718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390487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B22:B23"/>
    <mergeCell ref="C22:C23"/>
    <mergeCell ref="B1:L1"/>
    <mergeCell ref="B3:L3"/>
    <mergeCell ref="K4:L5"/>
    <mergeCell ref="B7:B9"/>
    <mergeCell ref="C7:G7"/>
    <mergeCell ref="G22:G23"/>
    <mergeCell ref="L7:L8"/>
    <mergeCell ref="K7:K8"/>
    <mergeCell ref="F22:F23"/>
    <mergeCell ref="H7:J7"/>
    <mergeCell ref="C26:L27"/>
    <mergeCell ref="C28:L29"/>
    <mergeCell ref="C30:L31"/>
    <mergeCell ref="C32:L33"/>
    <mergeCell ref="I22:I23"/>
    <mergeCell ref="J22:J23"/>
    <mergeCell ref="D22:D23"/>
    <mergeCell ref="E22:E23"/>
    <mergeCell ref="H22:H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3" t="str">
        <f>'内訳計算書'!B1</f>
        <v>鳥取県の教育委員会の施設で使用する電気の供給　内訳計算書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9.5" customHeight="1">
      <c r="C4" s="2" t="s">
        <v>0</v>
      </c>
      <c r="J4" s="55" t="s">
        <v>68</v>
      </c>
      <c r="K4" s="84" t="s">
        <v>41</v>
      </c>
      <c r="L4" s="84"/>
    </row>
    <row r="5" spans="3:12" ht="30.75" customHeight="1">
      <c r="C5" s="2" t="s">
        <v>1</v>
      </c>
      <c r="I5" s="25"/>
      <c r="K5" s="84"/>
      <c r="L5" s="84"/>
    </row>
    <row r="6" ht="11.25" customHeight="1" thickBot="1"/>
    <row r="7" spans="2:12" ht="19.5" customHeight="1">
      <c r="B7" s="78"/>
      <c r="C7" s="62" t="s">
        <v>2</v>
      </c>
      <c r="D7" s="63"/>
      <c r="E7" s="63"/>
      <c r="F7" s="63"/>
      <c r="G7" s="63"/>
      <c r="H7" s="74" t="s">
        <v>3</v>
      </c>
      <c r="I7" s="75"/>
      <c r="J7" s="62"/>
      <c r="K7" s="85" t="s">
        <v>22</v>
      </c>
      <c r="L7" s="76" t="s">
        <v>17</v>
      </c>
    </row>
    <row r="8" spans="2:12" s="6" customFormat="1" ht="40.5">
      <c r="B8" s="79"/>
      <c r="C8" s="10" t="s">
        <v>16</v>
      </c>
      <c r="D8" s="1" t="s">
        <v>20</v>
      </c>
      <c r="E8" s="22" t="s">
        <v>34</v>
      </c>
      <c r="F8" s="22" t="s">
        <v>33</v>
      </c>
      <c r="G8" s="1" t="s">
        <v>4</v>
      </c>
      <c r="H8" s="1" t="s">
        <v>21</v>
      </c>
      <c r="I8" s="1" t="s">
        <v>24</v>
      </c>
      <c r="J8" s="1" t="s">
        <v>4</v>
      </c>
      <c r="K8" s="86"/>
      <c r="L8" s="87"/>
    </row>
    <row r="9" spans="2:12" s="6" customFormat="1" ht="15.75" customHeight="1" thickBot="1">
      <c r="B9" s="80"/>
      <c r="C9" s="14" t="s">
        <v>105</v>
      </c>
      <c r="D9" s="13" t="s">
        <v>106</v>
      </c>
      <c r="E9" s="13" t="s">
        <v>107</v>
      </c>
      <c r="F9" s="13" t="s">
        <v>109</v>
      </c>
      <c r="G9" s="13" t="s">
        <v>110</v>
      </c>
      <c r="H9" s="13" t="s">
        <v>111</v>
      </c>
      <c r="I9" s="13" t="s">
        <v>112</v>
      </c>
      <c r="J9" s="13" t="s">
        <v>113</v>
      </c>
      <c r="K9" s="16" t="s">
        <v>114</v>
      </c>
      <c r="L9" s="19" t="s">
        <v>116</v>
      </c>
    </row>
    <row r="10" spans="2:12" ht="19.5" customHeight="1">
      <c r="B10" s="3" t="s">
        <v>5</v>
      </c>
      <c r="C10" s="15">
        <v>155</v>
      </c>
      <c r="D10" s="21"/>
      <c r="E10" s="21"/>
      <c r="F10" s="21"/>
      <c r="G10" s="21">
        <f>C10*D10*E10-F10</f>
        <v>0</v>
      </c>
      <c r="H10" s="7">
        <v>18036</v>
      </c>
      <c r="I10" s="34"/>
      <c r="J10" s="23"/>
      <c r="K10" s="24"/>
      <c r="L10" s="26">
        <f>INT(+G10+J10-K10)</f>
        <v>0</v>
      </c>
    </row>
    <row r="11" spans="2:12" ht="19.5" customHeight="1">
      <c r="B11" s="4" t="s">
        <v>6</v>
      </c>
      <c r="C11" s="15">
        <f aca="true" t="shared" si="0" ref="C11:C21">C10</f>
        <v>155</v>
      </c>
      <c r="D11" s="21"/>
      <c r="E11" s="21"/>
      <c r="F11" s="21"/>
      <c r="G11" s="21">
        <f aca="true" t="shared" si="1" ref="G11:G21">C11*D11*E11-F11</f>
        <v>0</v>
      </c>
      <c r="H11" s="8">
        <v>19650</v>
      </c>
      <c r="I11" s="34"/>
      <c r="J11" s="23"/>
      <c r="K11" s="24"/>
      <c r="L11" s="26">
        <f aca="true" t="shared" si="2" ref="L11:L21">INT(+G11+J11-K11)</f>
        <v>0</v>
      </c>
    </row>
    <row r="12" spans="2:12" ht="19.5" customHeight="1">
      <c r="B12" s="3" t="s">
        <v>7</v>
      </c>
      <c r="C12" s="15">
        <f t="shared" si="0"/>
        <v>155</v>
      </c>
      <c r="D12" s="21"/>
      <c r="E12" s="21"/>
      <c r="F12" s="21"/>
      <c r="G12" s="21">
        <f t="shared" si="1"/>
        <v>0</v>
      </c>
      <c r="H12" s="8">
        <v>23666</v>
      </c>
      <c r="I12" s="34"/>
      <c r="J12" s="23"/>
      <c r="K12" s="24"/>
      <c r="L12" s="26">
        <f t="shared" si="2"/>
        <v>0</v>
      </c>
    </row>
    <row r="13" spans="2:12" ht="19.5" customHeight="1">
      <c r="B13" s="4" t="s">
        <v>8</v>
      </c>
      <c r="C13" s="15">
        <f t="shared" si="0"/>
        <v>155</v>
      </c>
      <c r="D13" s="21"/>
      <c r="E13" s="21"/>
      <c r="F13" s="21"/>
      <c r="G13" s="21">
        <f t="shared" si="1"/>
        <v>0</v>
      </c>
      <c r="H13" s="8">
        <v>29897</v>
      </c>
      <c r="I13" s="12"/>
      <c r="J13" s="23"/>
      <c r="K13" s="24"/>
      <c r="L13" s="26">
        <f t="shared" si="2"/>
        <v>0</v>
      </c>
    </row>
    <row r="14" spans="2:12" ht="19.5" customHeight="1">
      <c r="B14" s="3" t="s">
        <v>9</v>
      </c>
      <c r="C14" s="15">
        <f t="shared" si="0"/>
        <v>155</v>
      </c>
      <c r="D14" s="21"/>
      <c r="E14" s="21"/>
      <c r="F14" s="21"/>
      <c r="G14" s="21">
        <f t="shared" si="1"/>
        <v>0</v>
      </c>
      <c r="H14" s="8">
        <v>22626</v>
      </c>
      <c r="I14" s="12"/>
      <c r="J14" s="23"/>
      <c r="K14" s="24"/>
      <c r="L14" s="26">
        <f t="shared" si="2"/>
        <v>0</v>
      </c>
    </row>
    <row r="15" spans="2:12" ht="19.5" customHeight="1">
      <c r="B15" s="4" t="s">
        <v>10</v>
      </c>
      <c r="C15" s="15">
        <f t="shared" si="0"/>
        <v>155</v>
      </c>
      <c r="D15" s="21"/>
      <c r="E15" s="21"/>
      <c r="F15" s="21"/>
      <c r="G15" s="21">
        <f t="shared" si="1"/>
        <v>0</v>
      </c>
      <c r="H15" s="8">
        <v>18599</v>
      </c>
      <c r="I15" s="12"/>
      <c r="J15" s="23"/>
      <c r="K15" s="24"/>
      <c r="L15" s="26">
        <f t="shared" si="2"/>
        <v>0</v>
      </c>
    </row>
    <row r="16" spans="2:12" ht="19.5" customHeight="1">
      <c r="B16" s="3" t="s">
        <v>11</v>
      </c>
      <c r="C16" s="15">
        <f t="shared" si="0"/>
        <v>155</v>
      </c>
      <c r="D16" s="21"/>
      <c r="E16" s="21"/>
      <c r="F16" s="21"/>
      <c r="G16" s="21">
        <f t="shared" si="1"/>
        <v>0</v>
      </c>
      <c r="H16" s="8">
        <v>18932</v>
      </c>
      <c r="I16" s="34"/>
      <c r="J16" s="23"/>
      <c r="K16" s="24"/>
      <c r="L16" s="26">
        <f t="shared" si="2"/>
        <v>0</v>
      </c>
    </row>
    <row r="17" spans="2:12" ht="19.5" customHeight="1">
      <c r="B17" s="4" t="s">
        <v>12</v>
      </c>
      <c r="C17" s="15">
        <f t="shared" si="0"/>
        <v>155</v>
      </c>
      <c r="D17" s="21"/>
      <c r="E17" s="21"/>
      <c r="F17" s="21"/>
      <c r="G17" s="21">
        <f t="shared" si="1"/>
        <v>0</v>
      </c>
      <c r="H17" s="8">
        <v>18131</v>
      </c>
      <c r="I17" s="34"/>
      <c r="J17" s="23"/>
      <c r="K17" s="24"/>
      <c r="L17" s="26">
        <f t="shared" si="2"/>
        <v>0</v>
      </c>
    </row>
    <row r="18" spans="2:12" ht="19.5" customHeight="1">
      <c r="B18" s="3" t="s">
        <v>13</v>
      </c>
      <c r="C18" s="15">
        <f t="shared" si="0"/>
        <v>155</v>
      </c>
      <c r="D18" s="21"/>
      <c r="E18" s="21"/>
      <c r="F18" s="21"/>
      <c r="G18" s="21">
        <f t="shared" si="1"/>
        <v>0</v>
      </c>
      <c r="H18" s="8">
        <v>26472</v>
      </c>
      <c r="I18" s="34"/>
      <c r="J18" s="23"/>
      <c r="K18" s="24"/>
      <c r="L18" s="26">
        <f t="shared" si="2"/>
        <v>0</v>
      </c>
    </row>
    <row r="19" spans="2:12" ht="19.5" customHeight="1">
      <c r="B19" s="4" t="s">
        <v>14</v>
      </c>
      <c r="C19" s="15">
        <f t="shared" si="0"/>
        <v>155</v>
      </c>
      <c r="D19" s="21"/>
      <c r="E19" s="21"/>
      <c r="F19" s="21"/>
      <c r="G19" s="21">
        <f t="shared" si="1"/>
        <v>0</v>
      </c>
      <c r="H19" s="8">
        <v>25590</v>
      </c>
      <c r="I19" s="34"/>
      <c r="J19" s="23"/>
      <c r="K19" s="24"/>
      <c r="L19" s="26">
        <f t="shared" si="2"/>
        <v>0</v>
      </c>
    </row>
    <row r="20" spans="2:12" ht="19.5" customHeight="1">
      <c r="B20" s="4" t="s">
        <v>18</v>
      </c>
      <c r="C20" s="15">
        <f t="shared" si="0"/>
        <v>155</v>
      </c>
      <c r="D20" s="21"/>
      <c r="E20" s="21"/>
      <c r="F20" s="21"/>
      <c r="G20" s="21">
        <f t="shared" si="1"/>
        <v>0</v>
      </c>
      <c r="H20" s="8">
        <v>19728</v>
      </c>
      <c r="I20" s="34"/>
      <c r="J20" s="23"/>
      <c r="K20" s="24"/>
      <c r="L20" s="26">
        <f t="shared" si="2"/>
        <v>0</v>
      </c>
    </row>
    <row r="21" spans="2:12" ht="19.5" customHeight="1" thickBot="1">
      <c r="B21" s="5" t="s">
        <v>19</v>
      </c>
      <c r="C21" s="15">
        <f t="shared" si="0"/>
        <v>155</v>
      </c>
      <c r="D21" s="21"/>
      <c r="E21" s="21"/>
      <c r="F21" s="21"/>
      <c r="G21" s="21">
        <f t="shared" si="1"/>
        <v>0</v>
      </c>
      <c r="H21" s="9">
        <v>20664</v>
      </c>
      <c r="I21" s="34"/>
      <c r="J21" s="23"/>
      <c r="K21" s="24"/>
      <c r="L21" s="26">
        <f t="shared" si="2"/>
        <v>0</v>
      </c>
    </row>
    <row r="22" spans="2:12" ht="13.5" customHeight="1">
      <c r="B22" s="56" t="s">
        <v>15</v>
      </c>
      <c r="C22" s="60"/>
      <c r="D22" s="66"/>
      <c r="E22" s="66"/>
      <c r="F22" s="66"/>
      <c r="G22" s="66"/>
      <c r="H22" s="71">
        <f>SUM(H10:H21)</f>
        <v>261991</v>
      </c>
      <c r="I22" s="58"/>
      <c r="J22" s="58"/>
      <c r="K22" s="17"/>
      <c r="L22" s="20" t="s">
        <v>119</v>
      </c>
    </row>
    <row r="23" spans="2:12" ht="24" customHeight="1" thickBot="1">
      <c r="B23" s="57"/>
      <c r="C23" s="61"/>
      <c r="D23" s="67"/>
      <c r="E23" s="67"/>
      <c r="F23" s="67"/>
      <c r="G23" s="67"/>
      <c r="H23" s="72"/>
      <c r="I23" s="59"/>
      <c r="J23" s="59"/>
      <c r="K23" s="18"/>
      <c r="L23" s="31">
        <f>SUM(L10:L21)</f>
        <v>0</v>
      </c>
    </row>
    <row r="24" ht="9.75" customHeight="1"/>
    <row r="25" spans="2:12" ht="13.5" customHeight="1">
      <c r="B25" s="52" t="s">
        <v>89</v>
      </c>
      <c r="C25" s="27" t="s">
        <v>88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3.5" customHeight="1">
      <c r="B26" s="52" t="s">
        <v>91</v>
      </c>
      <c r="C26" s="81" t="s">
        <v>90</v>
      </c>
      <c r="D26" s="81"/>
      <c r="E26" s="81"/>
      <c r="F26" s="81"/>
      <c r="G26" s="81"/>
      <c r="H26" s="81"/>
      <c r="I26" s="81"/>
      <c r="J26" s="81"/>
      <c r="K26" s="81"/>
      <c r="L26" s="81"/>
    </row>
    <row r="27" spans="3:12" ht="13.5" customHeight="1"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13.5" customHeight="1">
      <c r="B28" s="52" t="s">
        <v>92</v>
      </c>
      <c r="C28" s="81" t="s">
        <v>108</v>
      </c>
      <c r="D28" s="81"/>
      <c r="E28" s="81"/>
      <c r="F28" s="81"/>
      <c r="G28" s="81"/>
      <c r="H28" s="81"/>
      <c r="I28" s="81"/>
      <c r="J28" s="81"/>
      <c r="K28" s="81"/>
      <c r="L28" s="81"/>
    </row>
    <row r="29" spans="3:12" ht="13.5" customHeight="1"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ht="13.5" customHeight="1">
      <c r="B30" s="52" t="s">
        <v>93</v>
      </c>
      <c r="C30" s="82" t="s">
        <v>97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3.5" customHeight="1"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3.5" customHeight="1">
      <c r="B32" s="52" t="s">
        <v>94</v>
      </c>
      <c r="C32" s="83" t="s">
        <v>115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3:12" ht="13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2:12" ht="13.5" customHeight="1">
      <c r="B34" s="52" t="s">
        <v>95</v>
      </c>
      <c r="C34" s="27" t="s">
        <v>117</v>
      </c>
      <c r="D34" s="32"/>
      <c r="E34" s="27"/>
      <c r="F34" s="27"/>
      <c r="G34" s="27"/>
      <c r="H34" s="27"/>
      <c r="I34" s="27"/>
      <c r="J34" s="27"/>
      <c r="K34" s="32"/>
      <c r="L34" s="36"/>
    </row>
    <row r="35" spans="2:12" ht="13.5" customHeight="1">
      <c r="B35" s="52" t="s">
        <v>96</v>
      </c>
      <c r="C35" s="27" t="s">
        <v>118</v>
      </c>
      <c r="E35" s="27"/>
      <c r="F35" s="27"/>
      <c r="G35" s="27"/>
      <c r="H35" s="27"/>
      <c r="I35" s="27"/>
      <c r="J35" s="27"/>
      <c r="K35" s="32"/>
      <c r="L35" s="36"/>
    </row>
    <row r="36" spans="2:12" ht="13.5" customHeight="1">
      <c r="B36" s="52" t="s">
        <v>98</v>
      </c>
      <c r="C36" s="27" t="s">
        <v>99</v>
      </c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54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54"/>
      <c r="C38" s="27"/>
      <c r="D38" s="27"/>
      <c r="E38" s="27"/>
      <c r="F38" s="27"/>
      <c r="G38" s="27"/>
      <c r="H38" s="27"/>
      <c r="I38" s="27"/>
    </row>
    <row r="39" spans="2:12" ht="13.5" customHeight="1">
      <c r="B39" s="54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21">
    <mergeCell ref="D22:D23"/>
    <mergeCell ref="E22:E23"/>
    <mergeCell ref="F22:F23"/>
    <mergeCell ref="H7:J7"/>
    <mergeCell ref="B1:L1"/>
    <mergeCell ref="B3:L3"/>
    <mergeCell ref="K4:L5"/>
    <mergeCell ref="B7:B9"/>
    <mergeCell ref="C7:G7"/>
    <mergeCell ref="K7:K8"/>
    <mergeCell ref="L7:L8"/>
    <mergeCell ref="B22:B23"/>
    <mergeCell ref="C26:L27"/>
    <mergeCell ref="G22:G23"/>
    <mergeCell ref="C28:L29"/>
    <mergeCell ref="C30:L31"/>
    <mergeCell ref="C32:L3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鳥取県庁</cp:lastModifiedBy>
  <cp:lastPrinted>2016-01-20T08:13:38Z</cp:lastPrinted>
  <dcterms:created xsi:type="dcterms:W3CDTF">2004-01-29T23:56:47Z</dcterms:created>
  <dcterms:modified xsi:type="dcterms:W3CDTF">2016-01-22T00:07:32Z</dcterms:modified>
  <cp:category/>
  <cp:version/>
  <cp:contentType/>
  <cp:contentStatus/>
</cp:coreProperties>
</file>