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uyamaatsushi\Documents\新しいフォルダー\電気事業\購入\入札資料\西部\"/>
    </mc:Choice>
  </mc:AlternateContent>
  <bookViews>
    <workbookView xWindow="0" yWindow="0" windowWidth="20490" windowHeight="7770"/>
  </bookViews>
  <sheets>
    <sheet name="仕様書別紙(西部) " sheetId="5" r:id="rId1"/>
  </sheets>
  <definedNames>
    <definedName name="_xlnm.Print_Area" localSheetId="0">'仕様書別紙(西部) '!$A$1:$R$61</definedName>
    <definedName name="_xlnm.Print_Titles" localSheetId="0">'仕様書別紙(西部) 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5" l="1"/>
  <c r="Q8" i="5"/>
  <c r="Q7" i="5"/>
  <c r="Q57" i="5" l="1"/>
  <c r="F57" i="5"/>
  <c r="G57" i="5"/>
  <c r="H57" i="5"/>
  <c r="I57" i="5"/>
  <c r="J57" i="5"/>
  <c r="K57" i="5"/>
  <c r="L57" i="5"/>
  <c r="M57" i="5"/>
  <c r="N57" i="5"/>
  <c r="O57" i="5"/>
  <c r="P57" i="5"/>
  <c r="Q55" i="5"/>
  <c r="F55" i="5"/>
  <c r="G55" i="5"/>
  <c r="H55" i="5"/>
  <c r="I55" i="5"/>
  <c r="J55" i="5"/>
  <c r="K55" i="5"/>
  <c r="L55" i="5"/>
  <c r="M55" i="5"/>
  <c r="N55" i="5"/>
  <c r="O55" i="5"/>
  <c r="P55" i="5"/>
  <c r="E57" i="5"/>
  <c r="E55" i="5"/>
  <c r="Q39" i="5"/>
  <c r="F41" i="5"/>
  <c r="G41" i="5"/>
  <c r="H41" i="5"/>
  <c r="I41" i="5"/>
  <c r="J41" i="5"/>
  <c r="K41" i="5"/>
  <c r="L41" i="5"/>
  <c r="M41" i="5"/>
  <c r="N41" i="5"/>
  <c r="O41" i="5"/>
  <c r="P41" i="5"/>
  <c r="F40" i="5"/>
  <c r="Q40" i="5" s="1"/>
  <c r="G40" i="5"/>
  <c r="H40" i="5"/>
  <c r="I40" i="5"/>
  <c r="J40" i="5"/>
  <c r="K40" i="5"/>
  <c r="L40" i="5"/>
  <c r="M40" i="5"/>
  <c r="N40" i="5"/>
  <c r="O40" i="5"/>
  <c r="P40" i="5"/>
  <c r="F39" i="5"/>
  <c r="G39" i="5"/>
  <c r="H39" i="5"/>
  <c r="I39" i="5"/>
  <c r="J39" i="5"/>
  <c r="K39" i="5"/>
  <c r="L39" i="5"/>
  <c r="M39" i="5"/>
  <c r="N39" i="5"/>
  <c r="O39" i="5"/>
  <c r="P39" i="5"/>
  <c r="E40" i="5"/>
  <c r="E41" i="5"/>
  <c r="Q41" i="5" s="1"/>
  <c r="E39" i="5"/>
  <c r="Q37" i="5"/>
  <c r="Q53" i="5" l="1"/>
  <c r="Q49" i="5"/>
  <c r="Q45" i="5"/>
  <c r="Q33" i="5"/>
  <c r="Q29" i="5"/>
  <c r="Q25" i="5"/>
  <c r="Q21" i="5"/>
  <c r="Q17" i="5"/>
  <c r="Q13" i="5"/>
  <c r="Q6" i="5"/>
</calcChain>
</file>

<file path=xl/sharedStrings.xml><?xml version="1.0" encoding="utf-8"?>
<sst xmlns="http://schemas.openxmlformats.org/spreadsheetml/2006/main" count="119" uniqueCount="58">
  <si>
    <t>施設名称</t>
    <rPh sb="0" eb="2">
      <t>シセツ</t>
    </rPh>
    <rPh sb="2" eb="4">
      <t>メイショウ</t>
    </rPh>
    <phoneticPr fontId="3"/>
  </si>
  <si>
    <t>住所</t>
    <rPh sb="0" eb="2">
      <t>ジュウショ</t>
    </rPh>
    <phoneticPr fontId="3"/>
  </si>
  <si>
    <t>４月</t>
    <rPh sb="1" eb="2">
      <t>ガツ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</si>
  <si>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</si>
  <si>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</si>
  <si>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</si>
  <si>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</si>
  <si>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</si>
  <si>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</si>
  <si>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</si>
  <si>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</si>
  <si>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</si>
  <si>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</si>
  <si>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</si>
  <si>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年間合計</t>
    <rPh sb="0" eb="2">
      <t>ネンカン</t>
    </rPh>
    <rPh sb="2" eb="4">
      <t>ゴウケイ</t>
    </rPh>
    <phoneticPr fontId="3"/>
  </si>
  <si>
    <t>企業局西部事務所</t>
    <rPh sb="0" eb="3">
      <t>キギョウキョク</t>
    </rPh>
    <rPh sb="3" eb="5">
      <t>セイブ</t>
    </rPh>
    <rPh sb="5" eb="8">
      <t>ジムショ</t>
    </rPh>
    <phoneticPr fontId="3"/>
  </si>
  <si>
    <t>予定契約電力[kW]</t>
    <rPh sb="0" eb="2">
      <t>ヨテイ</t>
    </rPh>
    <rPh sb="2" eb="4">
      <t>ケイヤク</t>
    </rPh>
    <rPh sb="4" eb="6">
      <t>デンリョク</t>
    </rPh>
    <phoneticPr fontId="3"/>
  </si>
  <si>
    <t>高圧TOUA</t>
    <rPh sb="0" eb="2">
      <t>コウアツ</t>
    </rPh>
    <phoneticPr fontId="3"/>
  </si>
  <si>
    <t>最大使用電力[kW]</t>
    <rPh sb="0" eb="2">
      <t>サイダイ</t>
    </rPh>
    <rPh sb="2" eb="4">
      <t>シヨウ</t>
    </rPh>
    <rPh sb="4" eb="6">
      <t>デンリョク</t>
    </rPh>
    <phoneticPr fontId="3"/>
  </si>
  <si>
    <t>予定使用電力量[kWh]</t>
    <rPh sb="0" eb="2">
      <t>ヨテイ</t>
    </rPh>
    <rPh sb="2" eb="4">
      <t>シヨウ</t>
    </rPh>
    <rPh sb="4" eb="6">
      <t>デンリョク</t>
    </rPh>
    <rPh sb="6" eb="7">
      <t>リョウ</t>
    </rPh>
    <phoneticPr fontId="3"/>
  </si>
  <si>
    <t>予定力率[％]</t>
    <rPh sb="0" eb="2">
      <t>ヨテイ</t>
    </rPh>
    <rPh sb="2" eb="3">
      <t>チカラ</t>
    </rPh>
    <rPh sb="3" eb="4">
      <t>リツ</t>
    </rPh>
    <phoneticPr fontId="3"/>
  </si>
  <si>
    <t>企業局西部事務所太陽光発電所</t>
  </si>
  <si>
    <t>FAZ倉庫太陽光発電所</t>
  </si>
  <si>
    <t>竹内西緑地太陽光発電所</t>
  </si>
  <si>
    <t>境港中野太陽光発電所</t>
  </si>
  <si>
    <t>賀祥発電所</t>
  </si>
  <si>
    <t>南部町下中谷</t>
  </si>
  <si>
    <t>若松川発電所</t>
  </si>
  <si>
    <t>低圧</t>
    <rPh sb="0" eb="2">
      <t>テイアツ</t>
    </rPh>
    <phoneticPr fontId="3"/>
  </si>
  <si>
    <t>新幡郷発電所上水層ゲート</t>
    <rPh sb="0" eb="1">
      <t>シン</t>
    </rPh>
    <rPh sb="1" eb="2">
      <t>ハタ</t>
    </rPh>
    <rPh sb="2" eb="3">
      <t>サト</t>
    </rPh>
    <rPh sb="3" eb="5">
      <t>ハツデン</t>
    </rPh>
    <rPh sb="5" eb="6">
      <t>ショ</t>
    </rPh>
    <rPh sb="6" eb="8">
      <t>ジョウスイ</t>
    </rPh>
    <rPh sb="8" eb="9">
      <t>ソウ</t>
    </rPh>
    <phoneticPr fontId="3"/>
  </si>
  <si>
    <t>新幡郷発電所沈砂池</t>
    <rPh sb="0" eb="3">
      <t>シンハタサト</t>
    </rPh>
    <rPh sb="3" eb="6">
      <t>ハツデンショ</t>
    </rPh>
    <rPh sb="6" eb="9">
      <t>チンサチ</t>
    </rPh>
    <phoneticPr fontId="3"/>
  </si>
  <si>
    <t>新幡郷発電所取水口</t>
    <rPh sb="0" eb="3">
      <t>シンハタサト</t>
    </rPh>
    <rPh sb="3" eb="6">
      <t>ハツデンショ</t>
    </rPh>
    <rPh sb="6" eb="9">
      <t>シュスイコウ</t>
    </rPh>
    <phoneticPr fontId="3"/>
  </si>
  <si>
    <t>日野川工水大殿取水場</t>
    <rPh sb="0" eb="3">
      <t>ヒノガワ</t>
    </rPh>
    <rPh sb="3" eb="5">
      <t>コウスイ</t>
    </rPh>
    <phoneticPr fontId="3"/>
  </si>
  <si>
    <t>契約種別</t>
    <rPh sb="0" eb="2">
      <t>ケイヤク</t>
    </rPh>
    <rPh sb="2" eb="4">
      <t>シュベツ</t>
    </rPh>
    <phoneticPr fontId="3"/>
  </si>
  <si>
    <t>高圧Ａ</t>
    <rPh sb="0" eb="2">
      <t>コウアツ</t>
    </rPh>
    <phoneticPr fontId="3"/>
  </si>
  <si>
    <t>米子市八幡165</t>
    <phoneticPr fontId="3"/>
  </si>
  <si>
    <t>米子市八幡165</t>
    <phoneticPr fontId="3"/>
  </si>
  <si>
    <t>境港市竹内団地257</t>
    <phoneticPr fontId="3"/>
  </si>
  <si>
    <t>境港市竹内町3715</t>
    <phoneticPr fontId="3"/>
  </si>
  <si>
    <t>境港市中野町1929-1</t>
    <phoneticPr fontId="3"/>
  </si>
  <si>
    <t>日南町湯河985-2</t>
    <phoneticPr fontId="3"/>
  </si>
  <si>
    <t>伯耆町金廻5-1</t>
    <phoneticPr fontId="3"/>
  </si>
  <si>
    <t>伯耆町中祖228</t>
    <phoneticPr fontId="3"/>
  </si>
  <si>
    <t>伯耆町中祖228</t>
    <phoneticPr fontId="3"/>
  </si>
  <si>
    <t>伯耆町大殿2071</t>
    <phoneticPr fontId="3"/>
  </si>
  <si>
    <t>別紙　供給期間における各月の予定契約電力、予定使用予定電力量等</t>
    <rPh sb="0" eb="2">
      <t>ベッシ</t>
    </rPh>
    <rPh sb="3" eb="5">
      <t>キョウキュウ</t>
    </rPh>
    <rPh sb="5" eb="7">
      <t>キカン</t>
    </rPh>
    <rPh sb="11" eb="13">
      <t>カクツキ</t>
    </rPh>
    <rPh sb="14" eb="16">
      <t>ヨテイ</t>
    </rPh>
    <rPh sb="16" eb="18">
      <t>ケイヤク</t>
    </rPh>
    <rPh sb="18" eb="20">
      <t>デンリョク</t>
    </rPh>
    <rPh sb="21" eb="23">
      <t>ヨテイ</t>
    </rPh>
    <rPh sb="23" eb="25">
      <t>シヨウ</t>
    </rPh>
    <rPh sb="25" eb="27">
      <t>ヨテイ</t>
    </rPh>
    <rPh sb="27" eb="29">
      <t>デンリョク</t>
    </rPh>
    <rPh sb="29" eb="30">
      <t>リョウ</t>
    </rPh>
    <rPh sb="30" eb="31">
      <t>ナド</t>
    </rPh>
    <phoneticPr fontId="3"/>
  </si>
  <si>
    <t>１　月表示は使用月を示す。</t>
    <rPh sb="2" eb="3">
      <t>ツキ</t>
    </rPh>
    <rPh sb="3" eb="5">
      <t>ヒョウジ</t>
    </rPh>
    <rPh sb="6" eb="8">
      <t>シヨウ</t>
    </rPh>
    <rPh sb="8" eb="9">
      <t>ツキ</t>
    </rPh>
    <rPh sb="10" eb="11">
      <t>シメ</t>
    </rPh>
    <phoneticPr fontId="3"/>
  </si>
  <si>
    <t>２　上表の各数値は、令和２年10月から令和３年９月の使用実績による。</t>
    <rPh sb="2" eb="4">
      <t>ジョウヒョウ</t>
    </rPh>
    <rPh sb="5" eb="8">
      <t>カクスウチ</t>
    </rPh>
    <rPh sb="10" eb="12">
      <t>レイワ</t>
    </rPh>
    <rPh sb="19" eb="21">
      <t>レイワ</t>
    </rPh>
    <rPh sb="22" eb="23">
      <t>ネン</t>
    </rPh>
    <phoneticPr fontId="3"/>
  </si>
  <si>
    <t>３　各月の予定値は、３年間（令和４年４月１日～令和７年３月３１日）について適用する。　</t>
    <rPh sb="2" eb="4">
      <t>カクツキ</t>
    </rPh>
    <rPh sb="5" eb="7">
      <t>ヨテイ</t>
    </rPh>
    <rPh sb="7" eb="8">
      <t>アタイ</t>
    </rPh>
    <rPh sb="11" eb="13">
      <t>ネンカン</t>
    </rPh>
    <rPh sb="14" eb="16">
      <t>レイワ</t>
    </rPh>
    <rPh sb="17" eb="18">
      <t>ネン</t>
    </rPh>
    <rPh sb="19" eb="20">
      <t>ガツ</t>
    </rPh>
    <rPh sb="21" eb="22">
      <t>ニチ</t>
    </rPh>
    <rPh sb="23" eb="25">
      <t>レイワ</t>
    </rPh>
    <rPh sb="26" eb="27">
      <t>ネン</t>
    </rPh>
    <rPh sb="28" eb="29">
      <t>ガツ</t>
    </rPh>
    <rPh sb="31" eb="32">
      <t>ニチ</t>
    </rPh>
    <rPh sb="37" eb="39">
      <t>テキヨウ</t>
    </rPh>
    <phoneticPr fontId="3"/>
  </si>
  <si>
    <t>低  圧  合　計</t>
    <rPh sb="0" eb="1">
      <t>テイ</t>
    </rPh>
    <rPh sb="3" eb="4">
      <t>アツ</t>
    </rPh>
    <rPh sb="6" eb="7">
      <t>ア</t>
    </rPh>
    <rPh sb="8" eb="9">
      <t>ケイ</t>
    </rPh>
    <phoneticPr fontId="3"/>
  </si>
  <si>
    <t>高  圧  合  計</t>
    <rPh sb="0" eb="1">
      <t>コウ</t>
    </rPh>
    <rPh sb="3" eb="4">
      <t>アツ</t>
    </rPh>
    <rPh sb="6" eb="7">
      <t>ゴウ</t>
    </rPh>
    <rPh sb="9" eb="10">
      <t>ケイ</t>
    </rPh>
    <phoneticPr fontId="3"/>
  </si>
  <si>
    <t>うち昼間使用電力量</t>
    <rPh sb="2" eb="4">
      <t>ヒルマ</t>
    </rPh>
    <rPh sb="4" eb="6">
      <t>シヨウ</t>
    </rPh>
    <rPh sb="6" eb="8">
      <t>デンリョク</t>
    </rPh>
    <rPh sb="8" eb="9">
      <t>リョウ</t>
    </rPh>
    <phoneticPr fontId="3"/>
  </si>
  <si>
    <t>夜間使用電力量</t>
    <rPh sb="0" eb="2">
      <t>ヤカン</t>
    </rPh>
    <rPh sb="2" eb="4">
      <t>シヨウ</t>
    </rPh>
    <rPh sb="4" eb="7">
      <t>デンリョクリョウ</t>
    </rPh>
    <phoneticPr fontId="3"/>
  </si>
  <si>
    <t>夏季ﾋﾟｰｸ使用電力量</t>
    <rPh sb="0" eb="2">
      <t>カキ</t>
    </rPh>
    <rPh sb="6" eb="8">
      <t>シヨウ</t>
    </rPh>
    <rPh sb="8" eb="11">
      <t>デンリョクリョウ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</si>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</sst>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 wrapText="1"/>
    </xf>
    <xf numFmtId="38" fontId="4" fillId="0" borderId="4" xfId="1" applyFont="1" applyFill="1" applyBorder="1" applyAlignment="1">
      <alignment horizontal="right" vertical="center" wrapText="1"/>
    </xf>
    <xf numFmtId="38" fontId="4" fillId="0" borderId="6" xfId="1" applyFont="1" applyFill="1" applyBorder="1" applyAlignment="1">
      <alignment horizontal="right" vertical="center" wrapText="1"/>
    </xf>
    <xf numFmtId="38" fontId="4" fillId="0" borderId="7" xfId="1" applyFont="1" applyFill="1" applyBorder="1" applyAlignment="1">
      <alignment horizontal="right" vertical="center" wrapText="1"/>
    </xf>
    <xf numFmtId="38" fontId="4" fillId="0" borderId="10" xfId="1" applyFont="1" applyFill="1" applyBorder="1" applyAlignment="1">
      <alignment horizontal="right" vertical="center" wrapText="1"/>
    </xf>
    <xf numFmtId="38" fontId="4" fillId="0" borderId="11" xfId="1" applyFont="1" applyFill="1" applyBorder="1" applyAlignment="1">
      <alignment horizontal="right" vertical="center" wrapText="1"/>
    </xf>
    <xf numFmtId="176" fontId="4" fillId="0" borderId="0" xfId="2" applyNumberFormat="1" applyFont="1" applyFill="1" applyAlignment="1">
      <alignment horizontal="left" vertical="center"/>
    </xf>
    <xf numFmtId="38" fontId="4" fillId="0" borderId="14" xfId="1" applyFont="1" applyFill="1" applyBorder="1" applyAlignment="1">
      <alignment horizontal="right" vertical="center" wrapText="1"/>
    </xf>
    <xf numFmtId="38" fontId="4" fillId="2" borderId="3" xfId="1" applyFont="1" applyFill="1" applyBorder="1" applyAlignment="1">
      <alignment horizontal="right" vertical="center" wrapText="1"/>
    </xf>
    <xf numFmtId="38" fontId="4" fillId="2" borderId="4" xfId="1" applyFont="1" applyFill="1" applyBorder="1" applyAlignment="1">
      <alignment horizontal="right" vertical="center" wrapText="1"/>
    </xf>
    <xf numFmtId="38" fontId="4" fillId="2" borderId="6" xfId="1" applyFont="1" applyFill="1" applyBorder="1" applyAlignment="1">
      <alignment horizontal="right" vertical="center" wrapText="1"/>
    </xf>
    <xf numFmtId="38" fontId="4" fillId="2" borderId="7" xfId="1" applyFont="1" applyFill="1" applyBorder="1" applyAlignment="1">
      <alignment horizontal="right" vertical="center" wrapText="1"/>
    </xf>
    <xf numFmtId="38" fontId="4" fillId="2" borderId="10" xfId="1" applyFont="1" applyFill="1" applyBorder="1" applyAlignment="1">
      <alignment horizontal="right" vertical="center" wrapText="1"/>
    </xf>
    <xf numFmtId="38" fontId="4" fillId="2" borderId="11" xfId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38" fontId="5" fillId="2" borderId="3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38" fontId="5" fillId="2" borderId="6" xfId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9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38" fontId="5" fillId="2" borderId="5" xfId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38" fontId="4" fillId="0" borderId="21" xfId="1" applyFont="1" applyFill="1" applyBorder="1" applyAlignment="1">
      <alignment horizontal="right" vertical="center" wrapText="1"/>
    </xf>
    <xf numFmtId="38" fontId="4" fillId="2" borderId="20" xfId="1" applyFont="1" applyFill="1" applyBorder="1" applyAlignment="1">
      <alignment horizontal="right" vertical="center" wrapText="1"/>
    </xf>
    <xf numFmtId="38" fontId="4" fillId="2" borderId="12" xfId="1" applyFont="1" applyFill="1" applyBorder="1" applyAlignment="1">
      <alignment horizontal="right" vertical="center" wrapText="1"/>
    </xf>
    <xf numFmtId="38" fontId="4" fillId="0" borderId="22" xfId="1" applyFont="1" applyFill="1" applyBorder="1" applyAlignment="1">
      <alignment horizontal="right" vertical="center" wrapText="1"/>
    </xf>
    <xf numFmtId="38" fontId="4" fillId="2" borderId="24" xfId="1" applyFont="1" applyFill="1" applyBorder="1" applyAlignment="1">
      <alignment horizontal="right" vertical="center" wrapText="1"/>
    </xf>
    <xf numFmtId="38" fontId="4" fillId="0" borderId="23" xfId="1" applyFont="1" applyFill="1" applyBorder="1" applyAlignment="1">
      <alignment horizontal="right" vertical="center" wrapText="1"/>
    </xf>
    <xf numFmtId="38" fontId="5" fillId="0" borderId="6" xfId="1" applyFont="1" applyFill="1" applyBorder="1" applyAlignment="1">
      <alignment horizontal="right" vertical="center" textRotation="255"/>
    </xf>
    <xf numFmtId="38" fontId="5" fillId="2" borderId="6" xfId="1" applyFont="1" applyFill="1" applyBorder="1" applyAlignment="1">
      <alignment horizontal="right" vertical="center" textRotation="255"/>
    </xf>
    <xf numFmtId="0" fontId="5" fillId="0" borderId="9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2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38" fontId="4" fillId="0" borderId="2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38" fontId="4" fillId="2" borderId="2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38" fontId="6" fillId="2" borderId="19" xfId="0" applyNumberFormat="1" applyFont="1" applyFill="1" applyBorder="1" applyAlignment="1">
      <alignment horizontal="left" vertical="center" wrapText="1"/>
    </xf>
    <xf numFmtId="38" fontId="4" fillId="2" borderId="19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6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showGridLines="0" tabSelected="1" view="pageBreakPreview" zoomScale="86" zoomScaleNormal="100" zoomScaleSheetLayoutView="86" workbookViewId="0">
      <pane xSplit="3" ySplit="3" topLeftCell="D4" activePane="bottomRight" state="frozen"/>
      <selection activeCell="T95" sqref="T95"/>
      <selection pane="topRight" activeCell="T95" sqref="T95"/>
      <selection pane="bottomLeft" activeCell="T95" sqref="T95"/>
      <selection pane="bottomRight" activeCell="T10" sqref="T10"/>
    </sheetView>
  </sheetViews>
  <sheetFormatPr defaultRowHeight="13.5" x14ac:dyDescent="0.15"/>
  <cols>
    <col min="1" max="1" width="3.75" style="2" customWidth="1"/>
    <col min="2" max="2" width="17.375" style="2" customWidth="1"/>
    <col min="3" max="3" width="19.375" style="2" customWidth="1"/>
    <col min="4" max="4" width="20.625" style="2" customWidth="1"/>
    <col min="5" max="10" width="8" style="2" customWidth="1"/>
    <col min="11" max="11" width="7.875" style="2" customWidth="1"/>
    <col min="12" max="13" width="8" style="2" customWidth="1"/>
    <col min="14" max="14" width="7.75" style="2" customWidth="1"/>
    <col min="15" max="16" width="8" style="2" customWidth="1"/>
    <col min="17" max="17" width="11" style="2" bestFit="1" customWidth="1"/>
    <col min="18" max="18" width="10" style="2" customWidth="1"/>
    <col min="19" max="19" width="5.625" style="2" customWidth="1"/>
    <col min="20" max="28" width="5.5" style="2" bestFit="1" customWidth="1"/>
    <col min="29" max="30" width="7.5" style="2" bestFit="1" customWidth="1"/>
    <col min="31" max="16384" width="9" style="2"/>
  </cols>
  <sheetData>
    <row r="1" spans="1:18" ht="20.100000000000001" customHeight="1" x14ac:dyDescent="0.15">
      <c r="A1" s="1" t="s">
        <v>45</v>
      </c>
    </row>
    <row r="2" spans="1:18" ht="11.25" customHeight="1" x14ac:dyDescent="0.15"/>
    <row r="3" spans="1:18" ht="21" customHeight="1" x14ac:dyDescent="0.15">
      <c r="A3" s="3"/>
      <c r="B3" s="4" t="s">
        <v>0</v>
      </c>
      <c r="C3" s="4" t="s">
        <v>1</v>
      </c>
      <c r="D3" s="4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4" t="s">
        <v>14</v>
      </c>
      <c r="R3" s="4" t="s">
        <v>33</v>
      </c>
    </row>
    <row r="4" spans="1:18" ht="13.5" customHeight="1" x14ac:dyDescent="0.15">
      <c r="A4" s="47">
        <v>1</v>
      </c>
      <c r="B4" s="49" t="s">
        <v>15</v>
      </c>
      <c r="C4" s="51" t="s">
        <v>35</v>
      </c>
      <c r="D4" s="23" t="s">
        <v>16</v>
      </c>
      <c r="E4" s="6">
        <v>167</v>
      </c>
      <c r="F4" s="6">
        <v>167</v>
      </c>
      <c r="G4" s="6">
        <v>167</v>
      </c>
      <c r="H4" s="6">
        <v>167</v>
      </c>
      <c r="I4" s="6">
        <v>167</v>
      </c>
      <c r="J4" s="6">
        <v>167</v>
      </c>
      <c r="K4" s="6">
        <v>162</v>
      </c>
      <c r="L4" s="6">
        <v>162</v>
      </c>
      <c r="M4" s="24">
        <v>162</v>
      </c>
      <c r="N4" s="24">
        <v>167</v>
      </c>
      <c r="O4" s="24">
        <v>167</v>
      </c>
      <c r="P4" s="24">
        <v>167</v>
      </c>
      <c r="Q4" s="25"/>
      <c r="R4" s="53" t="s">
        <v>17</v>
      </c>
    </row>
    <row r="5" spans="1:18" ht="14.25" customHeight="1" x14ac:dyDescent="0.15">
      <c r="A5" s="48"/>
      <c r="B5" s="50"/>
      <c r="C5" s="52"/>
      <c r="D5" s="26" t="s">
        <v>18</v>
      </c>
      <c r="E5" s="7">
        <v>130</v>
      </c>
      <c r="F5" s="7">
        <v>144</v>
      </c>
      <c r="G5" s="7">
        <v>136</v>
      </c>
      <c r="H5" s="7">
        <v>136</v>
      </c>
      <c r="I5" s="7">
        <v>149</v>
      </c>
      <c r="J5" s="7">
        <v>140</v>
      </c>
      <c r="K5" s="7">
        <v>134</v>
      </c>
      <c r="L5" s="7">
        <v>134</v>
      </c>
      <c r="M5" s="27">
        <v>144</v>
      </c>
      <c r="N5" s="27">
        <v>167</v>
      </c>
      <c r="O5" s="27">
        <v>135</v>
      </c>
      <c r="P5" s="27">
        <v>134</v>
      </c>
      <c r="Q5" s="28"/>
      <c r="R5" s="54"/>
    </row>
    <row r="6" spans="1:18" ht="13.5" customHeight="1" x14ac:dyDescent="0.15">
      <c r="A6" s="48"/>
      <c r="B6" s="50"/>
      <c r="C6" s="52"/>
      <c r="D6" s="26" t="s">
        <v>19</v>
      </c>
      <c r="E6" s="7">
        <v>41427</v>
      </c>
      <c r="F6" s="7">
        <v>41873</v>
      </c>
      <c r="G6" s="7">
        <v>42359</v>
      </c>
      <c r="H6" s="7">
        <v>49208</v>
      </c>
      <c r="I6" s="7">
        <v>46918</v>
      </c>
      <c r="J6" s="7">
        <v>43518</v>
      </c>
      <c r="K6" s="7">
        <v>41519</v>
      </c>
      <c r="L6" s="7">
        <v>36335</v>
      </c>
      <c r="M6" s="27">
        <v>44087</v>
      </c>
      <c r="N6" s="27">
        <v>56869</v>
      </c>
      <c r="O6" s="27">
        <v>45413</v>
      </c>
      <c r="P6" s="27">
        <v>45945</v>
      </c>
      <c r="Q6" s="29">
        <f>SUM(E6:P6)</f>
        <v>535471</v>
      </c>
      <c r="R6" s="54"/>
    </row>
    <row r="7" spans="1:18" ht="13.5" customHeight="1" x14ac:dyDescent="0.15">
      <c r="A7" s="48"/>
      <c r="B7" s="50"/>
      <c r="C7" s="52"/>
      <c r="D7" s="46" t="s">
        <v>51</v>
      </c>
      <c r="E7" s="7">
        <v>21566</v>
      </c>
      <c r="F7" s="7">
        <v>18972</v>
      </c>
      <c r="G7" s="7">
        <v>22755</v>
      </c>
      <c r="H7" s="7">
        <v>18964</v>
      </c>
      <c r="I7" s="7">
        <v>17662</v>
      </c>
      <c r="J7" s="7">
        <v>17010</v>
      </c>
      <c r="K7" s="7">
        <v>23476</v>
      </c>
      <c r="L7" s="7">
        <v>18091</v>
      </c>
      <c r="M7" s="27">
        <v>22841</v>
      </c>
      <c r="N7" s="27">
        <v>26021</v>
      </c>
      <c r="O7" s="27">
        <v>22816</v>
      </c>
      <c r="P7" s="27">
        <v>24340</v>
      </c>
      <c r="Q7" s="29">
        <f>SUM(E7:P7)</f>
        <v>254514</v>
      </c>
      <c r="R7" s="54"/>
    </row>
    <row r="8" spans="1:18" ht="13.5" customHeight="1" x14ac:dyDescent="0.15">
      <c r="A8" s="48"/>
      <c r="B8" s="50"/>
      <c r="C8" s="52"/>
      <c r="D8" s="46" t="s">
        <v>52</v>
      </c>
      <c r="E8" s="7">
        <v>19861</v>
      </c>
      <c r="F8" s="7">
        <v>22901</v>
      </c>
      <c r="G8" s="7">
        <v>19604</v>
      </c>
      <c r="H8" s="7">
        <v>24221</v>
      </c>
      <c r="I8" s="7">
        <v>24044</v>
      </c>
      <c r="J8" s="7">
        <v>21433</v>
      </c>
      <c r="K8" s="7">
        <v>18043</v>
      </c>
      <c r="L8" s="7">
        <v>18244</v>
      </c>
      <c r="M8" s="27">
        <v>21246</v>
      </c>
      <c r="N8" s="27">
        <v>30848</v>
      </c>
      <c r="O8" s="27">
        <v>22597</v>
      </c>
      <c r="P8" s="27">
        <v>21605</v>
      </c>
      <c r="Q8" s="29">
        <f>SUM(E8:P8)</f>
        <v>264647</v>
      </c>
      <c r="R8" s="54"/>
    </row>
    <row r="9" spans="1:18" ht="13.5" customHeight="1" x14ac:dyDescent="0.15">
      <c r="A9" s="48"/>
      <c r="B9" s="50"/>
      <c r="C9" s="52"/>
      <c r="D9" s="46" t="s">
        <v>53</v>
      </c>
      <c r="E9" s="7" t="s">
        <v>54</v>
      </c>
      <c r="F9" s="7" t="s">
        <v>55</v>
      </c>
      <c r="G9" s="7" t="s">
        <v>54</v>
      </c>
      <c r="H9" s="7">
        <v>6023</v>
      </c>
      <c r="I9" s="7">
        <v>5212</v>
      </c>
      <c r="J9" s="7">
        <v>5075</v>
      </c>
      <c r="K9" s="7" t="s">
        <v>57</v>
      </c>
      <c r="L9" s="44" t="s">
        <v>57</v>
      </c>
      <c r="M9" s="45" t="s">
        <v>57</v>
      </c>
      <c r="N9" s="27" t="s">
        <v>56</v>
      </c>
      <c r="O9" s="45" t="s">
        <v>57</v>
      </c>
      <c r="P9" s="45" t="s">
        <v>57</v>
      </c>
      <c r="Q9" s="29">
        <f>SUM(E9:P9)</f>
        <v>16310</v>
      </c>
      <c r="R9" s="54"/>
    </row>
    <row r="10" spans="1:18" ht="13.5" customHeight="1" x14ac:dyDescent="0.15">
      <c r="A10" s="48"/>
      <c r="B10" s="50"/>
      <c r="C10" s="52"/>
      <c r="D10" s="30" t="s">
        <v>20</v>
      </c>
      <c r="E10" s="8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  <c r="L10" s="8">
        <v>100</v>
      </c>
      <c r="M10" s="31">
        <v>100</v>
      </c>
      <c r="N10" s="31">
        <v>100</v>
      </c>
      <c r="O10" s="31">
        <v>100</v>
      </c>
      <c r="P10" s="31">
        <v>100</v>
      </c>
      <c r="Q10" s="32"/>
      <c r="R10" s="54"/>
    </row>
    <row r="11" spans="1:18" x14ac:dyDescent="0.15">
      <c r="A11" s="47">
        <v>2</v>
      </c>
      <c r="B11" s="56" t="s">
        <v>21</v>
      </c>
      <c r="C11" s="58" t="s">
        <v>36</v>
      </c>
      <c r="D11" s="23" t="s">
        <v>16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10"/>
      <c r="R11" s="47" t="s">
        <v>34</v>
      </c>
    </row>
    <row r="12" spans="1:18" x14ac:dyDescent="0.15">
      <c r="A12" s="55"/>
      <c r="B12" s="57"/>
      <c r="C12" s="59"/>
      <c r="D12" s="26" t="s">
        <v>18</v>
      </c>
      <c r="E12" s="11">
        <v>1</v>
      </c>
      <c r="F12" s="11">
        <v>1</v>
      </c>
      <c r="G12" s="11">
        <v>1</v>
      </c>
      <c r="H12" s="11">
        <v>1</v>
      </c>
      <c r="I12" s="11">
        <v>2</v>
      </c>
      <c r="J12" s="11">
        <v>1</v>
      </c>
      <c r="K12" s="11">
        <v>2</v>
      </c>
      <c r="L12" s="11">
        <v>2</v>
      </c>
      <c r="M12" s="11">
        <v>2</v>
      </c>
      <c r="N12" s="11">
        <v>1</v>
      </c>
      <c r="O12" s="11">
        <v>1</v>
      </c>
      <c r="P12" s="11">
        <v>1</v>
      </c>
      <c r="Q12" s="12"/>
      <c r="R12" s="55"/>
    </row>
    <row r="13" spans="1:18" x14ac:dyDescent="0.15">
      <c r="A13" s="55"/>
      <c r="B13" s="57"/>
      <c r="C13" s="59"/>
      <c r="D13" s="26" t="s">
        <v>19</v>
      </c>
      <c r="E13" s="11">
        <v>6</v>
      </c>
      <c r="F13" s="11">
        <v>6</v>
      </c>
      <c r="G13" s="11">
        <v>0</v>
      </c>
      <c r="H13" s="11">
        <v>6</v>
      </c>
      <c r="I13" s="11">
        <v>6</v>
      </c>
      <c r="J13" s="11">
        <v>12</v>
      </c>
      <c r="K13" s="11">
        <v>6</v>
      </c>
      <c r="L13" s="11">
        <v>6</v>
      </c>
      <c r="M13" s="11">
        <v>6</v>
      </c>
      <c r="N13" s="11">
        <v>6</v>
      </c>
      <c r="O13" s="11">
        <v>6</v>
      </c>
      <c r="P13" s="11">
        <v>0</v>
      </c>
      <c r="Q13" s="11">
        <f>SUM(E13:P13)</f>
        <v>66</v>
      </c>
      <c r="R13" s="55"/>
    </row>
    <row r="14" spans="1:18" x14ac:dyDescent="0.15">
      <c r="A14" s="55"/>
      <c r="B14" s="57"/>
      <c r="C14" s="59"/>
      <c r="D14" s="30" t="s">
        <v>20</v>
      </c>
      <c r="E14" s="13">
        <v>100</v>
      </c>
      <c r="F14" s="13">
        <v>100</v>
      </c>
      <c r="G14" s="13">
        <v>85</v>
      </c>
      <c r="H14" s="13">
        <v>100</v>
      </c>
      <c r="I14" s="13">
        <v>100</v>
      </c>
      <c r="J14" s="13">
        <v>100</v>
      </c>
      <c r="K14" s="13">
        <v>100</v>
      </c>
      <c r="L14" s="13">
        <v>100</v>
      </c>
      <c r="M14" s="13">
        <v>100</v>
      </c>
      <c r="N14" s="13">
        <v>100</v>
      </c>
      <c r="O14" s="13">
        <v>100</v>
      </c>
      <c r="P14" s="13">
        <v>85</v>
      </c>
      <c r="Q14" s="14"/>
      <c r="R14" s="55"/>
    </row>
    <row r="15" spans="1:18" ht="13.5" customHeight="1" x14ac:dyDescent="0.15">
      <c r="A15" s="47">
        <v>3</v>
      </c>
      <c r="B15" s="60" t="s">
        <v>22</v>
      </c>
      <c r="C15" s="60" t="s">
        <v>37</v>
      </c>
      <c r="D15" s="23" t="s">
        <v>16</v>
      </c>
      <c r="E15" s="17">
        <v>4</v>
      </c>
      <c r="F15" s="17">
        <v>4</v>
      </c>
      <c r="G15" s="17">
        <v>4</v>
      </c>
      <c r="H15" s="17">
        <v>4</v>
      </c>
      <c r="I15" s="17">
        <v>4</v>
      </c>
      <c r="J15" s="17">
        <v>4</v>
      </c>
      <c r="K15" s="17">
        <v>4</v>
      </c>
      <c r="L15" s="17">
        <v>4</v>
      </c>
      <c r="M15" s="17">
        <v>4</v>
      </c>
      <c r="N15" s="17">
        <v>4</v>
      </c>
      <c r="O15" s="17">
        <v>4</v>
      </c>
      <c r="P15" s="17">
        <v>4</v>
      </c>
      <c r="Q15" s="18"/>
      <c r="R15" s="62" t="s">
        <v>34</v>
      </c>
    </row>
    <row r="16" spans="1:18" x14ac:dyDescent="0.15">
      <c r="A16" s="55"/>
      <c r="B16" s="61"/>
      <c r="C16" s="61"/>
      <c r="D16" s="26" t="s">
        <v>18</v>
      </c>
      <c r="E16" s="19">
        <v>1</v>
      </c>
      <c r="F16" s="19">
        <v>2</v>
      </c>
      <c r="G16" s="19">
        <v>2</v>
      </c>
      <c r="H16" s="19">
        <v>2</v>
      </c>
      <c r="I16" s="19">
        <v>2</v>
      </c>
      <c r="J16" s="19">
        <v>2</v>
      </c>
      <c r="K16" s="19">
        <v>1</v>
      </c>
      <c r="L16" s="19">
        <v>2</v>
      </c>
      <c r="M16" s="19">
        <v>4</v>
      </c>
      <c r="N16" s="19">
        <v>4</v>
      </c>
      <c r="O16" s="19">
        <v>2</v>
      </c>
      <c r="P16" s="19">
        <v>2</v>
      </c>
      <c r="Q16" s="20"/>
      <c r="R16" s="63"/>
    </row>
    <row r="17" spans="1:19" x14ac:dyDescent="0.15">
      <c r="A17" s="55"/>
      <c r="B17" s="61"/>
      <c r="C17" s="61"/>
      <c r="D17" s="26" t="s">
        <v>19</v>
      </c>
      <c r="E17" s="19">
        <v>48</v>
      </c>
      <c r="F17" s="19">
        <v>60</v>
      </c>
      <c r="G17" s="19">
        <v>36</v>
      </c>
      <c r="H17" s="19">
        <v>132</v>
      </c>
      <c r="I17" s="19">
        <v>156</v>
      </c>
      <c r="J17" s="19">
        <v>60</v>
      </c>
      <c r="K17" s="19">
        <v>60</v>
      </c>
      <c r="L17" s="19">
        <v>96</v>
      </c>
      <c r="M17" s="19">
        <v>192</v>
      </c>
      <c r="N17" s="19">
        <v>372</v>
      </c>
      <c r="O17" s="19">
        <v>144</v>
      </c>
      <c r="P17" s="19">
        <v>108</v>
      </c>
      <c r="Q17" s="19">
        <f>SUM(E17:P17)</f>
        <v>1464</v>
      </c>
      <c r="R17" s="63"/>
    </row>
    <row r="18" spans="1:19" x14ac:dyDescent="0.15">
      <c r="A18" s="55"/>
      <c r="B18" s="61"/>
      <c r="C18" s="61"/>
      <c r="D18" s="30" t="s">
        <v>20</v>
      </c>
      <c r="E18" s="21">
        <v>100</v>
      </c>
      <c r="F18" s="21">
        <v>100</v>
      </c>
      <c r="G18" s="21">
        <v>100</v>
      </c>
      <c r="H18" s="21">
        <v>99</v>
      </c>
      <c r="I18" s="21">
        <v>98</v>
      </c>
      <c r="J18" s="21">
        <v>100</v>
      </c>
      <c r="K18" s="21">
        <v>100</v>
      </c>
      <c r="L18" s="21">
        <v>100</v>
      </c>
      <c r="M18" s="21">
        <v>99</v>
      </c>
      <c r="N18" s="21">
        <v>100</v>
      </c>
      <c r="O18" s="21">
        <v>100</v>
      </c>
      <c r="P18" s="21">
        <v>100</v>
      </c>
      <c r="Q18" s="22"/>
      <c r="R18" s="63"/>
    </row>
    <row r="19" spans="1:19" ht="13.5" customHeight="1" x14ac:dyDescent="0.15">
      <c r="A19" s="47">
        <v>4</v>
      </c>
      <c r="B19" s="60" t="s">
        <v>23</v>
      </c>
      <c r="C19" s="60" t="s">
        <v>38</v>
      </c>
      <c r="D19" s="23" t="s">
        <v>16</v>
      </c>
      <c r="E19" s="17">
        <v>5</v>
      </c>
      <c r="F19" s="17">
        <v>5</v>
      </c>
      <c r="G19" s="17">
        <v>5</v>
      </c>
      <c r="H19" s="17">
        <v>5</v>
      </c>
      <c r="I19" s="17">
        <v>5</v>
      </c>
      <c r="J19" s="17">
        <v>5</v>
      </c>
      <c r="K19" s="17">
        <v>5</v>
      </c>
      <c r="L19" s="17">
        <v>5</v>
      </c>
      <c r="M19" s="17">
        <v>5</v>
      </c>
      <c r="N19" s="17">
        <v>5</v>
      </c>
      <c r="O19" s="17">
        <v>5</v>
      </c>
      <c r="P19" s="17">
        <v>5</v>
      </c>
      <c r="Q19" s="18"/>
      <c r="R19" s="62" t="s">
        <v>34</v>
      </c>
    </row>
    <row r="20" spans="1:19" x14ac:dyDescent="0.15">
      <c r="A20" s="55"/>
      <c r="B20" s="61"/>
      <c r="C20" s="61"/>
      <c r="D20" s="26" t="s">
        <v>18</v>
      </c>
      <c r="E20" s="19">
        <v>5</v>
      </c>
      <c r="F20" s="19">
        <v>5</v>
      </c>
      <c r="G20" s="19">
        <v>5</v>
      </c>
      <c r="H20" s="19">
        <v>5</v>
      </c>
      <c r="I20" s="19">
        <v>5</v>
      </c>
      <c r="J20" s="19">
        <v>5</v>
      </c>
      <c r="K20" s="19">
        <v>5</v>
      </c>
      <c r="L20" s="19">
        <v>5</v>
      </c>
      <c r="M20" s="19">
        <v>5</v>
      </c>
      <c r="N20" s="19">
        <v>5</v>
      </c>
      <c r="O20" s="19">
        <v>5</v>
      </c>
      <c r="P20" s="19">
        <v>5</v>
      </c>
      <c r="Q20" s="20"/>
      <c r="R20" s="63"/>
    </row>
    <row r="21" spans="1:19" x14ac:dyDescent="0.15">
      <c r="A21" s="55"/>
      <c r="B21" s="61"/>
      <c r="C21" s="61"/>
      <c r="D21" s="26" t="s">
        <v>19</v>
      </c>
      <c r="E21" s="19">
        <v>1200</v>
      </c>
      <c r="F21" s="19">
        <v>1200</v>
      </c>
      <c r="G21" s="19">
        <v>1200</v>
      </c>
      <c r="H21" s="19">
        <v>1344</v>
      </c>
      <c r="I21" s="19">
        <v>1464</v>
      </c>
      <c r="J21" s="19">
        <v>1536</v>
      </c>
      <c r="K21" s="19">
        <v>1464</v>
      </c>
      <c r="L21" s="19">
        <v>1440</v>
      </c>
      <c r="M21" s="19">
        <v>1608</v>
      </c>
      <c r="N21" s="19">
        <v>1680</v>
      </c>
      <c r="O21" s="19">
        <v>1248</v>
      </c>
      <c r="P21" s="19">
        <v>1344</v>
      </c>
      <c r="Q21" s="19">
        <f>SUM(E21:P21)</f>
        <v>16728</v>
      </c>
      <c r="R21" s="63"/>
    </row>
    <row r="22" spans="1:19" x14ac:dyDescent="0.15">
      <c r="A22" s="55"/>
      <c r="B22" s="61"/>
      <c r="C22" s="61"/>
      <c r="D22" s="30" t="s">
        <v>20</v>
      </c>
      <c r="E22" s="21">
        <v>100</v>
      </c>
      <c r="F22" s="21">
        <v>100</v>
      </c>
      <c r="G22" s="21">
        <v>100</v>
      </c>
      <c r="H22" s="21">
        <v>100</v>
      </c>
      <c r="I22" s="21">
        <v>100</v>
      </c>
      <c r="J22" s="21">
        <v>100</v>
      </c>
      <c r="K22" s="21">
        <v>100</v>
      </c>
      <c r="L22" s="21">
        <v>100</v>
      </c>
      <c r="M22" s="21">
        <v>100</v>
      </c>
      <c r="N22" s="21">
        <v>100</v>
      </c>
      <c r="O22" s="21">
        <v>100</v>
      </c>
      <c r="P22" s="21">
        <v>100</v>
      </c>
      <c r="Q22" s="22"/>
      <c r="R22" s="63"/>
    </row>
    <row r="23" spans="1:19" ht="13.5" customHeight="1" x14ac:dyDescent="0.15">
      <c r="A23" s="47">
        <v>5</v>
      </c>
      <c r="B23" s="60" t="s">
        <v>24</v>
      </c>
      <c r="C23" s="60" t="s">
        <v>39</v>
      </c>
      <c r="D23" s="23" t="s">
        <v>16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2</v>
      </c>
      <c r="K23" s="17">
        <v>1</v>
      </c>
      <c r="L23" s="17">
        <v>1</v>
      </c>
      <c r="M23" s="17">
        <v>1</v>
      </c>
      <c r="N23" s="17">
        <v>1</v>
      </c>
      <c r="O23" s="17">
        <v>1</v>
      </c>
      <c r="P23" s="17">
        <v>1</v>
      </c>
      <c r="Q23" s="18"/>
      <c r="R23" s="62" t="s">
        <v>34</v>
      </c>
    </row>
    <row r="24" spans="1:19" x14ac:dyDescent="0.15">
      <c r="A24" s="55"/>
      <c r="B24" s="61"/>
      <c r="C24" s="61"/>
      <c r="D24" s="26" t="s">
        <v>18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2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20"/>
      <c r="R24" s="63"/>
    </row>
    <row r="25" spans="1:19" x14ac:dyDescent="0.15">
      <c r="A25" s="55"/>
      <c r="B25" s="61"/>
      <c r="C25" s="61"/>
      <c r="D25" s="26" t="s">
        <v>19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f>SUM(E25:P25)</f>
        <v>0</v>
      </c>
      <c r="R25" s="63"/>
    </row>
    <row r="26" spans="1:19" x14ac:dyDescent="0.15">
      <c r="A26" s="55"/>
      <c r="B26" s="61"/>
      <c r="C26" s="61"/>
      <c r="D26" s="30" t="s">
        <v>20</v>
      </c>
      <c r="E26" s="21">
        <v>85</v>
      </c>
      <c r="F26" s="21">
        <v>85</v>
      </c>
      <c r="G26" s="21">
        <v>85</v>
      </c>
      <c r="H26" s="21">
        <v>85</v>
      </c>
      <c r="I26" s="21">
        <v>85</v>
      </c>
      <c r="J26" s="21">
        <v>85</v>
      </c>
      <c r="K26" s="21">
        <v>85</v>
      </c>
      <c r="L26" s="21">
        <v>85</v>
      </c>
      <c r="M26" s="21">
        <v>85</v>
      </c>
      <c r="N26" s="21">
        <v>85</v>
      </c>
      <c r="O26" s="21">
        <v>85</v>
      </c>
      <c r="P26" s="21">
        <v>85</v>
      </c>
      <c r="Q26" s="22"/>
      <c r="R26" s="63"/>
    </row>
    <row r="27" spans="1:19" ht="13.5" customHeight="1" x14ac:dyDescent="0.15">
      <c r="A27" s="47">
        <v>6</v>
      </c>
      <c r="B27" s="60" t="s">
        <v>25</v>
      </c>
      <c r="C27" s="60" t="s">
        <v>26</v>
      </c>
      <c r="D27" s="23" t="s">
        <v>16</v>
      </c>
      <c r="E27" s="17">
        <v>5</v>
      </c>
      <c r="F27" s="17">
        <v>5</v>
      </c>
      <c r="G27" s="17">
        <v>4</v>
      </c>
      <c r="H27" s="17">
        <v>5</v>
      </c>
      <c r="I27" s="17">
        <v>5</v>
      </c>
      <c r="J27" s="17">
        <v>5</v>
      </c>
      <c r="K27" s="17">
        <v>5</v>
      </c>
      <c r="L27" s="17">
        <v>5</v>
      </c>
      <c r="M27" s="17">
        <v>5</v>
      </c>
      <c r="N27" s="17">
        <v>5</v>
      </c>
      <c r="O27" s="17">
        <v>5</v>
      </c>
      <c r="P27" s="17">
        <v>5</v>
      </c>
      <c r="Q27" s="18"/>
      <c r="R27" s="64" t="s">
        <v>34</v>
      </c>
    </row>
    <row r="28" spans="1:19" x14ac:dyDescent="0.15">
      <c r="A28" s="55"/>
      <c r="B28" s="61"/>
      <c r="C28" s="61"/>
      <c r="D28" s="26" t="s">
        <v>18</v>
      </c>
      <c r="E28" s="19">
        <v>0</v>
      </c>
      <c r="F28" s="19">
        <v>4</v>
      </c>
      <c r="G28" s="19">
        <v>4</v>
      </c>
      <c r="H28" s="19">
        <v>5</v>
      </c>
      <c r="I28" s="19">
        <v>5</v>
      </c>
      <c r="J28" s="19">
        <v>0</v>
      </c>
      <c r="K28" s="19">
        <v>2</v>
      </c>
      <c r="L28" s="19">
        <v>0</v>
      </c>
      <c r="M28" s="19">
        <v>0</v>
      </c>
      <c r="N28" s="19">
        <v>0</v>
      </c>
      <c r="O28" s="19">
        <v>4</v>
      </c>
      <c r="P28" s="19">
        <v>3</v>
      </c>
      <c r="Q28" s="20"/>
      <c r="R28" s="65"/>
    </row>
    <row r="29" spans="1:19" x14ac:dyDescent="0.15">
      <c r="A29" s="55"/>
      <c r="B29" s="61"/>
      <c r="C29" s="61"/>
      <c r="D29" s="26" t="s">
        <v>19</v>
      </c>
      <c r="E29" s="19">
        <v>0</v>
      </c>
      <c r="F29" s="19">
        <v>42</v>
      </c>
      <c r="G29" s="19">
        <v>42</v>
      </c>
      <c r="H29" s="19">
        <v>18</v>
      </c>
      <c r="I29" s="19">
        <v>6</v>
      </c>
      <c r="J29" s="19">
        <v>0</v>
      </c>
      <c r="K29" s="19">
        <v>18</v>
      </c>
      <c r="L29" s="19">
        <v>0</v>
      </c>
      <c r="M29" s="19">
        <v>0</v>
      </c>
      <c r="N29" s="19">
        <v>0</v>
      </c>
      <c r="O29" s="19">
        <v>54</v>
      </c>
      <c r="P29" s="19">
        <v>18</v>
      </c>
      <c r="Q29" s="19">
        <f>SUM(E29:P29)</f>
        <v>198</v>
      </c>
      <c r="R29" s="65"/>
      <c r="S29" s="15"/>
    </row>
    <row r="30" spans="1:19" x14ac:dyDescent="0.15">
      <c r="A30" s="55"/>
      <c r="B30" s="61"/>
      <c r="C30" s="61"/>
      <c r="D30" s="30" t="s">
        <v>20</v>
      </c>
      <c r="E30" s="21">
        <v>85</v>
      </c>
      <c r="F30" s="21">
        <v>66</v>
      </c>
      <c r="G30" s="21">
        <v>55</v>
      </c>
      <c r="H30" s="21">
        <v>83</v>
      </c>
      <c r="I30" s="21">
        <v>71</v>
      </c>
      <c r="J30" s="21">
        <v>85</v>
      </c>
      <c r="K30" s="21">
        <v>60</v>
      </c>
      <c r="L30" s="21">
        <v>85</v>
      </c>
      <c r="M30" s="21">
        <v>85</v>
      </c>
      <c r="N30" s="21">
        <v>85</v>
      </c>
      <c r="O30" s="21">
        <v>81</v>
      </c>
      <c r="P30" s="21">
        <v>71</v>
      </c>
      <c r="Q30" s="22"/>
      <c r="R30" s="65"/>
    </row>
    <row r="31" spans="1:19" ht="13.5" customHeight="1" x14ac:dyDescent="0.15">
      <c r="A31" s="47">
        <v>7</v>
      </c>
      <c r="B31" s="60" t="s">
        <v>27</v>
      </c>
      <c r="C31" s="60" t="s">
        <v>40</v>
      </c>
      <c r="D31" s="23" t="s">
        <v>16</v>
      </c>
      <c r="E31" s="17">
        <v>2</v>
      </c>
      <c r="F31" s="17">
        <v>2</v>
      </c>
      <c r="G31" s="17">
        <v>2</v>
      </c>
      <c r="H31" s="17">
        <v>2</v>
      </c>
      <c r="I31" s="17">
        <v>2</v>
      </c>
      <c r="J31" s="17">
        <v>2</v>
      </c>
      <c r="K31" s="17">
        <v>3</v>
      </c>
      <c r="L31" s="17">
        <v>2</v>
      </c>
      <c r="M31" s="17">
        <v>2</v>
      </c>
      <c r="N31" s="17">
        <v>2</v>
      </c>
      <c r="O31" s="17">
        <v>2</v>
      </c>
      <c r="P31" s="17">
        <v>2</v>
      </c>
      <c r="Q31" s="18"/>
      <c r="R31" s="62" t="s">
        <v>34</v>
      </c>
    </row>
    <row r="32" spans="1:19" x14ac:dyDescent="0.15">
      <c r="A32" s="55"/>
      <c r="B32" s="61"/>
      <c r="C32" s="61"/>
      <c r="D32" s="26" t="s">
        <v>18</v>
      </c>
      <c r="E32" s="19">
        <v>0</v>
      </c>
      <c r="F32" s="19">
        <v>0</v>
      </c>
      <c r="G32" s="19">
        <v>2</v>
      </c>
      <c r="H32" s="19">
        <v>2</v>
      </c>
      <c r="I32" s="19">
        <v>1</v>
      </c>
      <c r="J32" s="19">
        <v>2</v>
      </c>
      <c r="K32" s="19">
        <v>2</v>
      </c>
      <c r="L32" s="19">
        <v>2</v>
      </c>
      <c r="M32" s="19">
        <v>2</v>
      </c>
      <c r="N32" s="19">
        <v>2</v>
      </c>
      <c r="O32" s="19">
        <v>2</v>
      </c>
      <c r="P32" s="19">
        <v>2</v>
      </c>
      <c r="Q32" s="20"/>
      <c r="R32" s="63"/>
    </row>
    <row r="33" spans="1:18" x14ac:dyDescent="0.15">
      <c r="A33" s="55"/>
      <c r="B33" s="61"/>
      <c r="C33" s="61"/>
      <c r="D33" s="26" t="s">
        <v>19</v>
      </c>
      <c r="E33" s="19">
        <v>0</v>
      </c>
      <c r="F33" s="19">
        <v>2</v>
      </c>
      <c r="G33" s="19">
        <v>0</v>
      </c>
      <c r="H33" s="19">
        <v>72</v>
      </c>
      <c r="I33" s="19">
        <v>130</v>
      </c>
      <c r="J33" s="19">
        <v>146</v>
      </c>
      <c r="K33" s="19">
        <v>7</v>
      </c>
      <c r="L33" s="19">
        <v>185</v>
      </c>
      <c r="M33" s="19">
        <v>185</v>
      </c>
      <c r="N33" s="19">
        <v>953</v>
      </c>
      <c r="O33" s="19">
        <v>487</v>
      </c>
      <c r="P33" s="19">
        <v>259</v>
      </c>
      <c r="Q33" s="19">
        <f>SUM(E33:P33)</f>
        <v>2426</v>
      </c>
      <c r="R33" s="63"/>
    </row>
    <row r="34" spans="1:18" x14ac:dyDescent="0.15">
      <c r="A34" s="66"/>
      <c r="B34" s="67"/>
      <c r="C34" s="67"/>
      <c r="D34" s="30" t="s">
        <v>20</v>
      </c>
      <c r="E34" s="21">
        <v>85</v>
      </c>
      <c r="F34" s="21">
        <v>100</v>
      </c>
      <c r="G34" s="21">
        <v>85</v>
      </c>
      <c r="H34" s="21">
        <v>62</v>
      </c>
      <c r="I34" s="21">
        <v>58</v>
      </c>
      <c r="J34" s="21">
        <v>62</v>
      </c>
      <c r="K34" s="21">
        <v>71</v>
      </c>
      <c r="L34" s="21">
        <v>59</v>
      </c>
      <c r="M34" s="21">
        <v>59</v>
      </c>
      <c r="N34" s="21">
        <v>72</v>
      </c>
      <c r="O34" s="21">
        <v>67</v>
      </c>
      <c r="P34" s="21">
        <v>66</v>
      </c>
      <c r="Q34" s="22"/>
      <c r="R34" s="63"/>
    </row>
    <row r="35" spans="1:18" x14ac:dyDescent="0.15">
      <c r="A35" s="47">
        <v>8</v>
      </c>
      <c r="B35" s="56" t="s">
        <v>32</v>
      </c>
      <c r="C35" s="58" t="s">
        <v>44</v>
      </c>
      <c r="D35" s="23" t="s">
        <v>16</v>
      </c>
      <c r="E35" s="9">
        <v>22</v>
      </c>
      <c r="F35" s="9">
        <v>22</v>
      </c>
      <c r="G35" s="9">
        <v>22</v>
      </c>
      <c r="H35" s="9">
        <v>22</v>
      </c>
      <c r="I35" s="9">
        <v>22</v>
      </c>
      <c r="J35" s="9">
        <v>22</v>
      </c>
      <c r="K35" s="9">
        <v>20</v>
      </c>
      <c r="L35" s="9">
        <v>20</v>
      </c>
      <c r="M35" s="9">
        <v>22</v>
      </c>
      <c r="N35" s="9">
        <v>22</v>
      </c>
      <c r="O35" s="9">
        <v>22</v>
      </c>
      <c r="P35" s="9">
        <v>22</v>
      </c>
      <c r="Q35" s="10"/>
      <c r="R35" s="47" t="s">
        <v>34</v>
      </c>
    </row>
    <row r="36" spans="1:18" x14ac:dyDescent="0.15">
      <c r="A36" s="55"/>
      <c r="B36" s="57"/>
      <c r="C36" s="59"/>
      <c r="D36" s="26" t="s">
        <v>18</v>
      </c>
      <c r="E36" s="11">
        <v>16</v>
      </c>
      <c r="F36" s="11">
        <v>16</v>
      </c>
      <c r="G36" s="11">
        <v>16</v>
      </c>
      <c r="H36" s="11">
        <v>16</v>
      </c>
      <c r="I36" s="11">
        <v>15</v>
      </c>
      <c r="J36" s="11">
        <v>16</v>
      </c>
      <c r="K36" s="11">
        <v>18</v>
      </c>
      <c r="L36" s="11">
        <v>20</v>
      </c>
      <c r="M36" s="11">
        <v>22</v>
      </c>
      <c r="N36" s="11">
        <v>16</v>
      </c>
      <c r="O36" s="11">
        <v>16</v>
      </c>
      <c r="P36" s="11">
        <v>16</v>
      </c>
      <c r="Q36" s="12"/>
      <c r="R36" s="55"/>
    </row>
    <row r="37" spans="1:18" x14ac:dyDescent="0.15">
      <c r="A37" s="55"/>
      <c r="B37" s="57"/>
      <c r="C37" s="59"/>
      <c r="D37" s="26" t="s">
        <v>19</v>
      </c>
      <c r="E37" s="11">
        <v>3036</v>
      </c>
      <c r="F37" s="11">
        <v>2896</v>
      </c>
      <c r="G37" s="11">
        <v>3216</v>
      </c>
      <c r="H37" s="11">
        <v>3438</v>
      </c>
      <c r="I37" s="11">
        <v>3324</v>
      </c>
      <c r="J37" s="11">
        <v>2910</v>
      </c>
      <c r="K37" s="11">
        <v>4788</v>
      </c>
      <c r="L37" s="11">
        <v>7776</v>
      </c>
      <c r="M37" s="11">
        <v>6216</v>
      </c>
      <c r="N37" s="11">
        <v>3168</v>
      </c>
      <c r="O37" s="11">
        <v>2754</v>
      </c>
      <c r="P37" s="11">
        <v>2886</v>
      </c>
      <c r="Q37" s="11">
        <f>SUM(E37:P37)</f>
        <v>46408</v>
      </c>
      <c r="R37" s="55"/>
    </row>
    <row r="38" spans="1:18" x14ac:dyDescent="0.15">
      <c r="A38" s="66"/>
      <c r="B38" s="71"/>
      <c r="C38" s="72"/>
      <c r="D38" s="30" t="s">
        <v>20</v>
      </c>
      <c r="E38" s="13">
        <v>100</v>
      </c>
      <c r="F38" s="13">
        <v>100</v>
      </c>
      <c r="G38" s="13">
        <v>100</v>
      </c>
      <c r="H38" s="13">
        <v>100</v>
      </c>
      <c r="I38" s="13">
        <v>100</v>
      </c>
      <c r="J38" s="13">
        <v>100</v>
      </c>
      <c r="K38" s="13">
        <v>100</v>
      </c>
      <c r="L38" s="13">
        <v>100</v>
      </c>
      <c r="M38" s="13">
        <v>100</v>
      </c>
      <c r="N38" s="13">
        <v>100</v>
      </c>
      <c r="O38" s="13">
        <v>100</v>
      </c>
      <c r="P38" s="13">
        <v>100</v>
      </c>
      <c r="Q38" s="14"/>
      <c r="R38" s="55"/>
    </row>
    <row r="39" spans="1:18" x14ac:dyDescent="0.15">
      <c r="A39" s="34"/>
      <c r="B39" s="73" t="s">
        <v>50</v>
      </c>
      <c r="C39" s="35"/>
      <c r="D39" s="23" t="s">
        <v>16</v>
      </c>
      <c r="E39" s="9">
        <f>SUM(E4,E11,E15,E19,E23,E27,E31,E35)</f>
        <v>208</v>
      </c>
      <c r="F39" s="9">
        <f t="shared" ref="F39:P39" si="0">SUM(F4,F11,F15,F19,F23,F27,F31,F35)</f>
        <v>208</v>
      </c>
      <c r="G39" s="9">
        <f t="shared" si="0"/>
        <v>207</v>
      </c>
      <c r="H39" s="9">
        <f t="shared" si="0"/>
        <v>208</v>
      </c>
      <c r="I39" s="9">
        <f t="shared" si="0"/>
        <v>208</v>
      </c>
      <c r="J39" s="9">
        <f t="shared" si="0"/>
        <v>209</v>
      </c>
      <c r="K39" s="9">
        <f t="shared" si="0"/>
        <v>202</v>
      </c>
      <c r="L39" s="9">
        <f t="shared" si="0"/>
        <v>201</v>
      </c>
      <c r="M39" s="9">
        <f t="shared" si="0"/>
        <v>203</v>
      </c>
      <c r="N39" s="9">
        <f t="shared" si="0"/>
        <v>208</v>
      </c>
      <c r="O39" s="9">
        <f t="shared" si="0"/>
        <v>208</v>
      </c>
      <c r="P39" s="9">
        <f t="shared" si="0"/>
        <v>208</v>
      </c>
      <c r="Q39" s="9">
        <f>SUM(E39:P39)</f>
        <v>2478</v>
      </c>
      <c r="R39" s="75"/>
    </row>
    <row r="40" spans="1:18" x14ac:dyDescent="0.15">
      <c r="A40" s="34"/>
      <c r="B40" s="74"/>
      <c r="C40" s="35"/>
      <c r="D40" s="26" t="s">
        <v>18</v>
      </c>
      <c r="E40" s="11">
        <f>SUM(E5,E12,E16,E20,E24,E28,E32,E36)</f>
        <v>153</v>
      </c>
      <c r="F40" s="11">
        <f t="shared" ref="F40:P40" si="1">SUM(F5,F12,F16,F20,F24,F28,F32,F36)</f>
        <v>172</v>
      </c>
      <c r="G40" s="11">
        <f t="shared" si="1"/>
        <v>166</v>
      </c>
      <c r="H40" s="11">
        <f t="shared" si="1"/>
        <v>167</v>
      </c>
      <c r="I40" s="11">
        <f t="shared" si="1"/>
        <v>179</v>
      </c>
      <c r="J40" s="11">
        <f t="shared" si="1"/>
        <v>168</v>
      </c>
      <c r="K40" s="11">
        <f t="shared" si="1"/>
        <v>164</v>
      </c>
      <c r="L40" s="11">
        <f t="shared" si="1"/>
        <v>165</v>
      </c>
      <c r="M40" s="11">
        <f t="shared" si="1"/>
        <v>179</v>
      </c>
      <c r="N40" s="11">
        <f t="shared" si="1"/>
        <v>195</v>
      </c>
      <c r="O40" s="11">
        <f t="shared" si="1"/>
        <v>165</v>
      </c>
      <c r="P40" s="11">
        <f t="shared" si="1"/>
        <v>163</v>
      </c>
      <c r="Q40" s="11">
        <f>SUM(E40:P40)</f>
        <v>2036</v>
      </c>
      <c r="R40" s="76"/>
    </row>
    <row r="41" spans="1:18" x14ac:dyDescent="0.15">
      <c r="A41" s="34"/>
      <c r="B41" s="74"/>
      <c r="C41" s="35"/>
      <c r="D41" s="26" t="s">
        <v>19</v>
      </c>
      <c r="E41" s="11">
        <f>SUM(E6,E13,E17,E21,E25,E29,E33,E37)</f>
        <v>45717</v>
      </c>
      <c r="F41" s="11">
        <f t="shared" ref="F41:P41" si="2">SUM(F6,F13,F17,F21,F25,F29,F33,F37)</f>
        <v>46079</v>
      </c>
      <c r="G41" s="11">
        <f t="shared" si="2"/>
        <v>46853</v>
      </c>
      <c r="H41" s="11">
        <f t="shared" si="2"/>
        <v>54218</v>
      </c>
      <c r="I41" s="11">
        <f t="shared" si="2"/>
        <v>52004</v>
      </c>
      <c r="J41" s="11">
        <f t="shared" si="2"/>
        <v>48182</v>
      </c>
      <c r="K41" s="11">
        <f t="shared" si="2"/>
        <v>47862</v>
      </c>
      <c r="L41" s="11">
        <f t="shared" si="2"/>
        <v>45838</v>
      </c>
      <c r="M41" s="11">
        <f t="shared" si="2"/>
        <v>52294</v>
      </c>
      <c r="N41" s="11">
        <f t="shared" si="2"/>
        <v>63048</v>
      </c>
      <c r="O41" s="11">
        <f t="shared" si="2"/>
        <v>50106</v>
      </c>
      <c r="P41" s="11">
        <f t="shared" si="2"/>
        <v>50560</v>
      </c>
      <c r="Q41" s="13">
        <f>SUM(E41:P41)</f>
        <v>602761</v>
      </c>
      <c r="R41" s="76"/>
    </row>
    <row r="42" spans="1:18" ht="14.25" thickBot="1" x14ac:dyDescent="0.2">
      <c r="A42" s="34"/>
      <c r="B42" s="74"/>
      <c r="C42" s="35"/>
      <c r="D42" s="36" t="s">
        <v>20</v>
      </c>
      <c r="E42" s="38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3"/>
      <c r="R42" s="77"/>
    </row>
    <row r="43" spans="1:18" ht="13.5" customHeight="1" thickTop="1" x14ac:dyDescent="0.15">
      <c r="A43" s="68">
        <v>9</v>
      </c>
      <c r="B43" s="69" t="s">
        <v>29</v>
      </c>
      <c r="C43" s="70" t="s">
        <v>41</v>
      </c>
      <c r="D43" s="37" t="s">
        <v>16</v>
      </c>
      <c r="E43" s="39">
        <v>35</v>
      </c>
      <c r="F43" s="40">
        <v>35</v>
      </c>
      <c r="G43" s="40">
        <v>35</v>
      </c>
      <c r="H43" s="40">
        <v>35</v>
      </c>
      <c r="I43" s="40">
        <v>35</v>
      </c>
      <c r="J43" s="40">
        <v>35</v>
      </c>
      <c r="K43" s="40">
        <v>35</v>
      </c>
      <c r="L43" s="40">
        <v>35</v>
      </c>
      <c r="M43" s="40">
        <v>35</v>
      </c>
      <c r="N43" s="40">
        <v>35</v>
      </c>
      <c r="O43" s="40">
        <v>35</v>
      </c>
      <c r="P43" s="40">
        <v>35</v>
      </c>
      <c r="Q43" s="42"/>
      <c r="R43" s="63" t="s">
        <v>28</v>
      </c>
    </row>
    <row r="44" spans="1:18" x14ac:dyDescent="0.15">
      <c r="A44" s="55"/>
      <c r="B44" s="61"/>
      <c r="C44" s="61"/>
      <c r="D44" s="26" t="s">
        <v>18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63"/>
    </row>
    <row r="45" spans="1:18" x14ac:dyDescent="0.15">
      <c r="A45" s="55"/>
      <c r="B45" s="61"/>
      <c r="C45" s="61"/>
      <c r="D45" s="26" t="s">
        <v>19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13</v>
      </c>
      <c r="N45" s="19">
        <v>0</v>
      </c>
      <c r="O45" s="19">
        <v>0</v>
      </c>
      <c r="P45" s="19">
        <v>0</v>
      </c>
      <c r="Q45" s="19">
        <f>SUM(E45:P45)</f>
        <v>13</v>
      </c>
      <c r="R45" s="63"/>
    </row>
    <row r="46" spans="1:18" x14ac:dyDescent="0.15">
      <c r="A46" s="55"/>
      <c r="B46" s="67"/>
      <c r="C46" s="67"/>
      <c r="D46" s="30" t="s">
        <v>20</v>
      </c>
      <c r="E46" s="21">
        <v>80</v>
      </c>
      <c r="F46" s="21">
        <v>80</v>
      </c>
      <c r="G46" s="21">
        <v>80</v>
      </c>
      <c r="H46" s="21">
        <v>80</v>
      </c>
      <c r="I46" s="21">
        <v>80</v>
      </c>
      <c r="J46" s="21">
        <v>80</v>
      </c>
      <c r="K46" s="21">
        <v>80</v>
      </c>
      <c r="L46" s="21">
        <v>80</v>
      </c>
      <c r="M46" s="21">
        <v>80</v>
      </c>
      <c r="N46" s="21">
        <v>80</v>
      </c>
      <c r="O46" s="21">
        <v>80</v>
      </c>
      <c r="P46" s="21">
        <v>80</v>
      </c>
      <c r="Q46" s="22"/>
      <c r="R46" s="63"/>
    </row>
    <row r="47" spans="1:18" ht="13.5" customHeight="1" x14ac:dyDescent="0.15">
      <c r="A47" s="47">
        <v>10</v>
      </c>
      <c r="B47" s="80" t="s">
        <v>30</v>
      </c>
      <c r="C47" s="60" t="s">
        <v>42</v>
      </c>
      <c r="D47" s="23" t="s">
        <v>16</v>
      </c>
      <c r="E47" s="17">
        <v>37</v>
      </c>
      <c r="F47" s="17">
        <v>37</v>
      </c>
      <c r="G47" s="17">
        <v>37</v>
      </c>
      <c r="H47" s="17">
        <v>37</v>
      </c>
      <c r="I47" s="17">
        <v>37</v>
      </c>
      <c r="J47" s="17">
        <v>37</v>
      </c>
      <c r="K47" s="17">
        <v>37</v>
      </c>
      <c r="L47" s="17">
        <v>37</v>
      </c>
      <c r="M47" s="17">
        <v>37</v>
      </c>
      <c r="N47" s="17">
        <v>37</v>
      </c>
      <c r="O47" s="17">
        <v>37</v>
      </c>
      <c r="P47" s="17">
        <v>37</v>
      </c>
      <c r="Q47" s="18"/>
      <c r="R47" s="62" t="s">
        <v>28</v>
      </c>
    </row>
    <row r="48" spans="1:18" x14ac:dyDescent="0.15">
      <c r="A48" s="55"/>
      <c r="B48" s="61"/>
      <c r="C48" s="61"/>
      <c r="D48" s="26" t="s">
        <v>18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63"/>
    </row>
    <row r="49" spans="1:18" x14ac:dyDescent="0.15">
      <c r="A49" s="55"/>
      <c r="B49" s="61"/>
      <c r="C49" s="61"/>
      <c r="D49" s="26" t="s">
        <v>19</v>
      </c>
      <c r="E49" s="19">
        <v>311</v>
      </c>
      <c r="F49" s="19">
        <v>170</v>
      </c>
      <c r="G49" s="19">
        <v>173</v>
      </c>
      <c r="H49" s="19">
        <v>266</v>
      </c>
      <c r="I49" s="19">
        <v>248</v>
      </c>
      <c r="J49" s="19">
        <v>174</v>
      </c>
      <c r="K49" s="19">
        <v>208</v>
      </c>
      <c r="L49" s="19">
        <v>2776</v>
      </c>
      <c r="M49" s="19">
        <v>2776</v>
      </c>
      <c r="N49" s="19">
        <v>2851</v>
      </c>
      <c r="O49" s="19">
        <v>1846</v>
      </c>
      <c r="P49" s="19">
        <v>717</v>
      </c>
      <c r="Q49" s="19">
        <f>SUM(E49:P49)</f>
        <v>12516</v>
      </c>
      <c r="R49" s="63"/>
    </row>
    <row r="50" spans="1:18" x14ac:dyDescent="0.15">
      <c r="A50" s="66"/>
      <c r="B50" s="61"/>
      <c r="C50" s="61"/>
      <c r="D50" s="30" t="s">
        <v>20</v>
      </c>
      <c r="E50" s="21">
        <v>90</v>
      </c>
      <c r="F50" s="21">
        <v>90</v>
      </c>
      <c r="G50" s="21">
        <v>90</v>
      </c>
      <c r="H50" s="21">
        <v>90</v>
      </c>
      <c r="I50" s="21">
        <v>90</v>
      </c>
      <c r="J50" s="21">
        <v>90</v>
      </c>
      <c r="K50" s="21">
        <v>90</v>
      </c>
      <c r="L50" s="21">
        <v>90</v>
      </c>
      <c r="M50" s="21">
        <v>90</v>
      </c>
      <c r="N50" s="21">
        <v>90</v>
      </c>
      <c r="O50" s="21">
        <v>90</v>
      </c>
      <c r="P50" s="21">
        <v>90</v>
      </c>
      <c r="Q50" s="22"/>
      <c r="R50" s="63"/>
    </row>
    <row r="51" spans="1:18" ht="13.5" customHeight="1" x14ac:dyDescent="0.15">
      <c r="A51" s="47">
        <v>11</v>
      </c>
      <c r="B51" s="80" t="s">
        <v>31</v>
      </c>
      <c r="C51" s="60" t="s">
        <v>43</v>
      </c>
      <c r="D51" s="23" t="s">
        <v>16</v>
      </c>
      <c r="E51" s="17">
        <v>24</v>
      </c>
      <c r="F51" s="17">
        <v>24</v>
      </c>
      <c r="G51" s="17">
        <v>24</v>
      </c>
      <c r="H51" s="17">
        <v>24</v>
      </c>
      <c r="I51" s="17">
        <v>24</v>
      </c>
      <c r="J51" s="17">
        <v>24</v>
      </c>
      <c r="K51" s="17">
        <v>24</v>
      </c>
      <c r="L51" s="17">
        <v>24</v>
      </c>
      <c r="M51" s="17">
        <v>24</v>
      </c>
      <c r="N51" s="17">
        <v>24</v>
      </c>
      <c r="O51" s="17">
        <v>24</v>
      </c>
      <c r="P51" s="17">
        <v>24</v>
      </c>
      <c r="Q51" s="18"/>
      <c r="R51" s="62" t="s">
        <v>28</v>
      </c>
    </row>
    <row r="52" spans="1:18" x14ac:dyDescent="0.15">
      <c r="A52" s="55"/>
      <c r="B52" s="61"/>
      <c r="C52" s="61"/>
      <c r="D52" s="26" t="s">
        <v>18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63"/>
    </row>
    <row r="53" spans="1:18" x14ac:dyDescent="0.15">
      <c r="A53" s="55"/>
      <c r="B53" s="61"/>
      <c r="C53" s="61"/>
      <c r="D53" s="26" t="s">
        <v>19</v>
      </c>
      <c r="E53" s="19">
        <v>652</v>
      </c>
      <c r="F53" s="19">
        <v>645</v>
      </c>
      <c r="G53" s="19">
        <v>625</v>
      </c>
      <c r="H53" s="19">
        <v>665</v>
      </c>
      <c r="I53" s="19">
        <v>630</v>
      </c>
      <c r="J53" s="19">
        <v>659</v>
      </c>
      <c r="K53" s="19">
        <v>690</v>
      </c>
      <c r="L53" s="19">
        <v>690</v>
      </c>
      <c r="M53" s="19">
        <v>851</v>
      </c>
      <c r="N53" s="19">
        <v>726</v>
      </c>
      <c r="O53" s="19">
        <v>687</v>
      </c>
      <c r="P53" s="19">
        <v>710</v>
      </c>
      <c r="Q53" s="19">
        <f>SUM(E53:P53)</f>
        <v>8230</v>
      </c>
      <c r="R53" s="63"/>
    </row>
    <row r="54" spans="1:18" x14ac:dyDescent="0.15">
      <c r="A54" s="66"/>
      <c r="B54" s="61"/>
      <c r="C54" s="61"/>
      <c r="D54" s="30" t="s">
        <v>20</v>
      </c>
      <c r="E54" s="21">
        <v>90</v>
      </c>
      <c r="F54" s="21">
        <v>90</v>
      </c>
      <c r="G54" s="21">
        <v>90</v>
      </c>
      <c r="H54" s="21">
        <v>90</v>
      </c>
      <c r="I54" s="21">
        <v>90</v>
      </c>
      <c r="J54" s="21">
        <v>90</v>
      </c>
      <c r="K54" s="21">
        <v>90</v>
      </c>
      <c r="L54" s="21">
        <v>90</v>
      </c>
      <c r="M54" s="21">
        <v>90</v>
      </c>
      <c r="N54" s="21">
        <v>90</v>
      </c>
      <c r="O54" s="21">
        <v>90</v>
      </c>
      <c r="P54" s="21">
        <v>90</v>
      </c>
      <c r="Q54" s="22"/>
      <c r="R54" s="63"/>
    </row>
    <row r="55" spans="1:18" ht="13.5" customHeight="1" x14ac:dyDescent="0.15">
      <c r="A55" s="47"/>
      <c r="B55" s="73" t="s">
        <v>49</v>
      </c>
      <c r="C55" s="88"/>
      <c r="D55" s="23" t="s">
        <v>16</v>
      </c>
      <c r="E55" s="9">
        <f>SUM(E43,E47,E51)</f>
        <v>96</v>
      </c>
      <c r="F55" s="9">
        <f t="shared" ref="F55:P55" si="3">SUM(F43,F47,F51)</f>
        <v>96</v>
      </c>
      <c r="G55" s="9">
        <f t="shared" si="3"/>
        <v>96</v>
      </c>
      <c r="H55" s="9">
        <f t="shared" si="3"/>
        <v>96</v>
      </c>
      <c r="I55" s="9">
        <f t="shared" si="3"/>
        <v>96</v>
      </c>
      <c r="J55" s="9">
        <f t="shared" si="3"/>
        <v>96</v>
      </c>
      <c r="K55" s="9">
        <f t="shared" si="3"/>
        <v>96</v>
      </c>
      <c r="L55" s="9">
        <f t="shared" si="3"/>
        <v>96</v>
      </c>
      <c r="M55" s="9">
        <f t="shared" si="3"/>
        <v>96</v>
      </c>
      <c r="N55" s="9">
        <f t="shared" si="3"/>
        <v>96</v>
      </c>
      <c r="O55" s="9">
        <f t="shared" si="3"/>
        <v>96</v>
      </c>
      <c r="P55" s="9">
        <f t="shared" si="3"/>
        <v>96</v>
      </c>
      <c r="Q55" s="9">
        <f>SUM(E55:P55)</f>
        <v>1152</v>
      </c>
      <c r="R55" s="75"/>
    </row>
    <row r="56" spans="1:18" x14ac:dyDescent="0.15">
      <c r="A56" s="55"/>
      <c r="B56" s="74"/>
      <c r="C56" s="89"/>
      <c r="D56" s="26" t="s">
        <v>18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78"/>
    </row>
    <row r="57" spans="1:18" x14ac:dyDescent="0.15">
      <c r="A57" s="55"/>
      <c r="B57" s="74"/>
      <c r="C57" s="89"/>
      <c r="D57" s="26" t="s">
        <v>19</v>
      </c>
      <c r="E57" s="11">
        <f t="shared" ref="E57:P57" si="4">SUM(E45,E49,E53)</f>
        <v>963</v>
      </c>
      <c r="F57" s="11">
        <f t="shared" si="4"/>
        <v>815</v>
      </c>
      <c r="G57" s="11">
        <f t="shared" si="4"/>
        <v>798</v>
      </c>
      <c r="H57" s="11">
        <f t="shared" si="4"/>
        <v>931</v>
      </c>
      <c r="I57" s="11">
        <f t="shared" si="4"/>
        <v>878</v>
      </c>
      <c r="J57" s="11">
        <f t="shared" si="4"/>
        <v>833</v>
      </c>
      <c r="K57" s="11">
        <f t="shared" si="4"/>
        <v>898</v>
      </c>
      <c r="L57" s="11">
        <f t="shared" si="4"/>
        <v>3466</v>
      </c>
      <c r="M57" s="11">
        <f t="shared" si="4"/>
        <v>3640</v>
      </c>
      <c r="N57" s="11">
        <f t="shared" si="4"/>
        <v>3577</v>
      </c>
      <c r="O57" s="11">
        <f t="shared" si="4"/>
        <v>2533</v>
      </c>
      <c r="P57" s="11">
        <f t="shared" si="4"/>
        <v>1427</v>
      </c>
      <c r="Q57" s="11">
        <f>SUM(E57:P57)</f>
        <v>20759</v>
      </c>
      <c r="R57" s="78"/>
    </row>
    <row r="58" spans="1:18" x14ac:dyDescent="0.15">
      <c r="A58" s="66"/>
      <c r="B58" s="87"/>
      <c r="C58" s="90"/>
      <c r="D58" s="30" t="s">
        <v>20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79"/>
    </row>
    <row r="59" spans="1:18" ht="15" customHeight="1" x14ac:dyDescent="0.15">
      <c r="B59" s="84" t="s">
        <v>46</v>
      </c>
      <c r="C59" s="84"/>
      <c r="D59" s="84"/>
      <c r="N59" s="33"/>
    </row>
    <row r="60" spans="1:18" ht="13.5" customHeight="1" x14ac:dyDescent="0.15">
      <c r="B60" s="81" t="s">
        <v>47</v>
      </c>
      <c r="C60" s="81"/>
      <c r="D60" s="81"/>
      <c r="E60" s="81"/>
      <c r="F60" s="81"/>
      <c r="G60" s="81"/>
      <c r="H60" s="82"/>
    </row>
    <row r="61" spans="1:18" ht="13.5" customHeight="1" x14ac:dyDescent="0.15">
      <c r="B61" s="85" t="s">
        <v>48</v>
      </c>
      <c r="C61" s="85"/>
      <c r="D61" s="85"/>
      <c r="E61" s="86"/>
      <c r="F61" s="86"/>
      <c r="G61" s="86"/>
      <c r="H61" s="86"/>
      <c r="I61" s="86"/>
      <c r="J61" s="86"/>
    </row>
    <row r="62" spans="1:18" x14ac:dyDescent="0.15">
      <c r="B62" s="83"/>
      <c r="C62" s="83"/>
      <c r="D62" s="83"/>
    </row>
  </sheetData>
  <mergeCells count="54">
    <mergeCell ref="B60:H60"/>
    <mergeCell ref="B62:D62"/>
    <mergeCell ref="B59:D59"/>
    <mergeCell ref="B61:J61"/>
    <mergeCell ref="A55:A58"/>
    <mergeCell ref="B55:B58"/>
    <mergeCell ref="C55:C58"/>
    <mergeCell ref="R55:R58"/>
    <mergeCell ref="A47:A50"/>
    <mergeCell ref="B47:B50"/>
    <mergeCell ref="C47:C50"/>
    <mergeCell ref="R47:R50"/>
    <mergeCell ref="A51:A54"/>
    <mergeCell ref="B51:B54"/>
    <mergeCell ref="C51:C54"/>
    <mergeCell ref="R51:R54"/>
    <mergeCell ref="A31:A34"/>
    <mergeCell ref="B31:B34"/>
    <mergeCell ref="C31:C34"/>
    <mergeCell ref="R31:R34"/>
    <mergeCell ref="A43:A46"/>
    <mergeCell ref="B43:B46"/>
    <mergeCell ref="C43:C46"/>
    <mergeCell ref="R43:R46"/>
    <mergeCell ref="A35:A38"/>
    <mergeCell ref="B35:B38"/>
    <mergeCell ref="C35:C38"/>
    <mergeCell ref="R35:R38"/>
    <mergeCell ref="B39:B42"/>
    <mergeCell ref="R39:R42"/>
    <mergeCell ref="A23:A26"/>
    <mergeCell ref="B23:B26"/>
    <mergeCell ref="C23:C26"/>
    <mergeCell ref="R23:R26"/>
    <mergeCell ref="A27:A30"/>
    <mergeCell ref="B27:B30"/>
    <mergeCell ref="C27:C30"/>
    <mergeCell ref="R27:R30"/>
    <mergeCell ref="A15:A18"/>
    <mergeCell ref="B15:B18"/>
    <mergeCell ref="C15:C18"/>
    <mergeCell ref="R15:R18"/>
    <mergeCell ref="A19:A22"/>
    <mergeCell ref="B19:B22"/>
    <mergeCell ref="C19:C22"/>
    <mergeCell ref="R19:R22"/>
    <mergeCell ref="A4:A10"/>
    <mergeCell ref="B4:B10"/>
    <mergeCell ref="C4:C10"/>
    <mergeCell ref="R4:R10"/>
    <mergeCell ref="A11:A14"/>
    <mergeCell ref="B11:B14"/>
    <mergeCell ref="C11:C14"/>
    <mergeCell ref="R11:R14"/>
  </mergeCells>
  <phoneticPr fontId="3"/>
  <pageMargins left="0.59055118110236227" right="0.59055118110236227" top="0.59055118110236227" bottom="0.19685039370078741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仕様書別紙(西部) </vt:lpstr>
      <vt:lpstr>'仕様書別紙(西部) '!Print_Area</vt:lpstr>
      <vt:lpstr>'仕様書別紙(西部)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2021-11-02T01:13:34Z</cp:lastPrinted>
  <dcterms:created xsi:type="dcterms:W3CDTF">2021-10-22T00:04:31Z</dcterms:created>
  <dcterms:modified xsi:type="dcterms:W3CDTF">2021-12-13T05:12:16Z</dcterms:modified>
</cp:coreProperties>
</file>