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6630" windowHeight="3990" tabRatio="658" activeTab="11"/>
  </bookViews>
  <sheets>
    <sheet name="12.4" sheetId="1" r:id="rId1"/>
    <sheet name="12.5" sheetId="2" r:id="rId2"/>
    <sheet name="12.6" sheetId="3" r:id="rId3"/>
    <sheet name="12.7" sheetId="4" r:id="rId4"/>
    <sheet name="12.8" sheetId="5" r:id="rId5"/>
    <sheet name="12.9" sheetId="6" r:id="rId6"/>
    <sheet name="12.10" sheetId="7" r:id="rId7"/>
    <sheet name="12.11" sheetId="8" r:id="rId8"/>
    <sheet name="12.12" sheetId="9" r:id="rId9"/>
    <sheet name="13.1" sheetId="10" r:id="rId10"/>
    <sheet name="13.2" sheetId="11" r:id="rId11"/>
    <sheet name="13.3" sheetId="12" r:id="rId12"/>
  </sheets>
  <definedNames>
    <definedName name="\A" localSheetId="6">'12.10'!$D$56:$D$57</definedName>
    <definedName name="\A" localSheetId="7">'12.11'!$D$56:$D$57</definedName>
    <definedName name="\A" localSheetId="8">'12.12'!$D$56:$D$57</definedName>
    <definedName name="\A" localSheetId="0">'12.4'!$D$56:$D$57</definedName>
    <definedName name="\A" localSheetId="1">'12.5'!$D$56:$D$57</definedName>
    <definedName name="\A" localSheetId="2">'12.6'!$D$56:$D$57</definedName>
    <definedName name="\A" localSheetId="3">'12.7'!$D$56:$D$57</definedName>
    <definedName name="\A" localSheetId="4">'12.8'!$D$56:$D$57</definedName>
    <definedName name="\A" localSheetId="5">'12.9'!$D$56:$D$57</definedName>
    <definedName name="\A" localSheetId="9">'13.1'!$D$56:$D$57</definedName>
    <definedName name="\A" localSheetId="10">'13.2'!$D$56:$D$57</definedName>
    <definedName name="\A">'13.3'!$D$56:$D$57</definedName>
    <definedName name="\C" localSheetId="6">'12.10'!$O$70:$O$78</definedName>
    <definedName name="\C" localSheetId="7">'12.11'!$O$70:$O$78</definedName>
    <definedName name="\C" localSheetId="8">'12.12'!$O$70:$O$78</definedName>
    <definedName name="\C" localSheetId="0">'12.4'!$O$70:$O$78</definedName>
    <definedName name="\C" localSheetId="1">'12.5'!$O$70:$O$78</definedName>
    <definedName name="\C" localSheetId="2">'12.6'!$O$70:$O$78</definedName>
    <definedName name="\C" localSheetId="3">'12.7'!$O$70:$O$78</definedName>
    <definedName name="\C" localSheetId="4">'12.8'!$O$70:$O$78</definedName>
    <definedName name="\C" localSheetId="5">'12.9'!$O$70:$O$78</definedName>
    <definedName name="\C" localSheetId="9">'13.1'!$O$70:$O$78</definedName>
    <definedName name="\C" localSheetId="10">'13.2'!$O$70:$O$78</definedName>
    <definedName name="\C">'13.3'!$O$70:$O$78</definedName>
    <definedName name="\Q" localSheetId="6">'12.10'!$O$70</definedName>
    <definedName name="\Q" localSheetId="7">'12.11'!$O$70</definedName>
    <definedName name="\Q" localSheetId="8">'12.12'!$O$70</definedName>
    <definedName name="\Q" localSheetId="0">'12.4'!$O$70</definedName>
    <definedName name="\Q" localSheetId="1">'12.5'!$O$70</definedName>
    <definedName name="\Q" localSheetId="2">'12.6'!$O$70</definedName>
    <definedName name="\Q" localSheetId="3">'12.7'!$O$70</definedName>
    <definedName name="\Q" localSheetId="4">'12.8'!$O$70</definedName>
    <definedName name="\Q" localSheetId="5">'12.9'!$O$70</definedName>
    <definedName name="\Q" localSheetId="9">'13.1'!$O$70</definedName>
    <definedName name="\Q" localSheetId="10">'13.2'!$O$70</definedName>
    <definedName name="\Q">'13.3'!$O$70</definedName>
    <definedName name="\S" localSheetId="6">'12.10'!$F$71:$F$73</definedName>
    <definedName name="\S" localSheetId="7">'12.11'!$F$71:$F$73</definedName>
    <definedName name="\S" localSheetId="8">'12.12'!$F$71:$F$73</definedName>
    <definedName name="\S" localSheetId="0">'12.4'!$F$71:$F$73</definedName>
    <definedName name="\S" localSheetId="1">'12.5'!$F$71:$F$73</definedName>
    <definedName name="\S" localSheetId="2">'12.6'!$F$71:$F$73</definedName>
    <definedName name="\S" localSheetId="3">'12.7'!$F$71:$F$73</definedName>
    <definedName name="\S" localSheetId="4">'12.8'!$F$71:$F$73</definedName>
    <definedName name="\S" localSheetId="5">'12.9'!$F$71:$F$73</definedName>
    <definedName name="\S" localSheetId="9">'13.1'!$F$71:$F$73</definedName>
    <definedName name="\S" localSheetId="10">'13.2'!$F$71:$F$73</definedName>
    <definedName name="\S">'13.3'!$F$71:$F$73</definedName>
    <definedName name="\Z" localSheetId="6">'12.10'!$K$71:$L$115</definedName>
    <definedName name="\Z" localSheetId="7">'12.11'!$K$71:$L$115</definedName>
    <definedName name="\Z" localSheetId="8">'12.12'!$K$71:$L$115</definedName>
    <definedName name="\Z" localSheetId="0">'12.4'!$K$71:$L$115</definedName>
    <definedName name="\Z" localSheetId="1">'12.5'!$K$71:$L$115</definedName>
    <definedName name="\Z" localSheetId="2">'12.6'!$K$71:$L$115</definedName>
    <definedName name="\Z" localSheetId="3">'12.7'!$K$71:$L$115</definedName>
    <definedName name="\Z" localSheetId="4">'12.8'!$K$71:$L$115</definedName>
    <definedName name="\Z" localSheetId="5">'12.9'!$K$71:$L$115</definedName>
    <definedName name="\Z" localSheetId="9">'13.1'!$K$71:$L$115</definedName>
    <definedName name="\Z" localSheetId="10">'13.2'!$K$71:$L$115</definedName>
    <definedName name="\Z">'13.3'!$K$71:$L$115</definedName>
    <definedName name="1" localSheetId="6">'12.10'!$C$6:$D$9</definedName>
    <definedName name="1" localSheetId="7">'12.11'!$C$6:$D$9</definedName>
    <definedName name="1" localSheetId="8">'12.12'!$C$6:$D$9</definedName>
    <definedName name="1" localSheetId="0">'12.4'!$C$6:$D$9</definedName>
    <definedName name="1" localSheetId="1">'12.5'!$C$6:$D$9</definedName>
    <definedName name="1" localSheetId="2">'12.6'!$C$6:$D$9</definedName>
    <definedName name="1" localSheetId="3">'12.7'!$C$6:$D$9</definedName>
    <definedName name="1" localSheetId="4">'12.8'!$C$6:$D$9</definedName>
    <definedName name="1" localSheetId="5">'12.9'!$C$6:$D$9</definedName>
    <definedName name="1" localSheetId="9">'13.1'!$C$6:$D$9</definedName>
    <definedName name="1" localSheetId="10">'13.2'!$C$6:$D$9</definedName>
    <definedName name="1">'13.3'!$C$6:$D$9</definedName>
    <definedName name="10" localSheetId="6">'12.10'!$F$15:$I$22</definedName>
    <definedName name="10" localSheetId="7">'12.11'!$F$15:$I$22</definedName>
    <definedName name="10" localSheetId="8">'12.12'!$F$15:$I$22</definedName>
    <definedName name="10" localSheetId="0">'12.4'!$F$15:$I$22</definedName>
    <definedName name="10" localSheetId="1">'12.5'!$F$15:$I$22</definedName>
    <definedName name="10" localSheetId="2">'12.6'!$F$15:$I$22</definedName>
    <definedName name="10" localSheetId="3">'12.7'!$F$15:$I$22</definedName>
    <definedName name="10" localSheetId="4">'12.8'!$F$15:$I$22</definedName>
    <definedName name="10" localSheetId="5">'12.9'!$F$15:$I$22</definedName>
    <definedName name="10" localSheetId="9">'13.1'!$F$15:$I$22</definedName>
    <definedName name="10" localSheetId="10">'13.2'!$F$15:$I$22</definedName>
    <definedName name="10">'13.3'!$F$15:$I$22</definedName>
    <definedName name="11" localSheetId="6">'12.10'!$F$24:$I$26</definedName>
    <definedName name="11" localSheetId="7">'12.11'!$F$24:$I$26</definedName>
    <definedName name="11" localSheetId="8">'12.12'!$F$24:$I$26</definedName>
    <definedName name="11" localSheetId="0">'12.4'!$F$24:$I$26</definedName>
    <definedName name="11" localSheetId="1">'12.5'!$F$24:$I$26</definedName>
    <definedName name="11" localSheetId="2">'12.6'!$F$24:$I$26</definedName>
    <definedName name="11" localSheetId="3">'12.7'!$F$24:$I$26</definedName>
    <definedName name="11" localSheetId="4">'12.8'!$F$24:$I$26</definedName>
    <definedName name="11" localSheetId="5">'12.9'!$F$24:$I$26</definedName>
    <definedName name="11" localSheetId="9">'13.1'!$F$24:$I$26</definedName>
    <definedName name="11" localSheetId="10">'13.2'!$F$24:$I$26</definedName>
    <definedName name="11">'13.3'!$F$24:$I$26</definedName>
    <definedName name="12" localSheetId="6">'12.10'!$F$28:$I$36</definedName>
    <definedName name="12" localSheetId="7">'12.11'!$F$28:$I$36</definedName>
    <definedName name="12" localSheetId="8">'12.12'!$F$28:$I$36</definedName>
    <definedName name="12" localSheetId="0">'12.4'!$F$28:$I$36</definedName>
    <definedName name="12" localSheetId="1">'12.5'!$F$28:$I$36</definedName>
    <definedName name="12" localSheetId="2">'12.6'!$F$28:$I$36</definedName>
    <definedName name="12" localSheetId="3">'12.7'!$F$28:$I$36</definedName>
    <definedName name="12" localSheetId="4">'12.8'!$F$28:$I$36</definedName>
    <definedName name="12" localSheetId="5">'12.9'!$F$28:$I$36</definedName>
    <definedName name="12" localSheetId="9">'13.1'!$F$28:$I$36</definedName>
    <definedName name="12" localSheetId="10">'13.2'!$F$28:$I$36</definedName>
    <definedName name="12">'13.3'!$F$28:$I$36</definedName>
    <definedName name="13" localSheetId="6">'12.10'!$F$38:$I$45</definedName>
    <definedName name="13" localSheetId="7">'12.11'!$F$38:$I$45</definedName>
    <definedName name="13" localSheetId="8">'12.12'!$F$38:$I$45</definedName>
    <definedName name="13" localSheetId="0">'12.4'!$F$38:$I$45</definedName>
    <definedName name="13" localSheetId="1">'12.5'!$F$38:$I$45</definedName>
    <definedName name="13" localSheetId="2">'12.6'!$F$38:$I$45</definedName>
    <definedName name="13" localSheetId="3">'12.7'!$F$38:$I$45</definedName>
    <definedName name="13" localSheetId="4">'12.8'!$F$38:$I$45</definedName>
    <definedName name="13" localSheetId="5">'12.9'!$F$38:$I$45</definedName>
    <definedName name="13" localSheetId="9">'13.1'!$F$38:$I$45</definedName>
    <definedName name="13" localSheetId="10">'13.2'!$F$38:$I$45</definedName>
    <definedName name="13">'13.3'!$F$38:$I$45</definedName>
    <definedName name="14" localSheetId="6">'12.10'!$F$47:$I$50</definedName>
    <definedName name="14" localSheetId="7">'12.11'!$F$47:$I$50</definedName>
    <definedName name="14" localSheetId="8">'12.12'!$F$47:$I$50</definedName>
    <definedName name="14" localSheetId="0">'12.4'!$F$47:$I$50</definedName>
    <definedName name="14" localSheetId="1">'12.5'!$F$47:$I$50</definedName>
    <definedName name="14" localSheetId="2">'12.6'!$F$47:$I$50</definedName>
    <definedName name="14" localSheetId="3">'12.7'!$F$47:$I$50</definedName>
    <definedName name="14" localSheetId="4">'12.8'!$F$47:$I$50</definedName>
    <definedName name="14" localSheetId="5">'12.9'!$F$47:$I$50</definedName>
    <definedName name="14" localSheetId="9">'13.1'!$F$47:$I$50</definedName>
    <definedName name="14" localSheetId="10">'13.2'!$F$47:$I$50</definedName>
    <definedName name="14">'13.3'!$F$47:$I$50</definedName>
    <definedName name="15" localSheetId="6">'12.10'!$K$6:$M$9</definedName>
    <definedName name="15" localSheetId="7">'12.11'!$K$6:$M$9</definedName>
    <definedName name="15" localSheetId="8">'12.12'!$K$6:$M$9</definedName>
    <definedName name="15" localSheetId="0">'12.4'!$K$6:$M$9</definedName>
    <definedName name="15" localSheetId="1">'12.5'!$K$6:$M$9</definedName>
    <definedName name="15" localSheetId="2">'12.6'!$K$6:$M$9</definedName>
    <definedName name="15" localSheetId="3">'12.7'!$K$6:$M$9</definedName>
    <definedName name="15" localSheetId="4">'12.8'!$K$6:$M$9</definedName>
    <definedName name="15" localSheetId="5">'12.9'!$K$6:$M$9</definedName>
    <definedName name="15" localSheetId="9">'13.1'!$K$6:$M$9</definedName>
    <definedName name="15" localSheetId="10">'13.2'!$K$6:$M$9</definedName>
    <definedName name="15">'13.3'!$K$6:$M$9</definedName>
    <definedName name="16" localSheetId="6">'12.10'!$K$11:$M$13</definedName>
    <definedName name="16" localSheetId="7">'12.11'!$K$11:$M$13</definedName>
    <definedName name="16" localSheetId="8">'12.12'!$K$11:$M$13</definedName>
    <definedName name="16" localSheetId="0">'12.4'!$K$11:$M$13</definedName>
    <definedName name="16" localSheetId="1">'12.5'!$K$11:$M$13</definedName>
    <definedName name="16" localSheetId="2">'12.6'!$K$11:$M$13</definedName>
    <definedName name="16" localSheetId="3">'12.7'!$K$11:$M$13</definedName>
    <definedName name="16" localSheetId="4">'12.8'!$K$11:$M$13</definedName>
    <definedName name="16" localSheetId="5">'12.9'!$K$11:$M$13</definedName>
    <definedName name="16" localSheetId="9">'13.1'!$K$11:$M$13</definedName>
    <definedName name="16" localSheetId="10">'13.2'!$K$11:$M$13</definedName>
    <definedName name="16">'13.3'!$K$11:$M$13</definedName>
    <definedName name="17" localSheetId="6">'12.10'!$K$15:$M$22</definedName>
    <definedName name="17" localSheetId="7">'12.11'!$K$15:$M$22</definedName>
    <definedName name="17" localSheetId="8">'12.12'!$K$15:$M$22</definedName>
    <definedName name="17" localSheetId="0">'12.4'!$K$15:$M$22</definedName>
    <definedName name="17" localSheetId="1">'12.5'!$K$15:$M$22</definedName>
    <definedName name="17" localSheetId="2">'12.6'!$K$15:$M$22</definedName>
    <definedName name="17" localSheetId="3">'12.7'!$K$15:$M$22</definedName>
    <definedName name="17" localSheetId="4">'12.8'!$K$15:$M$22</definedName>
    <definedName name="17" localSheetId="5">'12.9'!$K$15:$M$22</definedName>
    <definedName name="17" localSheetId="9">'13.1'!$K$15:$M$22</definedName>
    <definedName name="17" localSheetId="10">'13.2'!$K$15:$M$22</definedName>
    <definedName name="17">'13.3'!$K$15:$M$22</definedName>
    <definedName name="18" localSheetId="6">'12.10'!$K$24:$M$26</definedName>
    <definedName name="18" localSheetId="7">'12.11'!$K$24:$M$26</definedName>
    <definedName name="18" localSheetId="8">'12.12'!$K$24:$M$26</definedName>
    <definedName name="18" localSheetId="0">'12.4'!$K$24:$M$26</definedName>
    <definedName name="18" localSheetId="1">'12.5'!$K$24:$M$26</definedName>
    <definedName name="18" localSheetId="2">'12.6'!$K$24:$M$26</definedName>
    <definedName name="18" localSheetId="3">'12.7'!$K$24:$M$26</definedName>
    <definedName name="18" localSheetId="4">'12.8'!$K$24:$M$26</definedName>
    <definedName name="18" localSheetId="5">'12.9'!$K$24:$M$26</definedName>
    <definedName name="18" localSheetId="9">'13.1'!$K$24:$M$26</definedName>
    <definedName name="18" localSheetId="10">'13.2'!$K$24:$M$26</definedName>
    <definedName name="18">'13.3'!$K$24:$M$26</definedName>
    <definedName name="19" localSheetId="6">'12.10'!$K$28:$M$36</definedName>
    <definedName name="19" localSheetId="7">'12.11'!$K$28:$M$36</definedName>
    <definedName name="19" localSheetId="8">'12.12'!$K$28:$M$36</definedName>
    <definedName name="19" localSheetId="0">'12.4'!$K$28:$M$36</definedName>
    <definedName name="19" localSheetId="1">'12.5'!$K$28:$M$36</definedName>
    <definedName name="19" localSheetId="2">'12.6'!$K$28:$M$36</definedName>
    <definedName name="19" localSheetId="3">'12.7'!$K$28:$M$36</definedName>
    <definedName name="19" localSheetId="4">'12.8'!$K$28:$M$36</definedName>
    <definedName name="19" localSheetId="5">'12.9'!$K$28:$M$36</definedName>
    <definedName name="19" localSheetId="9">'13.1'!$K$28:$M$36</definedName>
    <definedName name="19" localSheetId="10">'13.2'!$K$28:$M$36</definedName>
    <definedName name="19">'13.3'!$K$28:$M$36</definedName>
    <definedName name="2" localSheetId="6">'12.10'!$C$11:$D$13</definedName>
    <definedName name="2" localSheetId="7">'12.11'!$C$11:$D$13</definedName>
    <definedName name="2" localSheetId="8">'12.12'!$C$11:$D$13</definedName>
    <definedName name="2" localSheetId="0">'12.4'!$C$11:$D$13</definedName>
    <definedName name="2" localSheetId="1">'12.5'!$C$11:$D$13</definedName>
    <definedName name="2" localSheetId="2">'12.6'!$C$11:$D$13</definedName>
    <definedName name="2" localSheetId="3">'12.7'!$C$11:$D$13</definedName>
    <definedName name="2" localSheetId="4">'12.8'!$C$11:$D$13</definedName>
    <definedName name="2" localSheetId="5">'12.9'!$C$11:$D$13</definedName>
    <definedName name="2" localSheetId="9">'13.1'!$C$11:$D$13</definedName>
    <definedName name="2" localSheetId="10">'13.2'!$C$11:$D$13</definedName>
    <definedName name="2">'13.3'!$C$11:$D$13</definedName>
    <definedName name="20" localSheetId="6">'12.10'!$K$38:$M$45</definedName>
    <definedName name="20" localSheetId="7">'12.11'!$K$38:$M$45</definedName>
    <definedName name="20" localSheetId="8">'12.12'!$K$38:$M$45</definedName>
    <definedName name="20" localSheetId="0">'12.4'!$K$38:$M$45</definedName>
    <definedName name="20" localSheetId="1">'12.5'!$K$38:$M$45</definedName>
    <definedName name="20" localSheetId="2">'12.6'!$K$38:$M$45</definedName>
    <definedName name="20" localSheetId="3">'12.7'!$K$38:$M$45</definedName>
    <definedName name="20" localSheetId="4">'12.8'!$K$38:$M$45</definedName>
    <definedName name="20" localSheetId="5">'12.9'!$K$38:$M$45</definedName>
    <definedName name="20" localSheetId="9">'13.1'!$K$38:$M$45</definedName>
    <definedName name="20" localSheetId="10">'13.2'!$K$38:$M$45</definedName>
    <definedName name="20">'13.3'!$K$38:$M$45</definedName>
    <definedName name="21" localSheetId="6">'12.10'!$K$47:$M$50</definedName>
    <definedName name="21" localSheetId="7">'12.11'!$K$47:$M$50</definedName>
    <definedName name="21" localSheetId="8">'12.12'!$K$47:$M$50</definedName>
    <definedName name="21" localSheetId="0">'12.4'!$K$47:$M$50</definedName>
    <definedName name="21" localSheetId="1">'12.5'!$K$47:$M$50</definedName>
    <definedName name="21" localSheetId="2">'12.6'!$K$47:$M$50</definedName>
    <definedName name="21" localSheetId="3">'12.7'!$K$47:$M$50</definedName>
    <definedName name="21" localSheetId="4">'12.8'!$K$47:$M$50</definedName>
    <definedName name="21" localSheetId="5">'12.9'!$K$47:$M$50</definedName>
    <definedName name="21" localSheetId="9">'13.1'!$K$47:$M$50</definedName>
    <definedName name="21" localSheetId="10">'13.2'!$K$47:$M$50</definedName>
    <definedName name="21">'13.3'!$K$47:$M$50</definedName>
    <definedName name="3" localSheetId="6">'12.10'!$C$15:$D$22</definedName>
    <definedName name="3" localSheetId="7">'12.11'!$C$15:$D$22</definedName>
    <definedName name="3" localSheetId="8">'12.12'!$C$15:$D$22</definedName>
    <definedName name="3" localSheetId="0">'12.4'!$C$15:$D$22</definedName>
    <definedName name="3" localSheetId="1">'12.5'!$C$15:$D$22</definedName>
    <definedName name="3" localSheetId="2">'12.6'!$C$15:$D$22</definedName>
    <definedName name="3" localSheetId="3">'12.7'!$C$15:$D$22</definedName>
    <definedName name="3" localSheetId="4">'12.8'!$C$15:$D$22</definedName>
    <definedName name="3" localSheetId="5">'12.9'!$C$15:$D$22</definedName>
    <definedName name="3" localSheetId="9">'13.1'!$C$15:$D$22</definedName>
    <definedName name="3" localSheetId="10">'13.2'!$C$15:$D$22</definedName>
    <definedName name="3">'13.3'!$C$15:$D$22</definedName>
    <definedName name="4" localSheetId="6">'12.10'!$C$24:$D$26</definedName>
    <definedName name="4" localSheetId="7">'12.11'!$C$24:$D$26</definedName>
    <definedName name="4" localSheetId="8">'12.12'!$C$24:$D$26</definedName>
    <definedName name="4" localSheetId="0">'12.4'!$C$24:$D$26</definedName>
    <definedName name="4" localSheetId="1">'12.5'!$C$24:$D$26</definedName>
    <definedName name="4" localSheetId="2">'12.6'!$C$24:$D$26</definedName>
    <definedName name="4" localSheetId="3">'12.7'!$C$24:$D$26</definedName>
    <definedName name="4" localSheetId="4">'12.8'!$C$24:$D$26</definedName>
    <definedName name="4" localSheetId="5">'12.9'!$C$24:$D$26</definedName>
    <definedName name="4" localSheetId="9">'13.1'!$C$24:$D$26</definedName>
    <definedName name="4" localSheetId="10">'13.2'!$C$24:$D$26</definedName>
    <definedName name="4">'13.3'!$C$24:$D$26</definedName>
    <definedName name="5" localSheetId="6">'12.10'!$C$28:$D$36</definedName>
    <definedName name="5" localSheetId="7">'12.11'!$C$28:$D$36</definedName>
    <definedName name="5" localSheetId="8">'12.12'!$C$28:$D$36</definedName>
    <definedName name="5" localSheetId="0">'12.4'!$C$28:$D$36</definedName>
    <definedName name="5" localSheetId="1">'12.5'!$C$28:$D$36</definedName>
    <definedName name="5" localSheetId="2">'12.6'!$C$28:$D$36</definedName>
    <definedName name="5" localSheetId="3">'12.7'!$C$28:$D$36</definedName>
    <definedName name="5" localSheetId="4">'12.8'!$C$28:$D$36</definedName>
    <definedName name="5" localSheetId="5">'12.9'!$C$28:$D$36</definedName>
    <definedName name="5" localSheetId="9">'13.1'!$C$28:$D$36</definedName>
    <definedName name="5" localSheetId="10">'13.2'!$C$28:$D$36</definedName>
    <definedName name="5">'13.3'!$C$28:$D$36</definedName>
    <definedName name="6" localSheetId="6">'12.10'!$C$38:$D$45</definedName>
    <definedName name="6" localSheetId="7">'12.11'!$C$38:$D$45</definedName>
    <definedName name="6" localSheetId="8">'12.12'!$C$38:$D$45</definedName>
    <definedName name="6" localSheetId="0">'12.4'!$C$38:$D$45</definedName>
    <definedName name="6" localSheetId="1">'12.5'!$C$38:$D$45</definedName>
    <definedName name="6" localSheetId="2">'12.6'!$C$38:$D$45</definedName>
    <definedName name="6" localSheetId="3">'12.7'!$C$38:$D$45</definedName>
    <definedName name="6" localSheetId="4">'12.8'!$C$38:$D$45</definedName>
    <definedName name="6" localSheetId="5">'12.9'!$C$38:$D$45</definedName>
    <definedName name="6" localSheetId="9">'13.1'!$C$38:$D$45</definedName>
    <definedName name="6" localSheetId="10">'13.2'!$C$38:$D$45</definedName>
    <definedName name="6">'13.3'!$C$38:$D$45</definedName>
    <definedName name="7" localSheetId="6">'12.10'!$C$47:$D$50</definedName>
    <definedName name="7" localSheetId="7">'12.11'!$C$47:$D$50</definedName>
    <definedName name="7" localSheetId="8">'12.12'!$C$47:$D$50</definedName>
    <definedName name="7" localSheetId="0">'12.4'!$C$47:$D$50</definedName>
    <definedName name="7" localSheetId="1">'12.5'!$C$47:$D$50</definedName>
    <definedName name="7" localSheetId="2">'12.6'!$C$47:$D$50</definedName>
    <definedName name="7" localSheetId="3">'12.7'!$C$47:$D$50</definedName>
    <definedName name="7" localSheetId="4">'12.8'!$C$47:$D$50</definedName>
    <definedName name="7" localSheetId="5">'12.9'!$C$47:$D$50</definedName>
    <definedName name="7" localSheetId="9">'13.1'!$C$47:$D$50</definedName>
    <definedName name="7" localSheetId="10">'13.2'!$C$47:$D$50</definedName>
    <definedName name="7">'13.3'!$C$47:$D$50</definedName>
    <definedName name="8" localSheetId="6">'12.10'!$F$6:$I$9</definedName>
    <definedName name="8" localSheetId="7">'12.11'!$F$6:$I$9</definedName>
    <definedName name="8" localSheetId="8">'12.12'!$F$6:$I$9</definedName>
    <definedName name="8" localSheetId="0">'12.4'!$F$6:$I$9</definedName>
    <definedName name="8" localSheetId="1">'12.5'!$F$6:$I$9</definedName>
    <definedName name="8" localSheetId="2">'12.6'!$F$6:$I$9</definedName>
    <definedName name="8" localSheetId="3">'12.7'!$F$6:$I$9</definedName>
    <definedName name="8" localSheetId="4">'12.8'!$F$6:$I$9</definedName>
    <definedName name="8" localSheetId="5">'12.9'!$F$6:$I$9</definedName>
    <definedName name="8" localSheetId="9">'13.1'!$F$6:$I$9</definedName>
    <definedName name="8" localSheetId="10">'13.2'!$F$6:$I$9</definedName>
    <definedName name="8">'13.3'!$F$6:$I$9</definedName>
    <definedName name="9" localSheetId="6">'12.10'!$F$11:$I$13</definedName>
    <definedName name="9" localSheetId="7">'12.11'!$F$11:$I$13</definedName>
    <definedName name="9" localSheetId="8">'12.12'!$F$11:$I$13</definedName>
    <definedName name="9" localSheetId="0">'12.4'!$F$11:$I$13</definedName>
    <definedName name="9" localSheetId="1">'12.5'!$F$11:$I$13</definedName>
    <definedName name="9" localSheetId="2">'12.6'!$F$11:$I$13</definedName>
    <definedName name="9" localSheetId="3">'12.7'!$F$11:$I$13</definedName>
    <definedName name="9" localSheetId="4">'12.8'!$F$11:$I$13</definedName>
    <definedName name="9" localSheetId="5">'12.9'!$F$11:$I$13</definedName>
    <definedName name="9" localSheetId="9">'13.1'!$F$11:$I$13</definedName>
    <definedName name="9" localSheetId="10">'13.2'!$F$11:$I$13</definedName>
    <definedName name="9">'13.3'!$F$11:$I$13</definedName>
    <definedName name="_xlnm.Print_Area" localSheetId="6">'12.10'!$A$1:$P$53</definedName>
    <definedName name="_xlnm.Print_Area" localSheetId="7">'12.11'!$A$1:$P$53</definedName>
    <definedName name="_xlnm.Print_Area" localSheetId="8">'12.12'!$A$1:$P$53</definedName>
    <definedName name="_xlnm.Print_Area" localSheetId="0">'12.4'!$A$1:$P$53</definedName>
    <definedName name="_xlnm.Print_Area" localSheetId="1">'12.5'!$A$1:$P$53</definedName>
    <definedName name="_xlnm.Print_Area" localSheetId="2">'12.6'!$A$1:$P$53</definedName>
    <definedName name="_xlnm.Print_Area" localSheetId="3">'12.7'!$A$1:$P$53</definedName>
    <definedName name="_xlnm.Print_Area" localSheetId="4">'12.8'!$A$1:$P$53</definedName>
    <definedName name="_xlnm.Print_Area" localSheetId="5">'12.9'!$A$1:$P$53</definedName>
    <definedName name="_xlnm.Print_Area" localSheetId="9">'13.1'!$A$1:$P$53</definedName>
    <definedName name="_xlnm.Print_Area" localSheetId="10">'13.2'!$A$1:$P$53</definedName>
    <definedName name="_xlnm.Print_Area">'13.3'!$A$1:$P$53</definedName>
    <definedName name="ﾃﾞｨﾚｸﾄﾘ変換" localSheetId="6">'12.10'!$F$65</definedName>
    <definedName name="ﾃﾞｨﾚｸﾄﾘ変換" localSheetId="7">'12.11'!$F$65</definedName>
    <definedName name="ﾃﾞｨﾚｸﾄﾘ変換" localSheetId="8">'12.12'!$F$65</definedName>
    <definedName name="ﾃﾞｨﾚｸﾄﾘ変換" localSheetId="0">'12.4'!$F$65</definedName>
    <definedName name="ﾃﾞｨﾚｸﾄﾘ変換" localSheetId="1">'12.5'!$F$65</definedName>
    <definedName name="ﾃﾞｨﾚｸﾄﾘ変換" localSheetId="2">'12.6'!$F$65</definedName>
    <definedName name="ﾃﾞｨﾚｸﾄﾘ変換" localSheetId="3">'12.7'!$F$65</definedName>
    <definedName name="ﾃﾞｨﾚｸﾄﾘ変換" localSheetId="4">'12.8'!$F$65</definedName>
    <definedName name="ﾃﾞｨﾚｸﾄﾘ変換" localSheetId="5">'12.9'!$F$65</definedName>
    <definedName name="ﾃﾞｨﾚｸﾄﾘ変換" localSheetId="9">'13.1'!$F$65</definedName>
    <definedName name="ﾃﾞｨﾚｸﾄﾘ変換" localSheetId="10">'13.2'!$F$65</definedName>
    <definedName name="ﾃﾞｨﾚｸﾄﾘ変換">'13.3'!$F$65</definedName>
    <definedName name="記載等" localSheetId="6">'12.10'!$G$3:$N$51</definedName>
    <definedName name="記載等" localSheetId="7">'12.11'!$G$3:$N$51</definedName>
    <definedName name="記載等" localSheetId="8">'12.12'!$G$3:$N$51</definedName>
    <definedName name="記載等" localSheetId="0">'12.4'!$G$3:$N$51</definedName>
    <definedName name="記載等" localSheetId="1">'12.5'!$G$3:$N$51</definedName>
    <definedName name="記載等" localSheetId="2">'12.6'!$G$3:$N$51</definedName>
    <definedName name="記載等" localSheetId="3">'12.7'!$G$3:$N$51</definedName>
    <definedName name="記載等" localSheetId="4">'12.8'!$G$3:$N$51</definedName>
    <definedName name="記載等" localSheetId="5">'12.9'!$G$3:$N$51</definedName>
    <definedName name="記載等" localSheetId="9">'13.1'!$G$3:$N$51</definedName>
    <definedName name="記載等" localSheetId="10">'13.2'!$G$3:$N$51</definedName>
    <definedName name="記載等">'13.3'!$G$3:$N$51</definedName>
    <definedName name="住基" localSheetId="6">'12.10'!$C$6:$P$51</definedName>
    <definedName name="住基" localSheetId="7">'12.11'!$C$6:$P$51</definedName>
    <definedName name="住基" localSheetId="8">'12.12'!$C$6:$P$51</definedName>
    <definedName name="住基" localSheetId="0">'12.4'!$C$6:$P$51</definedName>
    <definedName name="住基" localSheetId="1">'12.5'!$C$6:$P$51</definedName>
    <definedName name="住基" localSheetId="2">'12.6'!$C$6:$P$51</definedName>
    <definedName name="住基" localSheetId="3">'12.7'!$C$6:$P$51</definedName>
    <definedName name="住基" localSheetId="4">'12.8'!$C$6:$P$51</definedName>
    <definedName name="住基" localSheetId="5">'12.9'!$C$6:$P$51</definedName>
    <definedName name="住基" localSheetId="9">'13.1'!$C$6:$P$51</definedName>
    <definedName name="住基" localSheetId="10">'13.2'!$C$6:$P$51</definedName>
    <definedName name="住基">'13.3'!$C$6:$P$51</definedName>
    <definedName name="人口等" localSheetId="6">'12.10'!$C$3:$F$53</definedName>
    <definedName name="人口等" localSheetId="7">'12.11'!$C$3:$F$53</definedName>
    <definedName name="人口等" localSheetId="8">'12.12'!$C$3:$F$53</definedName>
    <definedName name="人口等" localSheetId="0">'12.4'!$C$3:$F$53</definedName>
    <definedName name="人口等" localSheetId="1">'12.5'!$C$3:$F$53</definedName>
    <definedName name="人口等" localSheetId="2">'12.6'!$C$3:$F$53</definedName>
    <definedName name="人口等" localSheetId="3">'12.7'!$C$3:$F$53</definedName>
    <definedName name="人口等" localSheetId="4">'12.8'!$C$3:$F$53</definedName>
    <definedName name="人口等" localSheetId="5">'12.9'!$C$3:$F$53</definedName>
    <definedName name="人口等" localSheetId="9">'13.1'!$C$3:$F$53</definedName>
    <definedName name="人口等" localSheetId="10">'13.2'!$C$3:$F$53</definedName>
    <definedName name="人口等">'13.3'!$C$3:$F$53</definedName>
    <definedName name="数値削除" localSheetId="6">'12.10'!#REF!</definedName>
    <definedName name="数値削除" localSheetId="7">'12.11'!#REF!</definedName>
    <definedName name="数値削除" localSheetId="8">'12.12'!#REF!</definedName>
    <definedName name="数値削除" localSheetId="0">'12.4'!$AJ$3:$AJ$46</definedName>
    <definedName name="数値削除" localSheetId="1">'12.5'!#REF!</definedName>
    <definedName name="数値削除" localSheetId="2">'12.6'!#REF!</definedName>
    <definedName name="数値削除" localSheetId="3">'12.7'!#REF!</definedName>
    <definedName name="数値削除" localSheetId="4">'12.8'!#REF!</definedName>
    <definedName name="数値削除" localSheetId="5">'12.9'!#REF!</definedName>
    <definedName name="数値削除" localSheetId="9">'13.1'!#REF!</definedName>
    <definedName name="数値削除" localSheetId="10">'13.2'!#REF!</definedName>
    <definedName name="数値削除">'13.3'!#REF!</definedName>
    <definedName name="年報" localSheetId="6">'12.10'!$C$6:$P$53</definedName>
    <definedName name="年報" localSheetId="7">'12.11'!$C$6:$P$53</definedName>
    <definedName name="年報" localSheetId="8">'12.12'!$C$6:$P$53</definedName>
    <definedName name="年報" localSheetId="0">'12.4'!$C$6:$P$53</definedName>
    <definedName name="年報" localSheetId="1">'12.5'!$C$6:$P$53</definedName>
    <definedName name="年報" localSheetId="2">'12.6'!$C$6:$P$53</definedName>
    <definedName name="年報" localSheetId="3">'12.7'!$C$6:$P$53</definedName>
    <definedName name="年報" localSheetId="4">'12.8'!$C$6:$P$53</definedName>
    <definedName name="年報" localSheetId="5">'12.9'!$C$6:$P$53</definedName>
    <definedName name="年報" localSheetId="9">'13.1'!$C$6:$P$53</definedName>
    <definedName name="年報" localSheetId="10">'13.2'!$C$6:$P$53</definedName>
    <definedName name="年報">'13.3'!$C$6:$P$53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<sst xmlns="http://schemas.openxmlformats.org/spreadsheetml/2006/main" count="1143" uniqueCount="86">
  <si>
    <t xml:space="preserve"> 市町村名</t>
  </si>
  <si>
    <t>都</t>
  </si>
  <si>
    <t>市</t>
  </si>
  <si>
    <t>岩</t>
  </si>
  <si>
    <t>美</t>
  </si>
  <si>
    <t>郡</t>
  </si>
  <si>
    <t>八</t>
  </si>
  <si>
    <t>頭</t>
  </si>
  <si>
    <t>気</t>
  </si>
  <si>
    <t>高</t>
  </si>
  <si>
    <t>東</t>
  </si>
  <si>
    <t>伯</t>
  </si>
  <si>
    <t>西</t>
  </si>
  <si>
    <t>日</t>
  </si>
  <si>
    <t>野</t>
  </si>
  <si>
    <t>合</t>
  </si>
  <si>
    <t>住民基本台帳月報</t>
  </si>
  <si>
    <t>区　分</t>
  </si>
  <si>
    <t>鳥取市</t>
  </si>
  <si>
    <t>米子市</t>
  </si>
  <si>
    <t>倉吉市</t>
  </si>
  <si>
    <t>境港市</t>
  </si>
  <si>
    <t>計</t>
  </si>
  <si>
    <t>国府町</t>
  </si>
  <si>
    <t>岩美町</t>
  </si>
  <si>
    <t>福部村</t>
  </si>
  <si>
    <t>郡家町</t>
  </si>
  <si>
    <t>船岡町</t>
  </si>
  <si>
    <t>河原町</t>
  </si>
  <si>
    <t>八東町</t>
  </si>
  <si>
    <t>若桜町</t>
  </si>
  <si>
    <t>用瀬町</t>
  </si>
  <si>
    <t>佐治村</t>
  </si>
  <si>
    <t>智頭町</t>
  </si>
  <si>
    <t>気高町</t>
  </si>
  <si>
    <t>鹿野町</t>
  </si>
  <si>
    <t>青谷町</t>
  </si>
  <si>
    <t>羽合町</t>
  </si>
  <si>
    <t>泊　村</t>
  </si>
  <si>
    <t>東郷町</t>
  </si>
  <si>
    <t>三朝町</t>
  </si>
  <si>
    <t>関金町</t>
  </si>
  <si>
    <t>北条町</t>
  </si>
  <si>
    <t>大栄町</t>
  </si>
  <si>
    <t>東伯町</t>
  </si>
  <si>
    <t>赤碕町</t>
  </si>
  <si>
    <t>西伯町</t>
  </si>
  <si>
    <t>会見町</t>
  </si>
  <si>
    <t>岸本町</t>
  </si>
  <si>
    <t>日吉津村</t>
  </si>
  <si>
    <t>淀江町</t>
  </si>
  <si>
    <t>大山町</t>
  </si>
  <si>
    <t>名和町</t>
  </si>
  <si>
    <t>中山町</t>
  </si>
  <si>
    <t>日南町</t>
  </si>
  <si>
    <t>日野町</t>
  </si>
  <si>
    <t>江府町</t>
  </si>
  <si>
    <t>溝口町</t>
  </si>
  <si>
    <t xml:space="preserve">      人　　　口　（人）</t>
  </si>
  <si>
    <t>男</t>
  </si>
  <si>
    <t>女</t>
  </si>
  <si>
    <t>世帯数</t>
  </si>
  <si>
    <t>　　　　記　　　載</t>
  </si>
  <si>
    <t>届出</t>
  </si>
  <si>
    <t>　職</t>
  </si>
  <si>
    <t>出生</t>
  </si>
  <si>
    <t>　権</t>
  </si>
  <si>
    <t>他</t>
  </si>
  <si>
    <t>　　　　消　　　除　</t>
  </si>
  <si>
    <t>死亡</t>
  </si>
  <si>
    <t>鳥　取　県</t>
  </si>
  <si>
    <t>　増減</t>
  </si>
  <si>
    <t>数値削除</t>
  </si>
  <si>
    <t>　</t>
  </si>
  <si>
    <t>（平成12年４月末現在）</t>
  </si>
  <si>
    <t>（平成12年5月末現在）</t>
  </si>
  <si>
    <t>（平成12年6月末現在）</t>
  </si>
  <si>
    <t>（平成12年7月末現在）</t>
  </si>
  <si>
    <t>（平成12年8月末現在）</t>
  </si>
  <si>
    <t>（平成12年9月末現在）</t>
  </si>
  <si>
    <t>（平成12年10月末現在）</t>
  </si>
  <si>
    <t>（平成12年11月末現在）</t>
  </si>
  <si>
    <t>（平成12年12月末現在）</t>
  </si>
  <si>
    <t>（平成13年1月末現在）</t>
  </si>
  <si>
    <t>(平成13年2月末現在)</t>
  </si>
  <si>
    <t>(平成13年3月末現在)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</si>
</sst>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1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b/>
      <sz val="20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b/>
      <sz val="14"/>
      <color indexed="12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sz val="14"/>
      <name val="ＭＳ Ｐ明朝"/>
      <family val="1"/>
    </font>
    <font>
      <b/>
      <sz val="20"/>
      <name val="ＭＳ Ｐ明朝"/>
      <family val="1"/>
    </font>
    <font>
      <b/>
      <sz val="18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" fontId="17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16" fillId="0" borderId="1" xfId="0" applyFont="1" applyAlignment="1">
      <alignment/>
    </xf>
    <xf numFmtId="0" fontId="16" fillId="0" borderId="2" xfId="0" applyFont="1" applyAlignment="1">
      <alignment/>
    </xf>
    <xf numFmtId="0" fontId="16" fillId="0" borderId="3" xfId="0" applyFont="1" applyAlignment="1">
      <alignment/>
    </xf>
    <xf numFmtId="1" fontId="17" fillId="0" borderId="4" xfId="0" applyNumberFormat="1" applyFont="1" applyAlignment="1">
      <alignment/>
    </xf>
    <xf numFmtId="0" fontId="16" fillId="0" borderId="4" xfId="0" applyFont="1" applyAlignment="1">
      <alignment/>
    </xf>
    <xf numFmtId="0" fontId="16" fillId="0" borderId="5" xfId="0" applyFont="1" applyAlignment="1">
      <alignment/>
    </xf>
    <xf numFmtId="0" fontId="16" fillId="0" borderId="6" xfId="0" applyFont="1" applyAlignment="1">
      <alignment/>
    </xf>
    <xf numFmtId="0" fontId="16" fillId="0" borderId="7" xfId="0" applyFont="1" applyAlignment="1">
      <alignment/>
    </xf>
    <xf numFmtId="0" fontId="16" fillId="0" borderId="6" xfId="0" applyFont="1" applyAlignment="1">
      <alignment horizontal="center"/>
    </xf>
    <xf numFmtId="0" fontId="16" fillId="0" borderId="5" xfId="0" applyFont="1" applyAlignment="1">
      <alignment horizontal="center"/>
    </xf>
    <xf numFmtId="0" fontId="16" fillId="0" borderId="6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1" xfId="0" applyFont="1" applyAlignment="1">
      <alignment horizontal="center"/>
    </xf>
    <xf numFmtId="177" fontId="16" fillId="0" borderId="3" xfId="0" applyNumberFormat="1" applyFont="1" applyAlignment="1">
      <alignment/>
    </xf>
    <xf numFmtId="177" fontId="17" fillId="0" borderId="3" xfId="0" applyNumberFormat="1" applyFont="1" applyAlignment="1">
      <alignment/>
    </xf>
    <xf numFmtId="177" fontId="16" fillId="0" borderId="2" xfId="0" applyNumberFormat="1" applyFont="1" applyAlignment="1">
      <alignment horizontal="right"/>
    </xf>
    <xf numFmtId="0" fontId="16" fillId="0" borderId="4" xfId="0" applyFont="1" applyAlignment="1">
      <alignment horizontal="center"/>
    </xf>
    <xf numFmtId="177" fontId="16" fillId="0" borderId="5" xfId="0" applyNumberFormat="1" applyFont="1" applyAlignment="1">
      <alignment/>
    </xf>
    <xf numFmtId="177" fontId="17" fillId="0" borderId="5" xfId="0" applyNumberFormat="1" applyFont="1" applyAlignment="1">
      <alignment/>
    </xf>
    <xf numFmtId="177" fontId="16" fillId="0" borderId="7" xfId="0" applyNumberFormat="1" applyFont="1" applyAlignment="1">
      <alignment horizontal="right"/>
    </xf>
    <xf numFmtId="0" fontId="16" fillId="2" borderId="5" xfId="0" applyFont="1" applyFill="1" applyAlignment="1">
      <alignment horizontal="center"/>
    </xf>
    <xf numFmtId="177" fontId="16" fillId="2" borderId="5" xfId="0" applyNumberFormat="1" applyFont="1" applyFill="1" applyAlignment="1">
      <alignment/>
    </xf>
    <xf numFmtId="177" fontId="17" fillId="2" borderId="5" xfId="0" applyNumberFormat="1" applyFont="1" applyFill="1" applyAlignment="1">
      <alignment/>
    </xf>
    <xf numFmtId="177" fontId="16" fillId="2" borderId="7" xfId="0" applyNumberFormat="1" applyFont="1" applyFill="1" applyAlignment="1">
      <alignment horizontal="right"/>
    </xf>
    <xf numFmtId="1" fontId="13" fillId="0" borderId="4" xfId="0" applyNumberFormat="1" applyFont="1" applyAlignment="1">
      <alignment/>
    </xf>
    <xf numFmtId="0" fontId="16" fillId="2" borderId="1" xfId="0" applyFont="1" applyFill="1" applyAlignment="1">
      <alignment horizontal="center"/>
    </xf>
    <xf numFmtId="0" fontId="16" fillId="2" borderId="2" xfId="0" applyFont="1" applyFill="1" applyAlignment="1">
      <alignment horizontal="center"/>
    </xf>
    <xf numFmtId="177" fontId="16" fillId="2" borderId="3" xfId="0" applyNumberFormat="1" applyFont="1" applyFill="1" applyAlignment="1">
      <alignment/>
    </xf>
    <xf numFmtId="177" fontId="17" fillId="2" borderId="3" xfId="0" applyNumberFormat="1" applyFont="1" applyFill="1" applyAlignment="1">
      <alignment/>
    </xf>
    <xf numFmtId="177" fontId="16" fillId="2" borderId="2" xfId="0" applyNumberFormat="1" applyFont="1" applyFill="1" applyAlignment="1">
      <alignment horizontal="right"/>
    </xf>
    <xf numFmtId="0" fontId="16" fillId="3" borderId="1" xfId="0" applyFont="1" applyFill="1" applyAlignment="1">
      <alignment horizontal="center"/>
    </xf>
    <xf numFmtId="0" fontId="16" fillId="3" borderId="2" xfId="0" applyFont="1" applyFill="1" applyAlignment="1">
      <alignment horizontal="center"/>
    </xf>
    <xf numFmtId="177" fontId="16" fillId="3" borderId="3" xfId="0" applyNumberFormat="1" applyFont="1" applyFill="1" applyAlignment="1">
      <alignment/>
    </xf>
    <xf numFmtId="177" fontId="16" fillId="3" borderId="2" xfId="0" applyNumberFormat="1" applyFont="1" applyFill="1" applyAlignment="1">
      <alignment horizontal="right"/>
    </xf>
    <xf numFmtId="1" fontId="16" fillId="0" borderId="4" xfId="0" applyNumberFormat="1" applyFont="1" applyAlignment="1">
      <alignment/>
    </xf>
    <xf numFmtId="1" fontId="17" fillId="0" borderId="2" xfId="0" applyNumberFormat="1" applyFont="1" applyAlignment="1">
      <alignment/>
    </xf>
    <xf numFmtId="1" fontId="16" fillId="0" borderId="2" xfId="0" applyNumberFormat="1" applyFont="1" applyAlignment="1">
      <alignment/>
    </xf>
    <xf numFmtId="1" fontId="17" fillId="0" borderId="2" xfId="0" applyNumberFormat="1" applyFont="1" applyAlignment="1">
      <alignment/>
    </xf>
    <xf numFmtId="1" fontId="16" fillId="0" borderId="2" xfId="0" applyNumberFormat="1" applyFont="1" applyAlignment="1">
      <alignment/>
    </xf>
    <xf numFmtId="1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4" xfId="0" applyFont="1" applyAlignment="1">
      <alignment/>
    </xf>
    <xf numFmtId="0" fontId="13" fillId="0" borderId="4" xfId="0" applyFont="1" applyAlignment="1">
      <alignment/>
    </xf>
    <xf numFmtId="0" fontId="17" fillId="0" borderId="2" xfId="0" applyFont="1" applyAlignment="1">
      <alignment/>
    </xf>
    <xf numFmtId="49" fontId="15" fillId="0" borderId="0" xfId="0" applyNumberFormat="1" applyFont="1" applyAlignment="1">
      <alignment/>
    </xf>
    <xf numFmtId="177" fontId="16" fillId="2" borderId="8" xfId="0" applyNumberFormat="1" applyFont="1" applyFill="1" applyBorder="1" applyAlignment="1">
      <alignment/>
    </xf>
    <xf numFmtId="177" fontId="16" fillId="0" borderId="6" xfId="0" applyNumberFormat="1" applyFont="1" applyBorder="1" applyAlignment="1">
      <alignment/>
    </xf>
    <xf numFmtId="177" fontId="18" fillId="0" borderId="3" xfId="0" applyNumberFormat="1" applyFont="1" applyAlignment="1">
      <alignment/>
    </xf>
    <xf numFmtId="177" fontId="18" fillId="0" borderId="5" xfId="0" applyNumberFormat="1" applyFont="1" applyAlignment="1">
      <alignment/>
    </xf>
    <xf numFmtId="177" fontId="18" fillId="2" borderId="5" xfId="0" applyNumberFormat="1" applyFont="1" applyFill="1" applyAlignment="1">
      <alignment/>
    </xf>
    <xf numFmtId="177" fontId="18" fillId="2" borderId="3" xfId="0" applyNumberFormat="1" applyFont="1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3"/>
  <sheetViews>
    <sheetView showOutlineSymbols="0" zoomScale="87" zoomScaleNormal="87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38" sqref="G38"/>
    </sheetView>
  </sheetViews>
  <sheetFormatPr defaultColWidth="8.88671875" defaultRowHeight="15"/>
  <cols>
    <col min="1" max="1" width="3.6640625" style="6" customWidth="1"/>
    <col min="2" max="2" width="9.6640625" style="6" customWidth="1"/>
    <col min="3" max="6" width="10.6640625" style="6" customWidth="1"/>
    <col min="7" max="7" width="7.6640625" style="6" customWidth="1"/>
    <col min="8" max="9" width="6.6640625" style="6" customWidth="1"/>
    <col min="10" max="11" width="7.6640625" style="6" customWidth="1"/>
    <col min="12" max="13" width="6.6640625" style="6" customWidth="1"/>
    <col min="14" max="14" width="7.6640625" style="6" customWidth="1"/>
    <col min="15" max="15" width="2.6640625" style="6" customWidth="1"/>
    <col min="16" max="16" width="7.6640625" style="6" customWidth="1"/>
    <col min="17" max="17" width="0.88671875" style="6" customWidth="1"/>
    <col min="18" max="18" width="6.6640625" style="6" customWidth="1"/>
    <col min="19" max="19" width="3.6640625" style="6" customWidth="1"/>
    <col min="20" max="20" width="11.6640625" style="6" customWidth="1"/>
    <col min="21" max="22" width="13.6640625" style="6" customWidth="1"/>
    <col min="23" max="23" width="3.6640625" style="6" customWidth="1"/>
    <col min="24" max="16384" width="10.6640625" style="6" customWidth="1"/>
  </cols>
  <sheetData>
    <row r="1" spans="1:248" ht="30" customHeight="1">
      <c r="A1" s="1"/>
      <c r="B1" s="2" t="s">
        <v>16</v>
      </c>
      <c r="C1" s="1"/>
      <c r="D1" s="1"/>
      <c r="E1" s="3" t="s">
        <v>74</v>
      </c>
      <c r="F1" s="1"/>
      <c r="G1" s="1"/>
      <c r="H1" s="1"/>
      <c r="I1" s="1"/>
      <c r="J1" s="1"/>
      <c r="K1" s="1"/>
      <c r="L1" s="1"/>
      <c r="M1" s="4" t="s">
        <v>70</v>
      </c>
      <c r="N1" s="1"/>
      <c r="O1" s="1"/>
      <c r="P1" s="1"/>
      <c r="Q1" s="5"/>
      <c r="R1" s="5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</row>
    <row r="2" spans="1:248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"/>
      <c r="R2" s="5"/>
      <c r="AS2" s="6" t="s">
        <v>72</v>
      </c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</row>
    <row r="3" spans="1:239" ht="19.5" customHeight="1">
      <c r="A3" s="8"/>
      <c r="B3" s="9" t="s">
        <v>17</v>
      </c>
      <c r="C3" s="10" t="s">
        <v>58</v>
      </c>
      <c r="D3" s="9"/>
      <c r="E3" s="9"/>
      <c r="F3" s="10"/>
      <c r="G3" s="10" t="s">
        <v>62</v>
      </c>
      <c r="H3" s="9"/>
      <c r="I3" s="9"/>
      <c r="J3" s="9"/>
      <c r="K3" s="10" t="s">
        <v>68</v>
      </c>
      <c r="L3" s="9"/>
      <c r="M3" s="9"/>
      <c r="N3" s="9"/>
      <c r="O3" s="10"/>
      <c r="P3" s="9"/>
      <c r="Q3" s="11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</row>
    <row r="4" spans="1:239" ht="19.5" customHeight="1">
      <c r="A4" s="12"/>
      <c r="B4" s="4"/>
      <c r="C4" s="13"/>
      <c r="D4" s="13"/>
      <c r="E4" s="13"/>
      <c r="F4" s="14"/>
      <c r="G4" s="13"/>
      <c r="H4" s="13" t="s">
        <v>64</v>
      </c>
      <c r="I4" s="15" t="s">
        <v>66</v>
      </c>
      <c r="J4" s="13"/>
      <c r="K4" s="13"/>
      <c r="L4" s="13" t="s">
        <v>64</v>
      </c>
      <c r="M4" s="15" t="s">
        <v>66</v>
      </c>
      <c r="N4" s="13"/>
      <c r="O4" s="14"/>
      <c r="P4" s="4"/>
      <c r="Q4" s="11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</row>
    <row r="5" spans="1:239" ht="19.5" customHeight="1">
      <c r="A5" s="12" t="s">
        <v>0</v>
      </c>
      <c r="B5" s="4"/>
      <c r="C5" s="16" t="s">
        <v>59</v>
      </c>
      <c r="D5" s="16" t="s">
        <v>60</v>
      </c>
      <c r="E5" s="16" t="s">
        <v>22</v>
      </c>
      <c r="F5" s="16" t="s">
        <v>61</v>
      </c>
      <c r="G5" s="16" t="s">
        <v>63</v>
      </c>
      <c r="H5" s="17" t="s">
        <v>65</v>
      </c>
      <c r="I5" s="17" t="s">
        <v>67</v>
      </c>
      <c r="J5" s="16" t="s">
        <v>22</v>
      </c>
      <c r="K5" s="16" t="s">
        <v>63</v>
      </c>
      <c r="L5" s="17" t="s">
        <v>69</v>
      </c>
      <c r="M5" s="17" t="s">
        <v>67</v>
      </c>
      <c r="N5" s="16" t="s">
        <v>22</v>
      </c>
      <c r="O5" s="18" t="s">
        <v>71</v>
      </c>
      <c r="P5" s="19"/>
      <c r="Q5" s="11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</row>
    <row r="6" spans="1:239" ht="21" customHeight="1">
      <c r="A6" s="20"/>
      <c r="B6" s="10" t="s">
        <v>18</v>
      </c>
      <c r="C6" s="21">
        <v>71457</v>
      </c>
      <c r="D6" s="21">
        <v>76481</v>
      </c>
      <c r="E6" s="21">
        <f>C6+D6</f>
        <v>147938</v>
      </c>
      <c r="F6" s="21">
        <v>53529</v>
      </c>
      <c r="G6" s="21">
        <v>1444</v>
      </c>
      <c r="H6" s="21">
        <v>120</v>
      </c>
      <c r="I6" s="21">
        <v>5</v>
      </c>
      <c r="J6" s="21">
        <f>G6+H6+I6</f>
        <v>1569</v>
      </c>
      <c r="K6" s="21">
        <v>712</v>
      </c>
      <c r="L6" s="21">
        <v>87</v>
      </c>
      <c r="M6" s="21">
        <v>0</v>
      </c>
      <c r="N6" s="21">
        <f>K6+L6+M6</f>
        <v>799</v>
      </c>
      <c r="O6" s="22">
        <f aca="true" t="shared" si="0" ref="O6:O53">IF((J6-N6)&lt;0,"△","")</f>
      </c>
      <c r="P6" s="23">
        <f aca="true" t="shared" si="1" ref="P6:P53">IF((J6-N6)=0,"0 ",IF((J6-N6)&lt;0,-(J6-N6),J6-N6))</f>
        <v>770</v>
      </c>
      <c r="Q6" s="11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</row>
    <row r="7" spans="1:239" ht="21" customHeight="1">
      <c r="A7" s="24" t="s">
        <v>1</v>
      </c>
      <c r="B7" s="13" t="s">
        <v>19</v>
      </c>
      <c r="C7" s="25">
        <v>66544</v>
      </c>
      <c r="D7" s="25">
        <v>72550</v>
      </c>
      <c r="E7" s="25">
        <f>C7+D7</f>
        <v>139094</v>
      </c>
      <c r="F7" s="25">
        <v>53406</v>
      </c>
      <c r="G7" s="25">
        <v>1319</v>
      </c>
      <c r="H7" s="25">
        <v>114</v>
      </c>
      <c r="I7" s="25">
        <v>4</v>
      </c>
      <c r="J7" s="25">
        <f>G7+H7+I7</f>
        <v>1437</v>
      </c>
      <c r="K7" s="25">
        <v>668</v>
      </c>
      <c r="L7" s="25">
        <v>79</v>
      </c>
      <c r="M7" s="25">
        <v>2</v>
      </c>
      <c r="N7" s="25">
        <f>K7+L7+M7</f>
        <v>749</v>
      </c>
      <c r="O7" s="26">
        <f t="shared" si="0"/>
      </c>
      <c r="P7" s="27">
        <f t="shared" si="1"/>
        <v>688</v>
      </c>
      <c r="Q7" s="11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</row>
    <row r="8" spans="1:239" ht="21" customHeight="1">
      <c r="A8" s="24"/>
      <c r="B8" s="13" t="s">
        <v>20</v>
      </c>
      <c r="C8" s="25">
        <v>23612</v>
      </c>
      <c r="D8" s="25">
        <v>26459</v>
      </c>
      <c r="E8" s="25">
        <f>C8+D8</f>
        <v>50071</v>
      </c>
      <c r="F8" s="25">
        <v>18355</v>
      </c>
      <c r="G8" s="25">
        <v>384</v>
      </c>
      <c r="H8" s="25">
        <v>32</v>
      </c>
      <c r="I8" s="25">
        <v>2</v>
      </c>
      <c r="J8" s="25">
        <f>G8+H8+I8</f>
        <v>418</v>
      </c>
      <c r="K8" s="25">
        <v>280</v>
      </c>
      <c r="L8" s="25">
        <v>49</v>
      </c>
      <c r="M8" s="25">
        <v>2</v>
      </c>
      <c r="N8" s="25">
        <f>K8+L8+M8</f>
        <v>331</v>
      </c>
      <c r="O8" s="26">
        <f t="shared" si="0"/>
      </c>
      <c r="P8" s="27">
        <f t="shared" si="1"/>
        <v>87</v>
      </c>
      <c r="Q8" s="11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</row>
    <row r="9" spans="1:239" ht="21" customHeight="1">
      <c r="A9" s="24" t="s">
        <v>2</v>
      </c>
      <c r="B9" s="13" t="s">
        <v>21</v>
      </c>
      <c r="C9" s="25">
        <v>18195</v>
      </c>
      <c r="D9" s="25">
        <v>19427</v>
      </c>
      <c r="E9" s="25">
        <f>C9+D9</f>
        <v>37622</v>
      </c>
      <c r="F9" s="25">
        <v>13730</v>
      </c>
      <c r="G9" s="25">
        <v>252</v>
      </c>
      <c r="H9" s="25">
        <v>33</v>
      </c>
      <c r="I9" s="25">
        <v>0</v>
      </c>
      <c r="J9" s="25">
        <f>G9+H9+I9</f>
        <v>285</v>
      </c>
      <c r="K9" s="25">
        <v>137</v>
      </c>
      <c r="L9" s="25">
        <v>33</v>
      </c>
      <c r="M9" s="25">
        <v>0</v>
      </c>
      <c r="N9" s="25">
        <f>K9+L9+M9</f>
        <v>170</v>
      </c>
      <c r="O9" s="26">
        <f t="shared" si="0"/>
      </c>
      <c r="P9" s="27">
        <f t="shared" si="1"/>
        <v>115</v>
      </c>
      <c r="Q9" s="11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</row>
    <row r="10" spans="1:239" ht="21" customHeight="1">
      <c r="A10" s="24"/>
      <c r="B10" s="28" t="s">
        <v>22</v>
      </c>
      <c r="C10" s="29">
        <f aca="true" t="shared" si="2" ref="C10:N10">SUM(C6:C9)</f>
        <v>179808</v>
      </c>
      <c r="D10" s="29">
        <f t="shared" si="2"/>
        <v>194917</v>
      </c>
      <c r="E10" s="29">
        <f t="shared" si="2"/>
        <v>374725</v>
      </c>
      <c r="F10" s="29">
        <f t="shared" si="2"/>
        <v>139020</v>
      </c>
      <c r="G10" s="29">
        <f t="shared" si="2"/>
        <v>3399</v>
      </c>
      <c r="H10" s="29">
        <f t="shared" si="2"/>
        <v>299</v>
      </c>
      <c r="I10" s="29">
        <f t="shared" si="2"/>
        <v>11</v>
      </c>
      <c r="J10" s="29">
        <f t="shared" si="2"/>
        <v>3709</v>
      </c>
      <c r="K10" s="29">
        <f t="shared" si="2"/>
        <v>1797</v>
      </c>
      <c r="L10" s="29">
        <f t="shared" si="2"/>
        <v>248</v>
      </c>
      <c r="M10" s="29">
        <f t="shared" si="2"/>
        <v>4</v>
      </c>
      <c r="N10" s="29">
        <f t="shared" si="2"/>
        <v>2049</v>
      </c>
      <c r="O10" s="30">
        <f t="shared" si="0"/>
      </c>
      <c r="P10" s="31">
        <f t="shared" si="1"/>
        <v>1660</v>
      </c>
      <c r="Q10" s="11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</row>
    <row r="11" spans="1:239" ht="21" customHeight="1">
      <c r="A11" s="20" t="s">
        <v>3</v>
      </c>
      <c r="B11" s="10" t="s">
        <v>23</v>
      </c>
      <c r="C11" s="21">
        <v>4079</v>
      </c>
      <c r="D11" s="21">
        <v>4483</v>
      </c>
      <c r="E11" s="21">
        <f>C11+D11</f>
        <v>8562</v>
      </c>
      <c r="F11" s="21">
        <v>2585</v>
      </c>
      <c r="G11" s="21">
        <v>66</v>
      </c>
      <c r="H11" s="21">
        <v>7</v>
      </c>
      <c r="I11" s="21">
        <v>0</v>
      </c>
      <c r="J11" s="21">
        <f>G11+H11+I11</f>
        <v>73</v>
      </c>
      <c r="K11" s="21">
        <v>40</v>
      </c>
      <c r="L11" s="21">
        <v>8</v>
      </c>
      <c r="M11" s="21">
        <v>0</v>
      </c>
      <c r="N11" s="21">
        <f>K11+L11+M11</f>
        <v>48</v>
      </c>
      <c r="O11" s="22">
        <f t="shared" si="0"/>
      </c>
      <c r="P11" s="23">
        <f t="shared" si="1"/>
        <v>25</v>
      </c>
      <c r="Q11" s="11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</row>
    <row r="12" spans="1:239" ht="21" customHeight="1">
      <c r="A12" s="24" t="s">
        <v>4</v>
      </c>
      <c r="B12" s="13" t="s">
        <v>24</v>
      </c>
      <c r="C12" s="25">
        <v>6963</v>
      </c>
      <c r="D12" s="25">
        <v>7648</v>
      </c>
      <c r="E12" s="25">
        <f>C12+D12</f>
        <v>14611</v>
      </c>
      <c r="F12" s="25">
        <v>4203</v>
      </c>
      <c r="G12" s="25">
        <v>55</v>
      </c>
      <c r="H12" s="25">
        <v>12</v>
      </c>
      <c r="I12" s="25">
        <v>0</v>
      </c>
      <c r="J12" s="25">
        <f>G12+H12+I12</f>
        <v>67</v>
      </c>
      <c r="K12" s="25">
        <v>43</v>
      </c>
      <c r="L12" s="25">
        <v>10</v>
      </c>
      <c r="M12" s="25">
        <v>0</v>
      </c>
      <c r="N12" s="25">
        <f>K12+L12+M12</f>
        <v>53</v>
      </c>
      <c r="O12" s="26">
        <f t="shared" si="0"/>
      </c>
      <c r="P12" s="27">
        <f t="shared" si="1"/>
        <v>14</v>
      </c>
      <c r="Q12" s="11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</row>
    <row r="13" spans="1:239" ht="21" customHeight="1">
      <c r="A13" s="24" t="s">
        <v>5</v>
      </c>
      <c r="B13" s="13" t="s">
        <v>25</v>
      </c>
      <c r="C13" s="25">
        <v>1709</v>
      </c>
      <c r="D13" s="25">
        <v>1844</v>
      </c>
      <c r="E13" s="25">
        <f>C13+D13</f>
        <v>3553</v>
      </c>
      <c r="F13" s="25">
        <v>913</v>
      </c>
      <c r="G13" s="25">
        <v>10</v>
      </c>
      <c r="H13" s="25">
        <v>0</v>
      </c>
      <c r="I13" s="25">
        <v>0</v>
      </c>
      <c r="J13" s="25">
        <f>G13+H13+I13</f>
        <v>10</v>
      </c>
      <c r="K13" s="25">
        <v>7</v>
      </c>
      <c r="L13" s="25">
        <v>1</v>
      </c>
      <c r="M13" s="25">
        <v>0</v>
      </c>
      <c r="N13" s="25">
        <f>K13+L13+M13</f>
        <v>8</v>
      </c>
      <c r="O13" s="26">
        <f t="shared" si="0"/>
      </c>
      <c r="P13" s="27">
        <f t="shared" si="1"/>
        <v>2</v>
      </c>
      <c r="Q13" s="11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</row>
    <row r="14" spans="1:239" ht="21" customHeight="1">
      <c r="A14" s="24"/>
      <c r="B14" s="28" t="s">
        <v>22</v>
      </c>
      <c r="C14" s="29">
        <f aca="true" t="shared" si="3" ref="C14:N14">SUM(C11:C13)</f>
        <v>12751</v>
      </c>
      <c r="D14" s="29">
        <f t="shared" si="3"/>
        <v>13975</v>
      </c>
      <c r="E14" s="29">
        <f t="shared" si="3"/>
        <v>26726</v>
      </c>
      <c r="F14" s="29">
        <f t="shared" si="3"/>
        <v>7701</v>
      </c>
      <c r="G14" s="29">
        <f t="shared" si="3"/>
        <v>131</v>
      </c>
      <c r="H14" s="29">
        <f t="shared" si="3"/>
        <v>19</v>
      </c>
      <c r="I14" s="29">
        <f t="shared" si="3"/>
        <v>0</v>
      </c>
      <c r="J14" s="29">
        <f t="shared" si="3"/>
        <v>150</v>
      </c>
      <c r="K14" s="29">
        <f t="shared" si="3"/>
        <v>90</v>
      </c>
      <c r="L14" s="29">
        <f t="shared" si="3"/>
        <v>19</v>
      </c>
      <c r="M14" s="29">
        <f t="shared" si="3"/>
        <v>0</v>
      </c>
      <c r="N14" s="29">
        <f t="shared" si="3"/>
        <v>109</v>
      </c>
      <c r="O14" s="30">
        <f t="shared" si="0"/>
      </c>
      <c r="P14" s="31">
        <f t="shared" si="1"/>
        <v>41</v>
      </c>
      <c r="Q14" s="11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</row>
    <row r="15" spans="1:239" ht="21" customHeight="1">
      <c r="A15" s="20"/>
      <c r="B15" s="10" t="s">
        <v>26</v>
      </c>
      <c r="C15" s="21">
        <v>5011</v>
      </c>
      <c r="D15" s="21">
        <v>5286</v>
      </c>
      <c r="E15" s="21">
        <f aca="true" t="shared" si="4" ref="E15:E22">C15+D15</f>
        <v>10297</v>
      </c>
      <c r="F15" s="21">
        <v>2693</v>
      </c>
      <c r="G15" s="21">
        <v>52</v>
      </c>
      <c r="H15" s="21">
        <v>4</v>
      </c>
      <c r="I15" s="21">
        <v>0</v>
      </c>
      <c r="J15" s="21">
        <f aca="true" t="shared" si="5" ref="J15:J22">G15+H15+I15</f>
        <v>56</v>
      </c>
      <c r="K15" s="21">
        <v>28</v>
      </c>
      <c r="L15" s="21">
        <v>7</v>
      </c>
      <c r="M15" s="21">
        <v>0</v>
      </c>
      <c r="N15" s="21">
        <f aca="true" t="shared" si="6" ref="N15:N22">K15+L15+M15</f>
        <v>35</v>
      </c>
      <c r="O15" s="22">
        <f t="shared" si="0"/>
      </c>
      <c r="P15" s="23">
        <f t="shared" si="1"/>
        <v>21</v>
      </c>
      <c r="Q15" s="11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</row>
    <row r="16" spans="1:239" ht="21" customHeight="1">
      <c r="A16" s="24" t="s">
        <v>6</v>
      </c>
      <c r="B16" s="13" t="s">
        <v>27</v>
      </c>
      <c r="C16" s="25">
        <v>2334</v>
      </c>
      <c r="D16" s="25">
        <v>2507</v>
      </c>
      <c r="E16" s="25">
        <f t="shared" si="4"/>
        <v>4841</v>
      </c>
      <c r="F16" s="25">
        <v>1244</v>
      </c>
      <c r="G16" s="25">
        <v>9</v>
      </c>
      <c r="H16" s="25">
        <v>4</v>
      </c>
      <c r="I16" s="25">
        <v>0</v>
      </c>
      <c r="J16" s="25">
        <f t="shared" si="5"/>
        <v>13</v>
      </c>
      <c r="K16" s="25">
        <v>9</v>
      </c>
      <c r="L16" s="25">
        <v>3</v>
      </c>
      <c r="M16" s="25">
        <v>0</v>
      </c>
      <c r="N16" s="25">
        <f t="shared" si="6"/>
        <v>12</v>
      </c>
      <c r="O16" s="26">
        <f t="shared" si="0"/>
      </c>
      <c r="P16" s="27">
        <f t="shared" si="1"/>
        <v>1</v>
      </c>
      <c r="Q16" s="11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</row>
    <row r="17" spans="1:239" ht="21" customHeight="1">
      <c r="A17" s="24"/>
      <c r="B17" s="13" t="s">
        <v>28</v>
      </c>
      <c r="C17" s="25">
        <v>4166</v>
      </c>
      <c r="D17" s="25">
        <v>4520</v>
      </c>
      <c r="E17" s="25">
        <f t="shared" si="4"/>
        <v>8686</v>
      </c>
      <c r="F17" s="25">
        <v>2332</v>
      </c>
      <c r="G17" s="25">
        <v>31</v>
      </c>
      <c r="H17" s="25">
        <v>7</v>
      </c>
      <c r="I17" s="25">
        <v>0</v>
      </c>
      <c r="J17" s="25">
        <f t="shared" si="5"/>
        <v>38</v>
      </c>
      <c r="K17" s="25">
        <v>25</v>
      </c>
      <c r="L17" s="25">
        <v>14</v>
      </c>
      <c r="M17" s="25">
        <v>0</v>
      </c>
      <c r="N17" s="25">
        <f t="shared" si="6"/>
        <v>39</v>
      </c>
      <c r="O17" s="26" t="str">
        <f t="shared" si="0"/>
        <v>△</v>
      </c>
      <c r="P17" s="27">
        <f t="shared" si="1"/>
        <v>1</v>
      </c>
      <c r="Q17" s="11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</row>
    <row r="18" spans="1:239" ht="21" customHeight="1">
      <c r="A18" s="24"/>
      <c r="B18" s="13" t="s">
        <v>29</v>
      </c>
      <c r="C18" s="25">
        <v>2813</v>
      </c>
      <c r="D18" s="25">
        <v>3017</v>
      </c>
      <c r="E18" s="25">
        <f t="shared" si="4"/>
        <v>5830</v>
      </c>
      <c r="F18" s="25">
        <v>1473</v>
      </c>
      <c r="G18" s="25">
        <v>14</v>
      </c>
      <c r="H18" s="25">
        <v>4</v>
      </c>
      <c r="I18" s="25">
        <v>0</v>
      </c>
      <c r="J18" s="25">
        <f t="shared" si="5"/>
        <v>18</v>
      </c>
      <c r="K18" s="25">
        <v>24</v>
      </c>
      <c r="L18" s="25">
        <v>4</v>
      </c>
      <c r="M18" s="25">
        <v>0</v>
      </c>
      <c r="N18" s="25">
        <f t="shared" si="6"/>
        <v>28</v>
      </c>
      <c r="O18" s="26" t="str">
        <f t="shared" si="0"/>
        <v>△</v>
      </c>
      <c r="P18" s="27">
        <f t="shared" si="1"/>
        <v>10</v>
      </c>
      <c r="Q18" s="11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</row>
    <row r="19" spans="1:239" ht="21" customHeight="1">
      <c r="A19" s="24" t="s">
        <v>7</v>
      </c>
      <c r="B19" s="13" t="s">
        <v>30</v>
      </c>
      <c r="C19" s="25">
        <v>2499</v>
      </c>
      <c r="D19" s="25">
        <v>2695</v>
      </c>
      <c r="E19" s="25">
        <f t="shared" si="4"/>
        <v>5194</v>
      </c>
      <c r="F19" s="25">
        <v>1631</v>
      </c>
      <c r="G19" s="25">
        <v>10</v>
      </c>
      <c r="H19" s="25">
        <v>3</v>
      </c>
      <c r="I19" s="25">
        <v>1</v>
      </c>
      <c r="J19" s="25">
        <f t="shared" si="5"/>
        <v>14</v>
      </c>
      <c r="K19" s="25">
        <v>24</v>
      </c>
      <c r="L19" s="25">
        <v>10</v>
      </c>
      <c r="M19" s="25">
        <v>0</v>
      </c>
      <c r="N19" s="25">
        <f t="shared" si="6"/>
        <v>34</v>
      </c>
      <c r="O19" s="26" t="str">
        <f t="shared" si="0"/>
        <v>△</v>
      </c>
      <c r="P19" s="27">
        <f t="shared" si="1"/>
        <v>20</v>
      </c>
      <c r="Q19" s="11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</row>
    <row r="20" spans="1:239" ht="21" customHeight="1">
      <c r="A20" s="24"/>
      <c r="B20" s="13" t="s">
        <v>31</v>
      </c>
      <c r="C20" s="25">
        <v>2113</v>
      </c>
      <c r="D20" s="25">
        <v>2373</v>
      </c>
      <c r="E20" s="25">
        <f t="shared" si="4"/>
        <v>4486</v>
      </c>
      <c r="F20" s="25">
        <v>1211</v>
      </c>
      <c r="G20" s="25">
        <v>16</v>
      </c>
      <c r="H20" s="25">
        <v>3</v>
      </c>
      <c r="I20" s="25">
        <v>0</v>
      </c>
      <c r="J20" s="25">
        <f t="shared" si="5"/>
        <v>19</v>
      </c>
      <c r="K20" s="25">
        <v>20</v>
      </c>
      <c r="L20" s="25">
        <v>2</v>
      </c>
      <c r="M20" s="25">
        <v>0</v>
      </c>
      <c r="N20" s="25">
        <f t="shared" si="6"/>
        <v>22</v>
      </c>
      <c r="O20" s="26" t="str">
        <f t="shared" si="0"/>
        <v>△</v>
      </c>
      <c r="P20" s="27">
        <f t="shared" si="1"/>
        <v>3</v>
      </c>
      <c r="Q20" s="11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</row>
    <row r="21" spans="1:239" ht="21" customHeight="1">
      <c r="A21" s="24"/>
      <c r="B21" s="13" t="s">
        <v>32</v>
      </c>
      <c r="C21" s="25">
        <v>1459</v>
      </c>
      <c r="D21" s="25">
        <v>1580</v>
      </c>
      <c r="E21" s="25">
        <f t="shared" si="4"/>
        <v>3039</v>
      </c>
      <c r="F21" s="25">
        <v>854</v>
      </c>
      <c r="G21" s="25">
        <v>2</v>
      </c>
      <c r="H21" s="25">
        <v>0</v>
      </c>
      <c r="I21" s="25">
        <v>0</v>
      </c>
      <c r="J21" s="25">
        <f t="shared" si="5"/>
        <v>2</v>
      </c>
      <c r="K21" s="25">
        <v>8</v>
      </c>
      <c r="L21" s="25">
        <v>5</v>
      </c>
      <c r="M21" s="25">
        <v>0</v>
      </c>
      <c r="N21" s="25">
        <f t="shared" si="6"/>
        <v>13</v>
      </c>
      <c r="O21" s="26" t="str">
        <f t="shared" si="0"/>
        <v>△</v>
      </c>
      <c r="P21" s="27">
        <f t="shared" si="1"/>
        <v>11</v>
      </c>
      <c r="Q21" s="11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</row>
    <row r="22" spans="1:239" ht="21" customHeight="1">
      <c r="A22" s="24" t="s">
        <v>5</v>
      </c>
      <c r="B22" s="13" t="s">
        <v>33</v>
      </c>
      <c r="C22" s="25">
        <v>4651</v>
      </c>
      <c r="D22" s="25">
        <v>5123</v>
      </c>
      <c r="E22" s="25">
        <f t="shared" si="4"/>
        <v>9774</v>
      </c>
      <c r="F22" s="25">
        <v>2870</v>
      </c>
      <c r="G22" s="25">
        <v>38</v>
      </c>
      <c r="H22" s="25">
        <v>4</v>
      </c>
      <c r="I22" s="25">
        <v>0</v>
      </c>
      <c r="J22" s="25">
        <f t="shared" si="5"/>
        <v>42</v>
      </c>
      <c r="K22" s="25">
        <v>37</v>
      </c>
      <c r="L22" s="25">
        <v>10</v>
      </c>
      <c r="M22" s="25">
        <v>0</v>
      </c>
      <c r="N22" s="25">
        <f t="shared" si="6"/>
        <v>47</v>
      </c>
      <c r="O22" s="26" t="str">
        <f t="shared" si="0"/>
        <v>△</v>
      </c>
      <c r="P22" s="27">
        <f t="shared" si="1"/>
        <v>5</v>
      </c>
      <c r="Q22" s="11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</row>
    <row r="23" spans="1:239" ht="21" customHeight="1">
      <c r="A23" s="24"/>
      <c r="B23" s="28" t="s">
        <v>22</v>
      </c>
      <c r="C23" s="29">
        <f aca="true" t="shared" si="7" ref="C23:N23">SUM(C15:C22)</f>
        <v>25046</v>
      </c>
      <c r="D23" s="29">
        <f t="shared" si="7"/>
        <v>27101</v>
      </c>
      <c r="E23" s="29">
        <f t="shared" si="7"/>
        <v>52147</v>
      </c>
      <c r="F23" s="29">
        <f t="shared" si="7"/>
        <v>14308</v>
      </c>
      <c r="G23" s="29">
        <f t="shared" si="7"/>
        <v>172</v>
      </c>
      <c r="H23" s="29">
        <f t="shared" si="7"/>
        <v>29</v>
      </c>
      <c r="I23" s="29">
        <f t="shared" si="7"/>
        <v>1</v>
      </c>
      <c r="J23" s="29">
        <f t="shared" si="7"/>
        <v>202</v>
      </c>
      <c r="K23" s="29">
        <f t="shared" si="7"/>
        <v>175</v>
      </c>
      <c r="L23" s="29">
        <f t="shared" si="7"/>
        <v>55</v>
      </c>
      <c r="M23" s="29">
        <f t="shared" si="7"/>
        <v>0</v>
      </c>
      <c r="N23" s="29">
        <f t="shared" si="7"/>
        <v>230</v>
      </c>
      <c r="O23" s="30" t="str">
        <f t="shared" si="0"/>
        <v>△</v>
      </c>
      <c r="P23" s="31">
        <f t="shared" si="1"/>
        <v>28</v>
      </c>
      <c r="Q23" s="11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</row>
    <row r="24" spans="1:239" ht="21" customHeight="1">
      <c r="A24" s="20" t="s">
        <v>8</v>
      </c>
      <c r="B24" s="10" t="s">
        <v>34</v>
      </c>
      <c r="C24" s="21">
        <v>4880</v>
      </c>
      <c r="D24" s="21">
        <v>5310</v>
      </c>
      <c r="E24" s="21">
        <f>C24+D24</f>
        <v>10190</v>
      </c>
      <c r="F24" s="21">
        <v>2987</v>
      </c>
      <c r="G24" s="21">
        <v>32</v>
      </c>
      <c r="H24" s="21">
        <v>5</v>
      </c>
      <c r="I24" s="21">
        <v>2</v>
      </c>
      <c r="J24" s="21">
        <f>G24+H24+I24</f>
        <v>39</v>
      </c>
      <c r="K24" s="21">
        <v>35</v>
      </c>
      <c r="L24" s="21">
        <v>7</v>
      </c>
      <c r="M24" s="21">
        <v>0</v>
      </c>
      <c r="N24" s="21">
        <f>K24+L24+M24</f>
        <v>42</v>
      </c>
      <c r="O24" s="22" t="str">
        <f t="shared" si="0"/>
        <v>△</v>
      </c>
      <c r="P24" s="23">
        <f t="shared" si="1"/>
        <v>3</v>
      </c>
      <c r="Q24" s="32" t="s">
        <v>73</v>
      </c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</row>
    <row r="25" spans="1:239" ht="21" customHeight="1">
      <c r="A25" s="24" t="s">
        <v>9</v>
      </c>
      <c r="B25" s="13" t="s">
        <v>35</v>
      </c>
      <c r="C25" s="25">
        <v>2126</v>
      </c>
      <c r="D25" s="25">
        <v>2358</v>
      </c>
      <c r="E25" s="25">
        <f>C25+D25</f>
        <v>4484</v>
      </c>
      <c r="F25" s="25">
        <v>1200</v>
      </c>
      <c r="G25" s="25">
        <v>26</v>
      </c>
      <c r="H25" s="25">
        <v>1</v>
      </c>
      <c r="I25" s="25">
        <v>0</v>
      </c>
      <c r="J25" s="25">
        <f>G25+H25+I25</f>
        <v>27</v>
      </c>
      <c r="K25" s="25">
        <v>15</v>
      </c>
      <c r="L25" s="25">
        <v>5</v>
      </c>
      <c r="M25" s="25">
        <v>0</v>
      </c>
      <c r="N25" s="25">
        <f>K25+L25+M25</f>
        <v>20</v>
      </c>
      <c r="O25" s="26">
        <f t="shared" si="0"/>
      </c>
      <c r="P25" s="27">
        <f t="shared" si="1"/>
        <v>7</v>
      </c>
      <c r="Q25" s="11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</row>
    <row r="26" spans="1:239" ht="21" customHeight="1">
      <c r="A26" s="24" t="s">
        <v>5</v>
      </c>
      <c r="B26" s="13" t="s">
        <v>36</v>
      </c>
      <c r="C26" s="25">
        <v>4138</v>
      </c>
      <c r="D26" s="25">
        <v>4350</v>
      </c>
      <c r="E26" s="25">
        <f>C26+D26</f>
        <v>8488</v>
      </c>
      <c r="F26" s="25">
        <v>2409</v>
      </c>
      <c r="G26" s="25">
        <v>25</v>
      </c>
      <c r="H26" s="25">
        <v>3</v>
      </c>
      <c r="I26" s="25">
        <v>0</v>
      </c>
      <c r="J26" s="25">
        <f>G26+H26+I26</f>
        <v>28</v>
      </c>
      <c r="K26" s="25">
        <v>27</v>
      </c>
      <c r="L26" s="25">
        <v>6</v>
      </c>
      <c r="M26" s="25">
        <v>0</v>
      </c>
      <c r="N26" s="25">
        <f>K26+L26+M26</f>
        <v>33</v>
      </c>
      <c r="O26" s="26" t="str">
        <f t="shared" si="0"/>
        <v>△</v>
      </c>
      <c r="P26" s="27">
        <f t="shared" si="1"/>
        <v>5</v>
      </c>
      <c r="Q26" s="11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</row>
    <row r="27" spans="1:239" ht="21" customHeight="1">
      <c r="A27" s="24"/>
      <c r="B27" s="28" t="s">
        <v>22</v>
      </c>
      <c r="C27" s="29">
        <f aca="true" t="shared" si="8" ref="C27:N27">SUM(C24:C26)</f>
        <v>11144</v>
      </c>
      <c r="D27" s="29">
        <f t="shared" si="8"/>
        <v>12018</v>
      </c>
      <c r="E27" s="29">
        <f t="shared" si="8"/>
        <v>23162</v>
      </c>
      <c r="F27" s="29">
        <f t="shared" si="8"/>
        <v>6596</v>
      </c>
      <c r="G27" s="29">
        <f t="shared" si="8"/>
        <v>83</v>
      </c>
      <c r="H27" s="29">
        <f t="shared" si="8"/>
        <v>9</v>
      </c>
      <c r="I27" s="29">
        <f t="shared" si="8"/>
        <v>2</v>
      </c>
      <c r="J27" s="29">
        <f t="shared" si="8"/>
        <v>94</v>
      </c>
      <c r="K27" s="29">
        <f t="shared" si="8"/>
        <v>77</v>
      </c>
      <c r="L27" s="29">
        <f t="shared" si="8"/>
        <v>18</v>
      </c>
      <c r="M27" s="29">
        <f t="shared" si="8"/>
        <v>0</v>
      </c>
      <c r="N27" s="29">
        <f t="shared" si="8"/>
        <v>95</v>
      </c>
      <c r="O27" s="30" t="str">
        <f t="shared" si="0"/>
        <v>△</v>
      </c>
      <c r="P27" s="31">
        <f t="shared" si="1"/>
        <v>1</v>
      </c>
      <c r="Q27" s="11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</row>
    <row r="28" spans="1:239" ht="21" customHeight="1">
      <c r="A28" s="20"/>
      <c r="B28" s="10" t="s">
        <v>37</v>
      </c>
      <c r="C28" s="21">
        <v>3715</v>
      </c>
      <c r="D28" s="21">
        <v>4131</v>
      </c>
      <c r="E28" s="21">
        <f aca="true" t="shared" si="9" ref="E28:E36">C28+D28</f>
        <v>7846</v>
      </c>
      <c r="F28" s="21">
        <v>2400</v>
      </c>
      <c r="G28" s="21">
        <v>57</v>
      </c>
      <c r="H28" s="21">
        <v>2</v>
      </c>
      <c r="I28" s="21">
        <v>0</v>
      </c>
      <c r="J28" s="21">
        <f aca="true" t="shared" si="10" ref="J28:J36">G28+H28+I28</f>
        <v>59</v>
      </c>
      <c r="K28" s="21">
        <v>37</v>
      </c>
      <c r="L28" s="21">
        <v>6</v>
      </c>
      <c r="M28" s="21">
        <v>0</v>
      </c>
      <c r="N28" s="21">
        <f aca="true" t="shared" si="11" ref="N28:N36">K28+L28+M28</f>
        <v>43</v>
      </c>
      <c r="O28" s="22">
        <f t="shared" si="0"/>
      </c>
      <c r="P28" s="23">
        <f t="shared" si="1"/>
        <v>16</v>
      </c>
      <c r="Q28" s="11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</row>
    <row r="29" spans="1:239" ht="21" customHeight="1">
      <c r="A29" s="24" t="s">
        <v>10</v>
      </c>
      <c r="B29" s="13" t="s">
        <v>38</v>
      </c>
      <c r="C29" s="25">
        <v>1486</v>
      </c>
      <c r="D29" s="25">
        <v>1666</v>
      </c>
      <c r="E29" s="25">
        <f t="shared" si="9"/>
        <v>3152</v>
      </c>
      <c r="F29" s="25">
        <v>893</v>
      </c>
      <c r="G29" s="25">
        <v>7</v>
      </c>
      <c r="H29" s="25">
        <v>2</v>
      </c>
      <c r="I29" s="25">
        <v>0</v>
      </c>
      <c r="J29" s="25">
        <f t="shared" si="10"/>
        <v>9</v>
      </c>
      <c r="K29" s="25">
        <v>10</v>
      </c>
      <c r="L29" s="25">
        <v>3</v>
      </c>
      <c r="M29" s="25">
        <v>0</v>
      </c>
      <c r="N29" s="25">
        <f t="shared" si="11"/>
        <v>13</v>
      </c>
      <c r="O29" s="26" t="str">
        <f t="shared" si="0"/>
        <v>△</v>
      </c>
      <c r="P29" s="27">
        <f t="shared" si="1"/>
        <v>4</v>
      </c>
      <c r="Q29" s="11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</row>
    <row r="30" spans="1:239" ht="21" customHeight="1">
      <c r="A30" s="24"/>
      <c r="B30" s="13" t="s">
        <v>39</v>
      </c>
      <c r="C30" s="25">
        <v>3268</v>
      </c>
      <c r="D30" s="25">
        <v>3573</v>
      </c>
      <c r="E30" s="25">
        <f t="shared" si="9"/>
        <v>6841</v>
      </c>
      <c r="F30" s="25">
        <v>1884</v>
      </c>
      <c r="G30" s="25">
        <v>40</v>
      </c>
      <c r="H30" s="25">
        <v>5</v>
      </c>
      <c r="I30" s="25">
        <v>0</v>
      </c>
      <c r="J30" s="25">
        <f t="shared" si="10"/>
        <v>45</v>
      </c>
      <c r="K30" s="25">
        <v>28</v>
      </c>
      <c r="L30" s="25">
        <v>3</v>
      </c>
      <c r="M30" s="25">
        <v>0</v>
      </c>
      <c r="N30" s="25">
        <f t="shared" si="11"/>
        <v>31</v>
      </c>
      <c r="O30" s="26">
        <f t="shared" si="0"/>
      </c>
      <c r="P30" s="27">
        <f t="shared" si="1"/>
        <v>14</v>
      </c>
      <c r="Q30" s="11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</row>
    <row r="31" spans="1:239" ht="21" customHeight="1">
      <c r="A31" s="24"/>
      <c r="B31" s="13" t="s">
        <v>40</v>
      </c>
      <c r="C31" s="25">
        <v>3911</v>
      </c>
      <c r="D31" s="25">
        <v>4308</v>
      </c>
      <c r="E31" s="25">
        <f t="shared" si="9"/>
        <v>8219</v>
      </c>
      <c r="F31" s="25">
        <v>2712</v>
      </c>
      <c r="G31" s="25">
        <v>54</v>
      </c>
      <c r="H31" s="25">
        <v>3</v>
      </c>
      <c r="I31" s="25">
        <v>1</v>
      </c>
      <c r="J31" s="25">
        <f t="shared" si="10"/>
        <v>58</v>
      </c>
      <c r="K31" s="25">
        <v>38</v>
      </c>
      <c r="L31" s="25">
        <v>7</v>
      </c>
      <c r="M31" s="25">
        <v>0</v>
      </c>
      <c r="N31" s="25">
        <f t="shared" si="11"/>
        <v>45</v>
      </c>
      <c r="O31" s="26">
        <f t="shared" si="0"/>
      </c>
      <c r="P31" s="27">
        <f t="shared" si="1"/>
        <v>13</v>
      </c>
      <c r="Q31" s="11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</row>
    <row r="32" spans="1:239" ht="21" customHeight="1">
      <c r="A32" s="24" t="s">
        <v>11</v>
      </c>
      <c r="B32" s="13" t="s">
        <v>41</v>
      </c>
      <c r="C32" s="25">
        <v>2190</v>
      </c>
      <c r="D32" s="25">
        <v>2313</v>
      </c>
      <c r="E32" s="25">
        <f t="shared" si="9"/>
        <v>4503</v>
      </c>
      <c r="F32" s="25">
        <v>1325</v>
      </c>
      <c r="G32" s="25">
        <v>55</v>
      </c>
      <c r="H32" s="25">
        <v>0</v>
      </c>
      <c r="I32" s="25">
        <v>0</v>
      </c>
      <c r="J32" s="25">
        <f t="shared" si="10"/>
        <v>55</v>
      </c>
      <c r="K32" s="25">
        <v>13</v>
      </c>
      <c r="L32" s="25">
        <v>9</v>
      </c>
      <c r="M32" s="25">
        <v>0</v>
      </c>
      <c r="N32" s="25">
        <f t="shared" si="11"/>
        <v>22</v>
      </c>
      <c r="O32" s="26">
        <f t="shared" si="0"/>
      </c>
      <c r="P32" s="27">
        <f t="shared" si="1"/>
        <v>33</v>
      </c>
      <c r="Q32" s="11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</row>
    <row r="33" spans="1:239" ht="21" customHeight="1">
      <c r="A33" s="24"/>
      <c r="B33" s="13" t="s">
        <v>42</v>
      </c>
      <c r="C33" s="25">
        <v>3911</v>
      </c>
      <c r="D33" s="25">
        <v>4197</v>
      </c>
      <c r="E33" s="25">
        <f t="shared" si="9"/>
        <v>8108</v>
      </c>
      <c r="F33" s="25">
        <v>2324</v>
      </c>
      <c r="G33" s="25">
        <v>46</v>
      </c>
      <c r="H33" s="25">
        <v>4</v>
      </c>
      <c r="I33" s="25">
        <v>0</v>
      </c>
      <c r="J33" s="25">
        <f t="shared" si="10"/>
        <v>50</v>
      </c>
      <c r="K33" s="25">
        <v>42</v>
      </c>
      <c r="L33" s="25">
        <v>11</v>
      </c>
      <c r="M33" s="25">
        <v>0</v>
      </c>
      <c r="N33" s="25">
        <f t="shared" si="11"/>
        <v>53</v>
      </c>
      <c r="O33" s="26" t="str">
        <f t="shared" si="0"/>
        <v>△</v>
      </c>
      <c r="P33" s="27">
        <f t="shared" si="1"/>
        <v>3</v>
      </c>
      <c r="Q33" s="11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</row>
    <row r="34" spans="1:239" ht="21" customHeight="1">
      <c r="A34" s="24"/>
      <c r="B34" s="13" t="s">
        <v>43</v>
      </c>
      <c r="C34" s="25">
        <v>4537</v>
      </c>
      <c r="D34" s="25">
        <v>4821</v>
      </c>
      <c r="E34" s="25">
        <f t="shared" si="9"/>
        <v>9358</v>
      </c>
      <c r="F34" s="25">
        <v>2492</v>
      </c>
      <c r="G34" s="25">
        <v>39</v>
      </c>
      <c r="H34" s="25">
        <v>6</v>
      </c>
      <c r="I34" s="25">
        <v>3</v>
      </c>
      <c r="J34" s="25">
        <f t="shared" si="10"/>
        <v>48</v>
      </c>
      <c r="K34" s="25">
        <v>36</v>
      </c>
      <c r="L34" s="25">
        <v>12</v>
      </c>
      <c r="M34" s="25">
        <v>0</v>
      </c>
      <c r="N34" s="25">
        <f t="shared" si="11"/>
        <v>48</v>
      </c>
      <c r="O34" s="26">
        <f t="shared" si="0"/>
      </c>
      <c r="P34" s="27" t="str">
        <f t="shared" si="1"/>
        <v>0 </v>
      </c>
      <c r="Q34" s="11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</row>
    <row r="35" spans="1:239" ht="21" customHeight="1">
      <c r="A35" s="24" t="s">
        <v>5</v>
      </c>
      <c r="B35" s="13" t="s">
        <v>44</v>
      </c>
      <c r="C35" s="25">
        <v>5969</v>
      </c>
      <c r="D35" s="25">
        <v>6521</v>
      </c>
      <c r="E35" s="25">
        <f t="shared" si="9"/>
        <v>12490</v>
      </c>
      <c r="F35" s="25">
        <v>3715</v>
      </c>
      <c r="G35" s="25">
        <v>64</v>
      </c>
      <c r="H35" s="25">
        <v>9</v>
      </c>
      <c r="I35" s="25">
        <v>0</v>
      </c>
      <c r="J35" s="25">
        <f t="shared" si="10"/>
        <v>73</v>
      </c>
      <c r="K35" s="25">
        <v>67</v>
      </c>
      <c r="L35" s="25">
        <v>8</v>
      </c>
      <c r="M35" s="25">
        <v>0</v>
      </c>
      <c r="N35" s="25">
        <f t="shared" si="11"/>
        <v>75</v>
      </c>
      <c r="O35" s="26" t="str">
        <f t="shared" si="0"/>
        <v>△</v>
      </c>
      <c r="P35" s="27">
        <f t="shared" si="1"/>
        <v>2</v>
      </c>
      <c r="Q35" s="11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</row>
    <row r="36" spans="1:239" ht="21" customHeight="1">
      <c r="A36" s="24"/>
      <c r="B36" s="13" t="s">
        <v>45</v>
      </c>
      <c r="C36" s="25">
        <v>4110</v>
      </c>
      <c r="D36" s="25">
        <v>4499</v>
      </c>
      <c r="E36" s="25">
        <f t="shared" si="9"/>
        <v>8609</v>
      </c>
      <c r="F36" s="25">
        <v>2589</v>
      </c>
      <c r="G36" s="25">
        <v>17</v>
      </c>
      <c r="H36" s="25">
        <v>3</v>
      </c>
      <c r="I36" s="25">
        <v>0</v>
      </c>
      <c r="J36" s="25">
        <f t="shared" si="10"/>
        <v>20</v>
      </c>
      <c r="K36" s="25">
        <v>48</v>
      </c>
      <c r="L36" s="25">
        <v>8</v>
      </c>
      <c r="M36" s="25">
        <v>0</v>
      </c>
      <c r="N36" s="25">
        <f t="shared" si="11"/>
        <v>56</v>
      </c>
      <c r="O36" s="26" t="str">
        <f t="shared" si="0"/>
        <v>△</v>
      </c>
      <c r="P36" s="27">
        <f t="shared" si="1"/>
        <v>36</v>
      </c>
      <c r="Q36" s="11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</row>
    <row r="37" spans="1:239" ht="21" customHeight="1">
      <c r="A37" s="24"/>
      <c r="B37" s="28" t="s">
        <v>22</v>
      </c>
      <c r="C37" s="29">
        <f aca="true" t="shared" si="12" ref="C37:N37">SUM(C28:C36)</f>
        <v>33097</v>
      </c>
      <c r="D37" s="29">
        <f t="shared" si="12"/>
        <v>36029</v>
      </c>
      <c r="E37" s="29">
        <f t="shared" si="12"/>
        <v>69126</v>
      </c>
      <c r="F37" s="29">
        <f t="shared" si="12"/>
        <v>20334</v>
      </c>
      <c r="G37" s="29">
        <f t="shared" si="12"/>
        <v>379</v>
      </c>
      <c r="H37" s="29">
        <f t="shared" si="12"/>
        <v>34</v>
      </c>
      <c r="I37" s="29">
        <f t="shared" si="12"/>
        <v>4</v>
      </c>
      <c r="J37" s="29">
        <f t="shared" si="12"/>
        <v>417</v>
      </c>
      <c r="K37" s="29">
        <f t="shared" si="12"/>
        <v>319</v>
      </c>
      <c r="L37" s="29">
        <f t="shared" si="12"/>
        <v>67</v>
      </c>
      <c r="M37" s="29">
        <f t="shared" si="12"/>
        <v>0</v>
      </c>
      <c r="N37" s="29">
        <f t="shared" si="12"/>
        <v>386</v>
      </c>
      <c r="O37" s="30">
        <f t="shared" si="0"/>
      </c>
      <c r="P37" s="31">
        <f t="shared" si="1"/>
        <v>31</v>
      </c>
      <c r="Q37" s="11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</row>
    <row r="38" spans="1:239" ht="21" customHeight="1">
      <c r="A38" s="20"/>
      <c r="B38" s="10" t="s">
        <v>46</v>
      </c>
      <c r="C38" s="21">
        <v>3907</v>
      </c>
      <c r="D38" s="21">
        <v>4310</v>
      </c>
      <c r="E38" s="21">
        <f aca="true" t="shared" si="13" ref="E38:E45">C38+D38</f>
        <v>8217</v>
      </c>
      <c r="F38" s="21">
        <v>2434</v>
      </c>
      <c r="G38" s="21">
        <v>41</v>
      </c>
      <c r="H38" s="21">
        <v>5</v>
      </c>
      <c r="I38" s="21">
        <v>1</v>
      </c>
      <c r="J38" s="21">
        <f aca="true" t="shared" si="14" ref="J38:J45">G38+H38+I38</f>
        <v>47</v>
      </c>
      <c r="K38" s="21">
        <v>32</v>
      </c>
      <c r="L38" s="21">
        <v>10</v>
      </c>
      <c r="M38" s="21">
        <v>0</v>
      </c>
      <c r="N38" s="21">
        <f aca="true" t="shared" si="15" ref="N38:N45">K38+L38+M38</f>
        <v>42</v>
      </c>
      <c r="O38" s="22">
        <f t="shared" si="0"/>
      </c>
      <c r="P38" s="23">
        <f t="shared" si="1"/>
        <v>5</v>
      </c>
      <c r="Q38" s="11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</row>
    <row r="39" spans="1:239" ht="21" customHeight="1">
      <c r="A39" s="24" t="s">
        <v>12</v>
      </c>
      <c r="B39" s="13" t="s">
        <v>47</v>
      </c>
      <c r="C39" s="25">
        <v>1970</v>
      </c>
      <c r="D39" s="25">
        <v>2144</v>
      </c>
      <c r="E39" s="25">
        <f t="shared" si="13"/>
        <v>4114</v>
      </c>
      <c r="F39" s="25">
        <v>1106</v>
      </c>
      <c r="G39" s="25">
        <v>20</v>
      </c>
      <c r="H39" s="25">
        <v>0</v>
      </c>
      <c r="I39" s="25">
        <v>0</v>
      </c>
      <c r="J39" s="25">
        <f t="shared" si="14"/>
        <v>20</v>
      </c>
      <c r="K39" s="25">
        <v>23</v>
      </c>
      <c r="L39" s="25">
        <v>5</v>
      </c>
      <c r="M39" s="25">
        <v>0</v>
      </c>
      <c r="N39" s="25">
        <f t="shared" si="15"/>
        <v>28</v>
      </c>
      <c r="O39" s="26" t="str">
        <f t="shared" si="0"/>
        <v>△</v>
      </c>
      <c r="P39" s="27">
        <f t="shared" si="1"/>
        <v>8</v>
      </c>
      <c r="Q39" s="11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</row>
    <row r="40" spans="1:239" ht="21" customHeight="1">
      <c r="A40" s="24"/>
      <c r="B40" s="13" t="s">
        <v>48</v>
      </c>
      <c r="C40" s="25">
        <v>3596</v>
      </c>
      <c r="D40" s="25">
        <v>3826</v>
      </c>
      <c r="E40" s="25">
        <f t="shared" si="13"/>
        <v>7422</v>
      </c>
      <c r="F40" s="25">
        <v>2048</v>
      </c>
      <c r="G40" s="25">
        <v>39</v>
      </c>
      <c r="H40" s="25">
        <v>4</v>
      </c>
      <c r="I40" s="25">
        <v>0</v>
      </c>
      <c r="J40" s="25">
        <f t="shared" si="14"/>
        <v>43</v>
      </c>
      <c r="K40" s="25">
        <v>18</v>
      </c>
      <c r="L40" s="25">
        <v>6</v>
      </c>
      <c r="M40" s="25">
        <v>0</v>
      </c>
      <c r="N40" s="25">
        <f t="shared" si="15"/>
        <v>24</v>
      </c>
      <c r="O40" s="26">
        <f t="shared" si="0"/>
      </c>
      <c r="P40" s="27">
        <f t="shared" si="1"/>
        <v>19</v>
      </c>
      <c r="Q40" s="11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</row>
    <row r="41" spans="1:239" ht="21" customHeight="1">
      <c r="A41" s="24"/>
      <c r="B41" s="13" t="s">
        <v>49</v>
      </c>
      <c r="C41" s="25">
        <v>1408</v>
      </c>
      <c r="D41" s="25">
        <v>1599</v>
      </c>
      <c r="E41" s="25">
        <f t="shared" si="13"/>
        <v>3007</v>
      </c>
      <c r="F41" s="25">
        <v>820</v>
      </c>
      <c r="G41" s="25">
        <v>36</v>
      </c>
      <c r="H41" s="25">
        <v>1</v>
      </c>
      <c r="I41" s="25">
        <v>0</v>
      </c>
      <c r="J41" s="25">
        <f t="shared" si="14"/>
        <v>37</v>
      </c>
      <c r="K41" s="25">
        <v>11</v>
      </c>
      <c r="L41" s="25">
        <v>3</v>
      </c>
      <c r="M41" s="25">
        <v>0</v>
      </c>
      <c r="N41" s="25">
        <f t="shared" si="15"/>
        <v>14</v>
      </c>
      <c r="O41" s="26">
        <f t="shared" si="0"/>
      </c>
      <c r="P41" s="27">
        <f t="shared" si="1"/>
        <v>23</v>
      </c>
      <c r="Q41" s="11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</row>
    <row r="42" spans="1:239" ht="21" customHeight="1">
      <c r="A42" s="24" t="s">
        <v>11</v>
      </c>
      <c r="B42" s="13" t="s">
        <v>50</v>
      </c>
      <c r="C42" s="25">
        <v>4404</v>
      </c>
      <c r="D42" s="25">
        <v>4856</v>
      </c>
      <c r="E42" s="25">
        <f t="shared" si="13"/>
        <v>9260</v>
      </c>
      <c r="F42" s="25">
        <v>2798</v>
      </c>
      <c r="G42" s="25">
        <v>42</v>
      </c>
      <c r="H42" s="25">
        <v>6</v>
      </c>
      <c r="I42" s="25">
        <v>0</v>
      </c>
      <c r="J42" s="25">
        <f t="shared" si="14"/>
        <v>48</v>
      </c>
      <c r="K42" s="25">
        <v>40</v>
      </c>
      <c r="L42" s="25">
        <v>7</v>
      </c>
      <c r="M42" s="25">
        <v>0</v>
      </c>
      <c r="N42" s="25">
        <f t="shared" si="15"/>
        <v>47</v>
      </c>
      <c r="O42" s="26">
        <f t="shared" si="0"/>
      </c>
      <c r="P42" s="27">
        <f t="shared" si="1"/>
        <v>1</v>
      </c>
      <c r="Q42" s="11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</row>
    <row r="43" spans="1:239" ht="21" customHeight="1">
      <c r="A43" s="24"/>
      <c r="B43" s="13" t="s">
        <v>51</v>
      </c>
      <c r="C43" s="25">
        <v>3360</v>
      </c>
      <c r="D43" s="25">
        <v>3680</v>
      </c>
      <c r="E43" s="25">
        <f t="shared" si="13"/>
        <v>7040</v>
      </c>
      <c r="F43" s="25">
        <v>1890</v>
      </c>
      <c r="G43" s="25">
        <v>21</v>
      </c>
      <c r="H43" s="25">
        <v>6</v>
      </c>
      <c r="I43" s="25">
        <v>0</v>
      </c>
      <c r="J43" s="25">
        <f t="shared" si="14"/>
        <v>27</v>
      </c>
      <c r="K43" s="25">
        <v>42</v>
      </c>
      <c r="L43" s="25">
        <v>8</v>
      </c>
      <c r="M43" s="25">
        <v>0</v>
      </c>
      <c r="N43" s="25">
        <f t="shared" si="15"/>
        <v>50</v>
      </c>
      <c r="O43" s="26" t="str">
        <f t="shared" si="0"/>
        <v>△</v>
      </c>
      <c r="P43" s="27">
        <f t="shared" si="1"/>
        <v>23</v>
      </c>
      <c r="Q43" s="11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</row>
    <row r="44" spans="1:239" ht="21" customHeight="1">
      <c r="A44" s="24"/>
      <c r="B44" s="13" t="s">
        <v>52</v>
      </c>
      <c r="C44" s="25">
        <v>3688</v>
      </c>
      <c r="D44" s="25">
        <v>4040</v>
      </c>
      <c r="E44" s="25">
        <f t="shared" si="13"/>
        <v>7728</v>
      </c>
      <c r="F44" s="25">
        <v>2308</v>
      </c>
      <c r="G44" s="25">
        <v>31</v>
      </c>
      <c r="H44" s="25">
        <v>4</v>
      </c>
      <c r="I44" s="25">
        <v>1</v>
      </c>
      <c r="J44" s="25">
        <f t="shared" si="14"/>
        <v>36</v>
      </c>
      <c r="K44" s="25">
        <v>30</v>
      </c>
      <c r="L44" s="25">
        <v>9</v>
      </c>
      <c r="M44" s="25">
        <v>0</v>
      </c>
      <c r="N44" s="25">
        <f t="shared" si="15"/>
        <v>39</v>
      </c>
      <c r="O44" s="26" t="str">
        <f t="shared" si="0"/>
        <v>△</v>
      </c>
      <c r="P44" s="27">
        <f t="shared" si="1"/>
        <v>3</v>
      </c>
      <c r="Q44" s="11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</row>
    <row r="45" spans="1:239" ht="21" customHeight="1">
      <c r="A45" s="24" t="s">
        <v>5</v>
      </c>
      <c r="B45" s="13" t="s">
        <v>53</v>
      </c>
      <c r="C45" s="25">
        <v>2604</v>
      </c>
      <c r="D45" s="25">
        <v>2844</v>
      </c>
      <c r="E45" s="25">
        <f t="shared" si="13"/>
        <v>5448</v>
      </c>
      <c r="F45" s="25">
        <v>1464</v>
      </c>
      <c r="G45" s="25">
        <v>27</v>
      </c>
      <c r="H45" s="25">
        <v>1</v>
      </c>
      <c r="I45" s="25">
        <v>0</v>
      </c>
      <c r="J45" s="25">
        <f t="shared" si="14"/>
        <v>28</v>
      </c>
      <c r="K45" s="25">
        <v>22</v>
      </c>
      <c r="L45" s="25">
        <v>1</v>
      </c>
      <c r="M45" s="25">
        <v>0</v>
      </c>
      <c r="N45" s="25">
        <f t="shared" si="15"/>
        <v>23</v>
      </c>
      <c r="O45" s="26">
        <f t="shared" si="0"/>
      </c>
      <c r="P45" s="27">
        <f t="shared" si="1"/>
        <v>5</v>
      </c>
      <c r="Q45" s="11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</row>
    <row r="46" spans="1:239" ht="21" customHeight="1">
      <c r="A46" s="24"/>
      <c r="B46" s="28" t="s">
        <v>22</v>
      </c>
      <c r="C46" s="29">
        <f aca="true" t="shared" si="16" ref="C46:N46">SUM(C38:C45)</f>
        <v>24937</v>
      </c>
      <c r="D46" s="29">
        <f t="shared" si="16"/>
        <v>27299</v>
      </c>
      <c r="E46" s="29">
        <f t="shared" si="16"/>
        <v>52236</v>
      </c>
      <c r="F46" s="29">
        <f t="shared" si="16"/>
        <v>14868</v>
      </c>
      <c r="G46" s="29">
        <f t="shared" si="16"/>
        <v>257</v>
      </c>
      <c r="H46" s="29">
        <f t="shared" si="16"/>
        <v>27</v>
      </c>
      <c r="I46" s="29">
        <f t="shared" si="16"/>
        <v>2</v>
      </c>
      <c r="J46" s="29">
        <f t="shared" si="16"/>
        <v>286</v>
      </c>
      <c r="K46" s="29">
        <f t="shared" si="16"/>
        <v>218</v>
      </c>
      <c r="L46" s="29">
        <f t="shared" si="16"/>
        <v>49</v>
      </c>
      <c r="M46" s="29">
        <f t="shared" si="16"/>
        <v>0</v>
      </c>
      <c r="N46" s="29">
        <f t="shared" si="16"/>
        <v>267</v>
      </c>
      <c r="O46" s="30">
        <f t="shared" si="0"/>
      </c>
      <c r="P46" s="31">
        <f t="shared" si="1"/>
        <v>19</v>
      </c>
      <c r="Q46" s="11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</row>
    <row r="47" spans="1:240" ht="21" customHeight="1">
      <c r="A47" s="20" t="s">
        <v>13</v>
      </c>
      <c r="B47" s="10" t="s">
        <v>54</v>
      </c>
      <c r="C47" s="21">
        <v>3357</v>
      </c>
      <c r="D47" s="21">
        <v>3759</v>
      </c>
      <c r="E47" s="21">
        <f>C47+D47</f>
        <v>7116</v>
      </c>
      <c r="F47" s="21">
        <v>2397</v>
      </c>
      <c r="G47" s="21">
        <v>36</v>
      </c>
      <c r="H47" s="21">
        <v>1</v>
      </c>
      <c r="I47" s="21">
        <v>0</v>
      </c>
      <c r="J47" s="21">
        <f>G47+H47+I47</f>
        <v>37</v>
      </c>
      <c r="K47" s="21">
        <v>28</v>
      </c>
      <c r="L47" s="21">
        <v>6</v>
      </c>
      <c r="M47" s="21">
        <v>0</v>
      </c>
      <c r="N47" s="21">
        <f>K47+L47+M47</f>
        <v>34</v>
      </c>
      <c r="O47" s="22">
        <f t="shared" si="0"/>
      </c>
      <c r="P47" s="23">
        <f t="shared" si="1"/>
        <v>3</v>
      </c>
      <c r="Q47" s="11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</row>
    <row r="48" spans="1:240" ht="21" customHeight="1">
      <c r="A48" s="24" t="s">
        <v>14</v>
      </c>
      <c r="B48" s="13" t="s">
        <v>55</v>
      </c>
      <c r="C48" s="25">
        <v>2212</v>
      </c>
      <c r="D48" s="25">
        <v>2453</v>
      </c>
      <c r="E48" s="25">
        <f>C48+D48</f>
        <v>4665</v>
      </c>
      <c r="F48" s="25">
        <v>1586</v>
      </c>
      <c r="G48" s="25">
        <v>25</v>
      </c>
      <c r="H48" s="25">
        <v>2</v>
      </c>
      <c r="I48" s="25">
        <v>0</v>
      </c>
      <c r="J48" s="25">
        <f>G48+H48+I48</f>
        <v>27</v>
      </c>
      <c r="K48" s="25">
        <v>24</v>
      </c>
      <c r="L48" s="25">
        <v>3</v>
      </c>
      <c r="M48" s="25">
        <v>1</v>
      </c>
      <c r="N48" s="25">
        <f>K48+L48+M48</f>
        <v>28</v>
      </c>
      <c r="O48" s="26" t="str">
        <f t="shared" si="0"/>
        <v>△</v>
      </c>
      <c r="P48" s="27">
        <f t="shared" si="1"/>
        <v>1</v>
      </c>
      <c r="Q48" s="11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</row>
    <row r="49" spans="1:240" ht="21" customHeight="1">
      <c r="A49" s="24" t="s">
        <v>5</v>
      </c>
      <c r="B49" s="13" t="s">
        <v>56</v>
      </c>
      <c r="C49" s="25">
        <v>1969</v>
      </c>
      <c r="D49" s="25">
        <v>2189</v>
      </c>
      <c r="E49" s="25">
        <f>C49+D49</f>
        <v>4158</v>
      </c>
      <c r="F49" s="25">
        <v>1208</v>
      </c>
      <c r="G49" s="25">
        <v>10</v>
      </c>
      <c r="H49" s="25">
        <v>1</v>
      </c>
      <c r="I49" s="25">
        <v>0</v>
      </c>
      <c r="J49" s="25">
        <f>G49+H49+I49</f>
        <v>11</v>
      </c>
      <c r="K49" s="25">
        <v>10</v>
      </c>
      <c r="L49" s="25">
        <v>4</v>
      </c>
      <c r="M49" s="25">
        <v>0</v>
      </c>
      <c r="N49" s="25">
        <f>K49+L49+M49</f>
        <v>14</v>
      </c>
      <c r="O49" s="26" t="str">
        <f t="shared" si="0"/>
        <v>△</v>
      </c>
      <c r="P49" s="27">
        <f t="shared" si="1"/>
        <v>3</v>
      </c>
      <c r="Q49" s="11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</row>
    <row r="50" spans="1:240" ht="21" customHeight="1">
      <c r="A50" s="24"/>
      <c r="B50" s="13" t="s">
        <v>57</v>
      </c>
      <c r="C50" s="25">
        <v>2608</v>
      </c>
      <c r="D50" s="25">
        <v>2869</v>
      </c>
      <c r="E50" s="25">
        <f>C50+D50</f>
        <v>5477</v>
      </c>
      <c r="F50" s="25">
        <v>1514</v>
      </c>
      <c r="G50" s="25">
        <v>13</v>
      </c>
      <c r="H50" s="25">
        <v>2</v>
      </c>
      <c r="I50" s="25">
        <v>0</v>
      </c>
      <c r="J50" s="25">
        <f>G50+H50+I50</f>
        <v>15</v>
      </c>
      <c r="K50" s="25">
        <v>21</v>
      </c>
      <c r="L50" s="25">
        <v>2</v>
      </c>
      <c r="M50" s="25">
        <v>0</v>
      </c>
      <c r="N50" s="25">
        <f>K50+L50+M50</f>
        <v>23</v>
      </c>
      <c r="O50" s="26" t="str">
        <f t="shared" si="0"/>
        <v>△</v>
      </c>
      <c r="P50" s="27">
        <f t="shared" si="1"/>
        <v>8</v>
      </c>
      <c r="Q50" s="11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</row>
    <row r="51" spans="1:240" ht="21" customHeight="1">
      <c r="A51" s="24"/>
      <c r="B51" s="28" t="s">
        <v>22</v>
      </c>
      <c r="C51" s="29">
        <f aca="true" t="shared" si="17" ref="C51:N51">SUM(C47:C50)</f>
        <v>10146</v>
      </c>
      <c r="D51" s="29">
        <f t="shared" si="17"/>
        <v>11270</v>
      </c>
      <c r="E51" s="29">
        <f t="shared" si="17"/>
        <v>21416</v>
      </c>
      <c r="F51" s="29">
        <f t="shared" si="17"/>
        <v>6705</v>
      </c>
      <c r="G51" s="29">
        <f t="shared" si="17"/>
        <v>84</v>
      </c>
      <c r="H51" s="29">
        <f t="shared" si="17"/>
        <v>6</v>
      </c>
      <c r="I51" s="29">
        <f t="shared" si="17"/>
        <v>0</v>
      </c>
      <c r="J51" s="29">
        <f t="shared" si="17"/>
        <v>90</v>
      </c>
      <c r="K51" s="29">
        <f t="shared" si="17"/>
        <v>83</v>
      </c>
      <c r="L51" s="29">
        <f t="shared" si="17"/>
        <v>15</v>
      </c>
      <c r="M51" s="29">
        <f t="shared" si="17"/>
        <v>1</v>
      </c>
      <c r="N51" s="29">
        <f t="shared" si="17"/>
        <v>99</v>
      </c>
      <c r="O51" s="30" t="str">
        <f t="shared" si="0"/>
        <v>△</v>
      </c>
      <c r="P51" s="31">
        <f t="shared" si="1"/>
        <v>9</v>
      </c>
      <c r="Q51" s="11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</row>
    <row r="52" spans="1:240" ht="21" customHeight="1">
      <c r="A52" s="33" t="s">
        <v>5</v>
      </c>
      <c r="B52" s="34" t="s">
        <v>22</v>
      </c>
      <c r="C52" s="35">
        <f aca="true" t="shared" si="18" ref="C52:N52">C14+C23+C27+C37+C46+C51</f>
        <v>117121</v>
      </c>
      <c r="D52" s="35">
        <f t="shared" si="18"/>
        <v>127692</v>
      </c>
      <c r="E52" s="35">
        <f t="shared" si="18"/>
        <v>244813</v>
      </c>
      <c r="F52" s="35">
        <f t="shared" si="18"/>
        <v>70512</v>
      </c>
      <c r="G52" s="35">
        <f t="shared" si="18"/>
        <v>1106</v>
      </c>
      <c r="H52" s="35">
        <f t="shared" si="18"/>
        <v>124</v>
      </c>
      <c r="I52" s="35">
        <f t="shared" si="18"/>
        <v>9</v>
      </c>
      <c r="J52" s="35">
        <f t="shared" si="18"/>
        <v>1239</v>
      </c>
      <c r="K52" s="35">
        <f t="shared" si="18"/>
        <v>962</v>
      </c>
      <c r="L52" s="35">
        <f t="shared" si="18"/>
        <v>223</v>
      </c>
      <c r="M52" s="35">
        <f t="shared" si="18"/>
        <v>1</v>
      </c>
      <c r="N52" s="35">
        <f t="shared" si="18"/>
        <v>1186</v>
      </c>
      <c r="O52" s="36">
        <f t="shared" si="0"/>
      </c>
      <c r="P52" s="37">
        <f t="shared" si="1"/>
        <v>53</v>
      </c>
      <c r="Q52" s="11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</row>
    <row r="53" spans="1:240" ht="20.25" customHeight="1">
      <c r="A53" s="38" t="s">
        <v>15</v>
      </c>
      <c r="B53" s="39" t="s">
        <v>22</v>
      </c>
      <c r="C53" s="40">
        <f aca="true" t="shared" si="19" ref="C53:N53">C10+C52</f>
        <v>296929</v>
      </c>
      <c r="D53" s="40">
        <f t="shared" si="19"/>
        <v>322609</v>
      </c>
      <c r="E53" s="40">
        <f t="shared" si="19"/>
        <v>619538</v>
      </c>
      <c r="F53" s="40">
        <f t="shared" si="19"/>
        <v>209532</v>
      </c>
      <c r="G53" s="40">
        <f t="shared" si="19"/>
        <v>4505</v>
      </c>
      <c r="H53" s="40">
        <f t="shared" si="19"/>
        <v>423</v>
      </c>
      <c r="I53" s="40">
        <f t="shared" si="19"/>
        <v>20</v>
      </c>
      <c r="J53" s="40">
        <f t="shared" si="19"/>
        <v>4948</v>
      </c>
      <c r="K53" s="40">
        <f t="shared" si="19"/>
        <v>2759</v>
      </c>
      <c r="L53" s="40">
        <f t="shared" si="19"/>
        <v>471</v>
      </c>
      <c r="M53" s="40">
        <f t="shared" si="19"/>
        <v>5</v>
      </c>
      <c r="N53" s="40">
        <f t="shared" si="19"/>
        <v>3235</v>
      </c>
      <c r="O53" s="40">
        <f t="shared" si="0"/>
      </c>
      <c r="P53" s="41">
        <f t="shared" si="1"/>
        <v>1713</v>
      </c>
      <c r="Q53" s="42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</row>
    <row r="54" spans="1:247" ht="21" customHeight="1">
      <c r="A54" s="43"/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5"/>
      <c r="P54" s="46"/>
      <c r="Q54" s="5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</row>
    <row r="55" spans="3:255" ht="21" customHeight="1"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5"/>
      <c r="P55" s="48"/>
      <c r="Q55" s="5"/>
      <c r="R55" s="5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</row>
    <row r="56" spans="3:255" ht="21" customHeight="1">
      <c r="C56" s="47"/>
      <c r="D56" s="48"/>
      <c r="E56" s="47"/>
      <c r="F56" s="47"/>
      <c r="G56" s="47"/>
      <c r="H56" s="48"/>
      <c r="I56" s="48"/>
      <c r="J56" s="48"/>
      <c r="K56" s="48"/>
      <c r="L56" s="48"/>
      <c r="M56" s="47"/>
      <c r="N56" s="47"/>
      <c r="O56" s="5"/>
      <c r="P56" s="48"/>
      <c r="Q56" s="5"/>
      <c r="R56" s="5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</row>
    <row r="57" spans="3:255" ht="21" customHeight="1">
      <c r="C57" s="47"/>
      <c r="D57" s="48"/>
      <c r="E57" s="47"/>
      <c r="F57" s="47"/>
      <c r="G57" s="47"/>
      <c r="H57" s="48"/>
      <c r="I57" s="48"/>
      <c r="J57" s="48"/>
      <c r="K57" s="48"/>
      <c r="L57" s="48"/>
      <c r="M57" s="47"/>
      <c r="N57" s="47"/>
      <c r="O57" s="5"/>
      <c r="P57" s="48"/>
      <c r="Q57" s="5"/>
      <c r="R57" s="5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</row>
    <row r="58" spans="3:255" ht="21" customHeight="1">
      <c r="C58" s="48"/>
      <c r="D58" s="48"/>
      <c r="E58" s="47"/>
      <c r="F58" s="47"/>
      <c r="G58" s="47"/>
      <c r="H58" s="48"/>
      <c r="I58" s="48"/>
      <c r="J58" s="48"/>
      <c r="K58" s="48"/>
      <c r="L58" s="48"/>
      <c r="M58" s="47"/>
      <c r="N58" s="47"/>
      <c r="O58" s="5"/>
      <c r="P58" s="48"/>
      <c r="Q58" s="5"/>
      <c r="R58" s="5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</row>
    <row r="59" spans="3:255" ht="21" customHeight="1">
      <c r="C59" s="47"/>
      <c r="D59" s="48"/>
      <c r="E59" s="47"/>
      <c r="F59" s="47"/>
      <c r="G59" s="47"/>
      <c r="H59" s="48"/>
      <c r="I59" s="48"/>
      <c r="J59" s="48"/>
      <c r="K59" s="48"/>
      <c r="L59" s="48"/>
      <c r="M59" s="47"/>
      <c r="N59" s="47"/>
      <c r="O59" s="5"/>
      <c r="P59" s="48"/>
      <c r="Q59" s="5"/>
      <c r="R59" s="5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</row>
    <row r="60" spans="3:255" ht="21.75" customHeight="1">
      <c r="C60" s="47"/>
      <c r="D60" s="48"/>
      <c r="E60" s="49"/>
      <c r="F60" s="47"/>
      <c r="G60" s="47"/>
      <c r="H60" s="48"/>
      <c r="I60" s="48"/>
      <c r="J60" s="49"/>
      <c r="K60" s="48"/>
      <c r="L60" s="48"/>
      <c r="M60" s="47"/>
      <c r="N60" s="49"/>
      <c r="O60" s="5"/>
      <c r="P60" s="48"/>
      <c r="Q60" s="5"/>
      <c r="R60" s="5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</row>
    <row r="61" spans="3:255" ht="19.5" customHeight="1">
      <c r="C61" s="47"/>
      <c r="D61" s="47"/>
      <c r="E61" s="49"/>
      <c r="F61" s="47"/>
      <c r="G61" s="47"/>
      <c r="H61" s="48"/>
      <c r="I61" s="48"/>
      <c r="J61" s="49"/>
      <c r="K61" s="48"/>
      <c r="L61" s="48"/>
      <c r="M61" s="47"/>
      <c r="N61" s="49"/>
      <c r="O61" s="5"/>
      <c r="P61" s="48"/>
      <c r="Q61" s="5"/>
      <c r="R61" s="5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</row>
    <row r="62" spans="5:255" ht="19.5" customHeight="1">
      <c r="E62" s="50"/>
      <c r="J62" s="50"/>
      <c r="K62" s="5"/>
      <c r="L62" s="5"/>
      <c r="N62" s="50"/>
      <c r="O62" s="5"/>
      <c r="P62" s="48"/>
      <c r="Q62" s="5"/>
      <c r="R62" s="5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</row>
    <row r="63" spans="5:255" ht="19.5" customHeight="1">
      <c r="E63" s="50"/>
      <c r="J63" s="50"/>
      <c r="K63" s="5"/>
      <c r="L63" s="5"/>
      <c r="N63" s="50"/>
      <c r="O63" s="5"/>
      <c r="P63" s="48"/>
      <c r="Q63" s="5"/>
      <c r="R63" s="5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</row>
    <row r="64" spans="3:255" ht="19.5" customHeight="1">
      <c r="C64" s="50"/>
      <c r="D64" s="50"/>
      <c r="E64" s="50"/>
      <c r="I64" s="50"/>
      <c r="J64" s="50"/>
      <c r="K64" s="50"/>
      <c r="L64" s="50"/>
      <c r="M64" s="50"/>
      <c r="N64" s="50"/>
      <c r="O64" s="5"/>
      <c r="P64" s="48"/>
      <c r="Q64" s="5"/>
      <c r="R64" s="5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</row>
    <row r="65" spans="3:52" s="7" customFormat="1" ht="19.5" customHeight="1">
      <c r="C65" s="6"/>
      <c r="D65" s="6"/>
      <c r="E65" s="6"/>
      <c r="F65" s="6"/>
      <c r="G65" s="5"/>
      <c r="H65" s="5"/>
      <c r="I65" s="5"/>
      <c r="J65" s="50"/>
      <c r="K65" s="5"/>
      <c r="L65" s="5"/>
      <c r="M65" s="6"/>
      <c r="N65" s="50"/>
      <c r="O65" s="5"/>
      <c r="P65" s="5"/>
      <c r="Q65" s="5"/>
      <c r="R65" s="5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</row>
    <row r="66" spans="3:52" s="7" customFormat="1" ht="19.5" customHeight="1">
      <c r="C66" s="6"/>
      <c r="D66" s="6"/>
      <c r="E66" s="50"/>
      <c r="F66" s="5"/>
      <c r="G66" s="5"/>
      <c r="H66" s="5"/>
      <c r="I66" s="5"/>
      <c r="J66" s="50"/>
      <c r="K66" s="5"/>
      <c r="L66" s="5"/>
      <c r="M66" s="6"/>
      <c r="N66" s="50"/>
      <c r="O66" s="5"/>
      <c r="P66" s="5"/>
      <c r="Q66" s="5"/>
      <c r="R66" s="5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</row>
    <row r="67" spans="3:52" s="7" customFormat="1" ht="19.5" customHeight="1">
      <c r="C67" s="6"/>
      <c r="D67" s="6"/>
      <c r="E67" s="50"/>
      <c r="F67" s="6"/>
      <c r="G67" s="5"/>
      <c r="H67" s="5"/>
      <c r="I67" s="5"/>
      <c r="J67" s="50"/>
      <c r="K67" s="5"/>
      <c r="L67" s="5"/>
      <c r="M67" s="6"/>
      <c r="N67" s="50"/>
      <c r="O67" s="5"/>
      <c r="P67" s="5"/>
      <c r="Q67" s="5"/>
      <c r="R67" s="5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</row>
    <row r="68" spans="3:52" s="7" customFormat="1" ht="19.5" customHeight="1">
      <c r="C68" s="51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"/>
      <c r="P68" s="5"/>
      <c r="Q68" s="5"/>
      <c r="R68" s="5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</row>
    <row r="69" spans="3:52" s="7" customFormat="1" ht="19.5" customHeight="1">
      <c r="C69" s="6"/>
      <c r="D69" s="6"/>
      <c r="E69" s="50"/>
      <c r="F69" s="5"/>
      <c r="G69" s="5"/>
      <c r="H69" s="5"/>
      <c r="I69" s="5"/>
      <c r="J69" s="50"/>
      <c r="K69" s="5"/>
      <c r="L69" s="5"/>
      <c r="M69" s="6"/>
      <c r="N69" s="50"/>
      <c r="O69" s="5"/>
      <c r="P69" s="5"/>
      <c r="Q69" s="5"/>
      <c r="R69" s="5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</row>
    <row r="70" spans="3:52" s="7" customFormat="1" ht="17.25">
      <c r="C70" s="6"/>
      <c r="D70" s="6"/>
      <c r="E70" s="50"/>
      <c r="F70" s="5"/>
      <c r="G70" s="5"/>
      <c r="H70" s="5"/>
      <c r="I70" s="5"/>
      <c r="J70" s="6"/>
      <c r="K70" s="6"/>
      <c r="L70" s="6"/>
      <c r="M70" s="6"/>
      <c r="N70" s="50"/>
      <c r="O70" s="5"/>
      <c r="P70" s="5"/>
      <c r="Q70" s="5"/>
      <c r="R70" s="5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</row>
    <row r="71" spans="3:52" s="7" customFormat="1" ht="17.25">
      <c r="C71" s="6"/>
      <c r="D71" s="6"/>
      <c r="E71" s="6"/>
      <c r="F71" s="6"/>
      <c r="G71" s="5"/>
      <c r="H71" s="5"/>
      <c r="I71" s="5"/>
      <c r="J71" s="6"/>
      <c r="K71" s="6"/>
      <c r="L71" s="6"/>
      <c r="M71" s="6"/>
      <c r="N71" s="50"/>
      <c r="O71" s="5"/>
      <c r="P71" s="5"/>
      <c r="Q71" s="5"/>
      <c r="R71" s="5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</row>
    <row r="72" spans="3:52" s="7" customFormat="1" ht="17.25">
      <c r="C72" s="6"/>
      <c r="D72" s="6"/>
      <c r="E72" s="5"/>
      <c r="F72" s="6"/>
      <c r="G72" s="5"/>
      <c r="H72" s="5"/>
      <c r="I72" s="5"/>
      <c r="J72" s="6"/>
      <c r="K72" s="50"/>
      <c r="L72" s="6"/>
      <c r="M72" s="6"/>
      <c r="N72" s="50"/>
      <c r="O72" s="5"/>
      <c r="P72" s="5"/>
      <c r="Q72" s="5"/>
      <c r="R72" s="5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</row>
    <row r="73" spans="3:52" s="7" customFormat="1" ht="17.25">
      <c r="C73" s="6"/>
      <c r="D73" s="6"/>
      <c r="E73" s="50"/>
      <c r="F73" s="6"/>
      <c r="G73" s="5"/>
      <c r="H73" s="5"/>
      <c r="I73" s="5"/>
      <c r="J73" s="50"/>
      <c r="K73" s="50"/>
      <c r="L73" s="5"/>
      <c r="M73" s="6"/>
      <c r="N73" s="50"/>
      <c r="O73" s="5"/>
      <c r="P73" s="5"/>
      <c r="Q73" s="5"/>
      <c r="R73" s="5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</row>
    <row r="74" spans="3:52" s="7" customFormat="1" ht="17.25">
      <c r="C74" s="6"/>
      <c r="D74" s="6"/>
      <c r="E74" s="50"/>
      <c r="F74" s="5"/>
      <c r="G74" s="5"/>
      <c r="H74" s="5"/>
      <c r="I74" s="5"/>
      <c r="J74" s="50"/>
      <c r="K74" s="5"/>
      <c r="L74" s="5"/>
      <c r="M74" s="6"/>
      <c r="N74" s="50"/>
      <c r="O74" s="5"/>
      <c r="P74" s="5"/>
      <c r="Q74" s="5"/>
      <c r="R74" s="5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</row>
    <row r="75" spans="3:52" s="7" customFormat="1" ht="17.25">
      <c r="C75" s="6"/>
      <c r="D75" s="6"/>
      <c r="E75" s="50"/>
      <c r="F75" s="5"/>
      <c r="G75" s="5"/>
      <c r="H75" s="5"/>
      <c r="I75" s="5"/>
      <c r="J75" s="50"/>
      <c r="K75" s="5"/>
      <c r="L75" s="5"/>
      <c r="M75" s="6"/>
      <c r="N75" s="50"/>
      <c r="O75" s="5"/>
      <c r="P75" s="5"/>
      <c r="Q75" s="5"/>
      <c r="R75" s="5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</row>
    <row r="76" spans="3:52" s="7" customFormat="1" ht="17.25">
      <c r="C76" s="6"/>
      <c r="D76" s="6"/>
      <c r="E76" s="50"/>
      <c r="F76" s="5"/>
      <c r="G76" s="5"/>
      <c r="H76" s="5"/>
      <c r="I76" s="5"/>
      <c r="J76" s="50"/>
      <c r="K76" s="5"/>
      <c r="L76" s="5"/>
      <c r="M76" s="6"/>
      <c r="N76" s="50"/>
      <c r="O76" s="5"/>
      <c r="P76" s="5"/>
      <c r="Q76" s="5"/>
      <c r="R76" s="5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</row>
    <row r="77" spans="3:52" s="7" customFormat="1" ht="17.25"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"/>
      <c r="P77" s="5"/>
      <c r="Q77" s="5"/>
      <c r="R77" s="5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</row>
    <row r="78" spans="3:52" s="7" customFormat="1" ht="17.25">
      <c r="C78" s="6"/>
      <c r="D78" s="6"/>
      <c r="E78" s="50"/>
      <c r="F78" s="6"/>
      <c r="G78" s="6"/>
      <c r="H78" s="6"/>
      <c r="I78" s="6"/>
      <c r="J78" s="50"/>
      <c r="K78" s="5"/>
      <c r="L78" s="6"/>
      <c r="M78" s="6"/>
      <c r="N78" s="50"/>
      <c r="O78" s="5"/>
      <c r="P78" s="5"/>
      <c r="Q78" s="5"/>
      <c r="R78" s="5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</row>
    <row r="79" spans="3:52" s="7" customFormat="1" ht="17.25">
      <c r="C79" s="6"/>
      <c r="D79" s="6"/>
      <c r="E79" s="50"/>
      <c r="F79" s="6"/>
      <c r="G79" s="6"/>
      <c r="H79" s="6"/>
      <c r="I79" s="6"/>
      <c r="J79" s="50"/>
      <c r="K79" s="5"/>
      <c r="L79" s="6"/>
      <c r="M79" s="6"/>
      <c r="N79" s="50"/>
      <c r="O79" s="6"/>
      <c r="P79" s="5"/>
      <c r="Q79" s="5"/>
      <c r="R79" s="5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</row>
    <row r="80" spans="3:52" s="7" customFormat="1" ht="17.25">
      <c r="C80" s="6"/>
      <c r="D80" s="6"/>
      <c r="E80" s="50"/>
      <c r="F80" s="6"/>
      <c r="G80" s="6"/>
      <c r="H80" s="6"/>
      <c r="I80" s="6"/>
      <c r="J80" s="50"/>
      <c r="K80" s="5"/>
      <c r="L80" s="6"/>
      <c r="M80" s="6"/>
      <c r="N80" s="50"/>
      <c r="O80" s="6"/>
      <c r="P80" s="5"/>
      <c r="Q80" s="5"/>
      <c r="R80" s="5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</row>
    <row r="81" spans="3:52" s="7" customFormat="1" ht="17.25"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"/>
      <c r="P81" s="5"/>
      <c r="Q81" s="5"/>
      <c r="R81" s="5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</row>
    <row r="82" spans="3:52" s="7" customFormat="1" ht="17.25">
      <c r="C82" s="6"/>
      <c r="D82" s="6"/>
      <c r="E82" s="50"/>
      <c r="F82" s="6"/>
      <c r="G82" s="6"/>
      <c r="H82" s="6"/>
      <c r="I82" s="6"/>
      <c r="J82" s="50"/>
      <c r="K82" s="5"/>
      <c r="L82" s="6"/>
      <c r="M82" s="6"/>
      <c r="N82" s="50"/>
      <c r="O82" s="5"/>
      <c r="P82" s="5"/>
      <c r="Q82" s="5"/>
      <c r="R82" s="5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</row>
    <row r="83" spans="3:52" s="7" customFormat="1" ht="17.25">
      <c r="C83" s="6"/>
      <c r="D83" s="6"/>
      <c r="E83" s="50"/>
      <c r="F83" s="6"/>
      <c r="G83" s="6"/>
      <c r="H83" s="6"/>
      <c r="I83" s="6"/>
      <c r="J83" s="50"/>
      <c r="K83" s="5"/>
      <c r="L83" s="6"/>
      <c r="M83" s="6"/>
      <c r="N83" s="50"/>
      <c r="O83" s="5"/>
      <c r="P83" s="5"/>
      <c r="Q83" s="5"/>
      <c r="R83" s="5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</row>
    <row r="84" spans="3:52" s="7" customFormat="1" ht="17.25">
      <c r="C84" s="6"/>
      <c r="D84" s="6"/>
      <c r="E84" s="50"/>
      <c r="F84" s="6"/>
      <c r="G84" s="6"/>
      <c r="H84" s="6"/>
      <c r="I84" s="6"/>
      <c r="J84" s="50"/>
      <c r="K84" s="5"/>
      <c r="L84" s="6"/>
      <c r="M84" s="6"/>
      <c r="N84" s="50"/>
      <c r="O84" s="5"/>
      <c r="P84" s="5"/>
      <c r="Q84" s="5"/>
      <c r="R84" s="5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</row>
    <row r="85" spans="3:52" s="7" customFormat="1" ht="17.25">
      <c r="C85" s="6"/>
      <c r="D85" s="6"/>
      <c r="E85" s="50"/>
      <c r="F85" s="6"/>
      <c r="G85" s="6"/>
      <c r="H85" s="6"/>
      <c r="I85" s="6"/>
      <c r="J85" s="50"/>
      <c r="K85" s="5"/>
      <c r="L85" s="6"/>
      <c r="M85" s="6"/>
      <c r="N85" s="50"/>
      <c r="O85" s="5"/>
      <c r="P85" s="5"/>
      <c r="Q85" s="5"/>
      <c r="R85" s="5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</row>
    <row r="86" spans="3:52" s="7" customFormat="1" ht="17.25">
      <c r="C86" s="6"/>
      <c r="D86" s="6"/>
      <c r="E86" s="50"/>
      <c r="F86" s="6"/>
      <c r="G86" s="6"/>
      <c r="H86" s="6"/>
      <c r="I86" s="6"/>
      <c r="J86" s="50"/>
      <c r="K86" s="5"/>
      <c r="L86" s="6"/>
      <c r="M86" s="6"/>
      <c r="N86" s="50"/>
      <c r="O86" s="5"/>
      <c r="P86" s="5"/>
      <c r="Q86" s="5"/>
      <c r="R86" s="5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</row>
    <row r="87" spans="3:52" s="7" customFormat="1" ht="17.25">
      <c r="C87" s="6"/>
      <c r="D87" s="6"/>
      <c r="E87" s="50"/>
      <c r="F87" s="6"/>
      <c r="G87" s="6"/>
      <c r="H87" s="6"/>
      <c r="I87" s="6"/>
      <c r="J87" s="50"/>
      <c r="K87" s="5"/>
      <c r="L87" s="6"/>
      <c r="M87" s="6"/>
      <c r="N87" s="50"/>
      <c r="O87" s="5"/>
      <c r="P87" s="5"/>
      <c r="Q87" s="5"/>
      <c r="R87" s="5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</row>
    <row r="88" spans="3:52" s="7" customFormat="1" ht="17.25">
      <c r="C88" s="6"/>
      <c r="D88" s="6"/>
      <c r="E88" s="50"/>
      <c r="F88" s="6"/>
      <c r="G88" s="6"/>
      <c r="H88" s="6"/>
      <c r="I88" s="6"/>
      <c r="J88" s="50"/>
      <c r="K88" s="5"/>
      <c r="L88" s="6"/>
      <c r="M88" s="6"/>
      <c r="N88" s="50"/>
      <c r="O88" s="5"/>
      <c r="P88" s="5"/>
      <c r="Q88" s="5"/>
      <c r="R88" s="5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</row>
    <row r="89" spans="3:52" s="7" customFormat="1" ht="17.25">
      <c r="C89" s="6"/>
      <c r="D89" s="6"/>
      <c r="E89" s="50"/>
      <c r="F89" s="6"/>
      <c r="G89" s="6"/>
      <c r="H89" s="6"/>
      <c r="I89" s="6"/>
      <c r="J89" s="50"/>
      <c r="K89" s="5"/>
      <c r="L89" s="6"/>
      <c r="M89" s="6"/>
      <c r="N89" s="50"/>
      <c r="O89" s="5"/>
      <c r="P89" s="5"/>
      <c r="Q89" s="5"/>
      <c r="R89" s="5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</row>
    <row r="90" spans="3:52" s="7" customFormat="1" ht="17.25">
      <c r="C90" s="6"/>
      <c r="D90" s="6"/>
      <c r="E90" s="50"/>
      <c r="F90" s="6"/>
      <c r="G90" s="6"/>
      <c r="H90" s="6"/>
      <c r="I90" s="6"/>
      <c r="J90" s="50"/>
      <c r="K90" s="5"/>
      <c r="L90" s="6"/>
      <c r="M90" s="6"/>
      <c r="N90" s="50"/>
      <c r="O90" s="5"/>
      <c r="P90" s="5"/>
      <c r="Q90" s="5"/>
      <c r="R90" s="5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</row>
    <row r="91" spans="3:52" s="7" customFormat="1" ht="17.25"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"/>
      <c r="P91" s="5"/>
      <c r="Q91" s="5"/>
      <c r="R91" s="5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</row>
    <row r="92" spans="3:52" s="7" customFormat="1" ht="17.25">
      <c r="C92" s="6"/>
      <c r="D92" s="6"/>
      <c r="E92" s="50"/>
      <c r="F92" s="6"/>
      <c r="G92" s="6"/>
      <c r="H92" s="6"/>
      <c r="I92" s="6"/>
      <c r="J92" s="50"/>
      <c r="K92" s="5"/>
      <c r="L92" s="6"/>
      <c r="M92" s="6"/>
      <c r="N92" s="50"/>
      <c r="O92" s="5"/>
      <c r="P92" s="5"/>
      <c r="Q92" s="5"/>
      <c r="R92" s="5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</row>
    <row r="93" spans="3:52" s="7" customFormat="1" ht="17.25">
      <c r="C93" s="6"/>
      <c r="D93" s="6"/>
      <c r="E93" s="50"/>
      <c r="F93" s="6"/>
      <c r="G93" s="6"/>
      <c r="H93" s="6"/>
      <c r="I93" s="6"/>
      <c r="J93" s="50"/>
      <c r="K93" s="5"/>
      <c r="L93" s="6"/>
      <c r="M93" s="6"/>
      <c r="N93" s="50"/>
      <c r="O93" s="5"/>
      <c r="P93" s="5"/>
      <c r="Q93" s="5"/>
      <c r="R93" s="5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</row>
    <row r="94" spans="3:52" s="7" customFormat="1" ht="17.25">
      <c r="C94" s="6"/>
      <c r="D94" s="6"/>
      <c r="E94" s="50"/>
      <c r="F94" s="6"/>
      <c r="G94" s="6"/>
      <c r="H94" s="6"/>
      <c r="I94" s="6"/>
      <c r="J94" s="50"/>
      <c r="K94" s="5"/>
      <c r="L94" s="6"/>
      <c r="M94" s="6"/>
      <c r="N94" s="50"/>
      <c r="O94" s="5"/>
      <c r="P94" s="5"/>
      <c r="Q94" s="5"/>
      <c r="R94" s="5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</row>
    <row r="95" spans="3:52" s="7" customFormat="1" ht="17.25">
      <c r="C95" s="6"/>
      <c r="D95" s="6"/>
      <c r="E95" s="50"/>
      <c r="F95" s="6"/>
      <c r="G95" s="6"/>
      <c r="H95" s="50"/>
      <c r="I95" s="6"/>
      <c r="J95" s="50"/>
      <c r="K95" s="5"/>
      <c r="L95" s="6"/>
      <c r="M95" s="6"/>
      <c r="N95" s="50"/>
      <c r="O95" s="5"/>
      <c r="P95" s="5"/>
      <c r="Q95" s="5"/>
      <c r="R95" s="5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</row>
    <row r="96" spans="3:52" s="7" customFormat="1" ht="17.25">
      <c r="C96" s="6"/>
      <c r="D96" s="6"/>
      <c r="E96" s="50"/>
      <c r="F96" s="6"/>
      <c r="G96" s="6"/>
      <c r="H96" s="6"/>
      <c r="I96" s="6"/>
      <c r="J96" s="50"/>
      <c r="K96" s="5"/>
      <c r="L96" s="6"/>
      <c r="M96" s="6"/>
      <c r="N96" s="50"/>
      <c r="O96" s="5"/>
      <c r="P96" s="5"/>
      <c r="Q96" s="5"/>
      <c r="R96" s="5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</row>
    <row r="97" spans="3:52" s="7" customFormat="1" ht="17.25">
      <c r="C97" s="6"/>
      <c r="D97" s="6"/>
      <c r="E97" s="50"/>
      <c r="F97" s="6"/>
      <c r="G97" s="6"/>
      <c r="H97" s="6"/>
      <c r="I97" s="6"/>
      <c r="J97" s="50"/>
      <c r="K97" s="5"/>
      <c r="L97" s="6"/>
      <c r="M97" s="6"/>
      <c r="N97" s="50"/>
      <c r="O97" s="5"/>
      <c r="P97" s="5"/>
      <c r="Q97" s="5"/>
      <c r="R97" s="5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</row>
    <row r="98" spans="3:52" s="7" customFormat="1" ht="17.25">
      <c r="C98" s="6"/>
      <c r="D98" s="6"/>
      <c r="E98" s="50"/>
      <c r="F98" s="6"/>
      <c r="G98" s="6"/>
      <c r="H98" s="6"/>
      <c r="I98" s="6"/>
      <c r="J98" s="50"/>
      <c r="K98" s="5"/>
      <c r="L98" s="6"/>
      <c r="M98" s="6"/>
      <c r="N98" s="50"/>
      <c r="O98" s="5"/>
      <c r="P98" s="5"/>
      <c r="Q98" s="5"/>
      <c r="R98" s="5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</row>
    <row r="99" spans="3:52" s="7" customFormat="1" ht="17.25">
      <c r="C99" s="6"/>
      <c r="D99" s="6"/>
      <c r="E99" s="50"/>
      <c r="F99" s="6"/>
      <c r="G99" s="6"/>
      <c r="H99" s="6"/>
      <c r="I99" s="6"/>
      <c r="J99" s="50"/>
      <c r="K99" s="5"/>
      <c r="L99" s="6"/>
      <c r="M99" s="6"/>
      <c r="N99" s="50"/>
      <c r="O99" s="5"/>
      <c r="P99" s="5"/>
      <c r="Q99" s="5"/>
      <c r="R99" s="5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</row>
    <row r="100" spans="3:52" s="7" customFormat="1" ht="17.25"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"/>
      <c r="P100" s="5"/>
      <c r="Q100" s="5"/>
      <c r="R100" s="5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</row>
    <row r="101" spans="3:52" s="7" customFormat="1" ht="17.25">
      <c r="C101" s="6"/>
      <c r="D101" s="6"/>
      <c r="E101" s="50"/>
      <c r="F101" s="6"/>
      <c r="G101" s="6"/>
      <c r="H101" s="6"/>
      <c r="I101" s="6"/>
      <c r="J101" s="50"/>
      <c r="K101" s="5"/>
      <c r="L101" s="6"/>
      <c r="M101" s="6"/>
      <c r="N101" s="50"/>
      <c r="O101" s="5"/>
      <c r="P101" s="5"/>
      <c r="Q101" s="5"/>
      <c r="R101" s="5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</row>
    <row r="102" spans="3:52" s="7" customFormat="1" ht="17.25">
      <c r="C102" s="6"/>
      <c r="D102" s="6"/>
      <c r="E102" s="50"/>
      <c r="F102" s="6"/>
      <c r="G102" s="6"/>
      <c r="H102" s="6"/>
      <c r="I102" s="6"/>
      <c r="J102" s="50"/>
      <c r="K102" s="5"/>
      <c r="L102" s="6"/>
      <c r="M102" s="6"/>
      <c r="N102" s="50"/>
      <c r="O102" s="5"/>
      <c r="P102" s="5"/>
      <c r="Q102" s="5"/>
      <c r="R102" s="5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</row>
    <row r="103" spans="3:52" s="7" customFormat="1" ht="17.25">
      <c r="C103" s="6"/>
      <c r="D103" s="6"/>
      <c r="E103" s="50"/>
      <c r="F103" s="6"/>
      <c r="G103" s="6"/>
      <c r="H103" s="6"/>
      <c r="I103" s="6"/>
      <c r="J103" s="50"/>
      <c r="K103" s="5"/>
      <c r="L103" s="6"/>
      <c r="M103" s="6"/>
      <c r="N103" s="50"/>
      <c r="O103" s="5"/>
      <c r="P103" s="5"/>
      <c r="Q103" s="5"/>
      <c r="R103" s="5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</row>
    <row r="104" spans="3:52" s="7" customFormat="1" ht="17.25">
      <c r="C104" s="6"/>
      <c r="D104" s="6"/>
      <c r="E104" s="50"/>
      <c r="F104" s="6"/>
      <c r="G104" s="6"/>
      <c r="H104" s="6"/>
      <c r="I104" s="6"/>
      <c r="J104" s="50"/>
      <c r="K104" s="5"/>
      <c r="L104" s="6"/>
      <c r="M104" s="6"/>
      <c r="N104" s="50"/>
      <c r="O104" s="5"/>
      <c r="P104" s="5"/>
      <c r="Q104" s="5"/>
      <c r="R104" s="5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</row>
    <row r="105" spans="3:52" s="7" customFormat="1" ht="17.25">
      <c r="C105" s="6"/>
      <c r="D105" s="6"/>
      <c r="E105" s="6"/>
      <c r="F105" s="6"/>
      <c r="G105" s="6"/>
      <c r="H105" s="6"/>
      <c r="I105" s="6"/>
      <c r="J105" s="6"/>
      <c r="K105" s="5"/>
      <c r="L105" s="6"/>
      <c r="M105" s="6"/>
      <c r="N105" s="6"/>
      <c r="O105" s="5"/>
      <c r="P105" s="5"/>
      <c r="Q105" s="5"/>
      <c r="R105" s="5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</row>
    <row r="106" spans="3:52" s="7" customFormat="1" ht="17.25">
      <c r="C106" s="6"/>
      <c r="D106" s="6"/>
      <c r="E106" s="6"/>
      <c r="F106" s="6"/>
      <c r="G106" s="6"/>
      <c r="H106" s="6"/>
      <c r="I106" s="6"/>
      <c r="J106" s="6"/>
      <c r="K106" s="5"/>
      <c r="L106" s="6"/>
      <c r="M106" s="6"/>
      <c r="N106" s="6"/>
      <c r="O106" s="5"/>
      <c r="P106" s="5"/>
      <c r="Q106" s="5"/>
      <c r="R106" s="5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</row>
    <row r="107" spans="3:52" s="7" customFormat="1" ht="17.25">
      <c r="C107" s="6"/>
      <c r="D107" s="6"/>
      <c r="E107" s="6"/>
      <c r="F107" s="6"/>
      <c r="G107" s="6"/>
      <c r="H107" s="6"/>
      <c r="I107" s="6"/>
      <c r="J107" s="6"/>
      <c r="K107" s="5"/>
      <c r="L107" s="6"/>
      <c r="M107" s="6"/>
      <c r="N107" s="6"/>
      <c r="O107" s="5"/>
      <c r="P107" s="5"/>
      <c r="Q107" s="5"/>
      <c r="R107" s="5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</row>
    <row r="108" spans="3:52" s="7" customFormat="1" ht="17.25">
      <c r="C108" s="6"/>
      <c r="D108" s="6"/>
      <c r="E108" s="6"/>
      <c r="F108" s="6"/>
      <c r="G108" s="6"/>
      <c r="H108" s="6"/>
      <c r="I108" s="6"/>
      <c r="J108" s="6"/>
      <c r="K108" s="5"/>
      <c r="L108" s="6"/>
      <c r="M108" s="6"/>
      <c r="N108" s="6"/>
      <c r="O108" s="5"/>
      <c r="P108" s="5"/>
      <c r="Q108" s="5"/>
      <c r="R108" s="5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</row>
    <row r="109" spans="3:52" s="7" customFormat="1" ht="17.25">
      <c r="C109" s="6"/>
      <c r="D109" s="6"/>
      <c r="E109" s="6"/>
      <c r="F109" s="6"/>
      <c r="G109" s="6"/>
      <c r="H109" s="6"/>
      <c r="I109" s="6"/>
      <c r="J109" s="6"/>
      <c r="K109" s="5"/>
      <c r="L109" s="6"/>
      <c r="M109" s="6"/>
      <c r="N109" s="6"/>
      <c r="O109" s="5"/>
      <c r="P109" s="5"/>
      <c r="Q109" s="5"/>
      <c r="R109" s="5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</row>
    <row r="110" spans="3:52" s="7" customFormat="1" ht="17.25">
      <c r="C110" s="6"/>
      <c r="D110" s="6"/>
      <c r="E110" s="6"/>
      <c r="F110" s="6"/>
      <c r="G110" s="6"/>
      <c r="H110" s="6"/>
      <c r="I110" s="6"/>
      <c r="J110" s="6"/>
      <c r="K110" s="5"/>
      <c r="L110" s="6"/>
      <c r="M110" s="6"/>
      <c r="N110" s="6"/>
      <c r="O110" s="5"/>
      <c r="P110" s="5"/>
      <c r="Q110" s="5"/>
      <c r="R110" s="5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</row>
    <row r="111" spans="3:52" s="7" customFormat="1" ht="17.25">
      <c r="C111" s="6"/>
      <c r="D111" s="6"/>
      <c r="E111" s="6"/>
      <c r="F111" s="6"/>
      <c r="G111" s="6"/>
      <c r="H111" s="6"/>
      <c r="I111" s="6"/>
      <c r="J111" s="6"/>
      <c r="K111" s="5"/>
      <c r="L111" s="6"/>
      <c r="M111" s="6"/>
      <c r="N111" s="6"/>
      <c r="O111" s="5"/>
      <c r="P111" s="5"/>
      <c r="Q111" s="5"/>
      <c r="R111" s="5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</row>
    <row r="112" spans="3:52" s="7" customFormat="1" ht="17.25">
      <c r="C112" s="6"/>
      <c r="D112" s="6"/>
      <c r="E112" s="6"/>
      <c r="F112" s="6"/>
      <c r="G112" s="6"/>
      <c r="H112" s="6"/>
      <c r="I112" s="6"/>
      <c r="J112" s="6"/>
      <c r="K112" s="5"/>
      <c r="L112" s="6"/>
      <c r="M112" s="6"/>
      <c r="N112" s="6"/>
      <c r="O112" s="5"/>
      <c r="P112" s="5"/>
      <c r="Q112" s="5"/>
      <c r="R112" s="5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</row>
    <row r="113" spans="11:52" s="7" customFormat="1" ht="17.25">
      <c r="K113" s="5"/>
      <c r="L113" s="6"/>
      <c r="M113" s="6"/>
      <c r="N113" s="6"/>
      <c r="O113" s="5"/>
      <c r="P113" s="5"/>
      <c r="Q113" s="5"/>
      <c r="R113" s="5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</row>
    <row r="114" spans="11:52" s="7" customFormat="1" ht="17.25">
      <c r="K114" s="5"/>
      <c r="L114" s="6"/>
      <c r="M114" s="6"/>
      <c r="N114" s="6"/>
      <c r="O114" s="5"/>
      <c r="P114" s="5"/>
      <c r="Q114" s="5"/>
      <c r="R114" s="5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</row>
    <row r="115" spans="11:52" s="7" customFormat="1" ht="17.25">
      <c r="K115" s="5"/>
      <c r="L115" s="6"/>
      <c r="M115" s="6"/>
      <c r="N115" s="6"/>
      <c r="O115" s="5"/>
      <c r="P115" s="5"/>
      <c r="Q115" s="5"/>
      <c r="R115" s="5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</row>
    <row r="116" spans="11:52" s="7" customFormat="1" ht="17.25">
      <c r="K116" s="6"/>
      <c r="L116" s="6"/>
      <c r="M116" s="6"/>
      <c r="N116" s="6"/>
      <c r="O116" s="5"/>
      <c r="P116" s="5"/>
      <c r="Q116" s="5"/>
      <c r="R116" s="5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</row>
    <row r="117" spans="11:52" s="7" customFormat="1" ht="17.25">
      <c r="K117" s="6"/>
      <c r="L117" s="6"/>
      <c r="M117" s="6"/>
      <c r="N117" s="6"/>
      <c r="O117" s="5"/>
      <c r="P117" s="5"/>
      <c r="Q117" s="5"/>
      <c r="R117" s="5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</row>
    <row r="118" spans="11:52" s="7" customFormat="1" ht="17.25">
      <c r="K118" s="6"/>
      <c r="L118" s="6"/>
      <c r="M118" s="6"/>
      <c r="N118" s="6"/>
      <c r="O118" s="5"/>
      <c r="P118" s="5"/>
      <c r="Q118" s="5"/>
      <c r="R118" s="5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</row>
    <row r="119" spans="11:52" s="7" customFormat="1" ht="17.25">
      <c r="K119" s="6"/>
      <c r="L119" s="6"/>
      <c r="M119" s="6"/>
      <c r="N119" s="6"/>
      <c r="O119" s="5"/>
      <c r="P119" s="5"/>
      <c r="Q119" s="5"/>
      <c r="R119" s="5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</row>
    <row r="120" spans="11:52" s="7" customFormat="1" ht="17.25">
      <c r="K120" s="6"/>
      <c r="L120" s="6"/>
      <c r="M120" s="6"/>
      <c r="N120" s="6"/>
      <c r="O120" s="5"/>
      <c r="P120" s="5"/>
      <c r="Q120" s="5"/>
      <c r="R120" s="5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</row>
    <row r="121" spans="11:52" s="7" customFormat="1" ht="17.25">
      <c r="K121" s="6"/>
      <c r="L121" s="6"/>
      <c r="M121" s="6"/>
      <c r="N121" s="6"/>
      <c r="O121" s="5"/>
      <c r="P121" s="5"/>
      <c r="Q121" s="5"/>
      <c r="R121" s="5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</row>
    <row r="122" spans="11:52" s="7" customFormat="1" ht="17.25">
      <c r="K122" s="6"/>
      <c r="L122" s="6"/>
      <c r="M122" s="6"/>
      <c r="N122" s="6"/>
      <c r="O122" s="5"/>
      <c r="P122" s="5"/>
      <c r="Q122" s="5"/>
      <c r="R122" s="5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</row>
    <row r="123" spans="11:52" s="7" customFormat="1" ht="17.25">
      <c r="K123" s="6"/>
      <c r="L123" s="6"/>
      <c r="M123" s="6"/>
      <c r="N123" s="6"/>
      <c r="O123" s="5"/>
      <c r="P123" s="5"/>
      <c r="Q123" s="5"/>
      <c r="R123" s="5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</row>
  </sheetData>
  <printOptions horizontalCentered="1"/>
  <pageMargins left="0.3937007874015748" right="0.1968503937007874" top="0.5905511811023623" bottom="0.1968503937007874" header="0" footer="0"/>
  <pageSetup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123"/>
  <sheetViews>
    <sheetView showOutlineSymbols="0" zoomScale="87" zoomScaleNormal="87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IV16384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6" width="10.6640625" style="1" customWidth="1"/>
    <col min="7" max="7" width="7.6640625" style="1" customWidth="1"/>
    <col min="8" max="9" width="6.6640625" style="1" customWidth="1"/>
    <col min="10" max="11" width="7.6640625" style="1" customWidth="1"/>
    <col min="12" max="13" width="6.6640625" style="1" customWidth="1"/>
    <col min="14" max="14" width="7.6640625" style="1" customWidth="1"/>
    <col min="15" max="15" width="2.6640625" style="1" customWidth="1"/>
    <col min="16" max="16" width="7.6640625" style="1" customWidth="1"/>
    <col min="17" max="17" width="0.88671875" style="1" customWidth="1"/>
    <col min="18" max="18" width="3.6640625" style="1" customWidth="1"/>
    <col min="19" max="19" width="11.6640625" style="1" customWidth="1"/>
    <col min="20" max="21" width="14.6640625" style="1" customWidth="1"/>
    <col min="22" max="22" width="3.6640625" style="1" customWidth="1"/>
    <col min="23" max="23" width="11.6640625" style="1" customWidth="1"/>
    <col min="24" max="16384" width="10.6640625" style="1" customWidth="1"/>
  </cols>
  <sheetData>
    <row r="1" spans="2:219" ht="30" customHeight="1">
      <c r="B1" s="2" t="s">
        <v>16</v>
      </c>
      <c r="E1" s="3" t="s">
        <v>83</v>
      </c>
      <c r="M1" s="4" t="s">
        <v>70</v>
      </c>
      <c r="Q1" s="52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</row>
    <row r="2" spans="17:219" ht="19.5" customHeight="1">
      <c r="Q2" s="52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</row>
    <row r="3" spans="1:219" ht="19.5" customHeight="1">
      <c r="A3" s="8"/>
      <c r="B3" s="9" t="s">
        <v>17</v>
      </c>
      <c r="C3" s="10" t="s">
        <v>58</v>
      </c>
      <c r="D3" s="9"/>
      <c r="E3" s="9"/>
      <c r="F3" s="10"/>
      <c r="G3" s="10" t="s">
        <v>62</v>
      </c>
      <c r="H3" s="9"/>
      <c r="I3" s="9"/>
      <c r="J3" s="9"/>
      <c r="K3" s="10" t="s">
        <v>68</v>
      </c>
      <c r="L3" s="9"/>
      <c r="M3" s="9"/>
      <c r="N3" s="9"/>
      <c r="O3" s="10"/>
      <c r="P3" s="9"/>
      <c r="Q3" s="53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</row>
    <row r="4" spans="1:219" ht="19.5" customHeight="1">
      <c r="A4" s="12"/>
      <c r="B4" s="4"/>
      <c r="C4" s="13"/>
      <c r="D4" s="13"/>
      <c r="E4" s="13"/>
      <c r="F4" s="14"/>
      <c r="G4" s="13"/>
      <c r="H4" s="13" t="s">
        <v>64</v>
      </c>
      <c r="I4" s="15" t="s">
        <v>66</v>
      </c>
      <c r="J4" s="13"/>
      <c r="K4" s="13"/>
      <c r="L4" s="13" t="s">
        <v>64</v>
      </c>
      <c r="M4" s="15" t="s">
        <v>66</v>
      </c>
      <c r="N4" s="13"/>
      <c r="O4" s="14"/>
      <c r="P4" s="4"/>
      <c r="Q4" s="53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</row>
    <row r="5" spans="1:219" ht="19.5" customHeight="1">
      <c r="A5" s="12" t="s">
        <v>0</v>
      </c>
      <c r="B5" s="4"/>
      <c r="C5" s="16" t="s">
        <v>59</v>
      </c>
      <c r="D5" s="16" t="s">
        <v>60</v>
      </c>
      <c r="E5" s="16" t="s">
        <v>22</v>
      </c>
      <c r="F5" s="16" t="s">
        <v>61</v>
      </c>
      <c r="G5" s="16" t="s">
        <v>63</v>
      </c>
      <c r="H5" s="17" t="s">
        <v>65</v>
      </c>
      <c r="I5" s="17" t="s">
        <v>67</v>
      </c>
      <c r="J5" s="16" t="s">
        <v>22</v>
      </c>
      <c r="K5" s="16" t="s">
        <v>63</v>
      </c>
      <c r="L5" s="17" t="s">
        <v>69</v>
      </c>
      <c r="M5" s="17" t="s">
        <v>67</v>
      </c>
      <c r="N5" s="16" t="s">
        <v>22</v>
      </c>
      <c r="O5" s="18" t="s">
        <v>71</v>
      </c>
      <c r="P5" s="19"/>
      <c r="Q5" s="53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</row>
    <row r="6" spans="1:219" ht="21" customHeight="1">
      <c r="A6" s="20"/>
      <c r="B6" s="10" t="s">
        <v>18</v>
      </c>
      <c r="C6" s="21">
        <v>72039</v>
      </c>
      <c r="D6" s="21">
        <v>76862</v>
      </c>
      <c r="E6" s="21">
        <f>C6+D6</f>
        <v>148901</v>
      </c>
      <c r="F6" s="21">
        <v>54277</v>
      </c>
      <c r="G6" s="21">
        <v>276</v>
      </c>
      <c r="H6" s="21">
        <v>139</v>
      </c>
      <c r="I6" s="21">
        <v>1</v>
      </c>
      <c r="J6" s="21">
        <f>G6+H6+I6</f>
        <v>416</v>
      </c>
      <c r="K6" s="21">
        <v>258</v>
      </c>
      <c r="L6" s="21">
        <v>113</v>
      </c>
      <c r="M6" s="21">
        <v>1</v>
      </c>
      <c r="N6" s="21">
        <f>K6+L6+M6</f>
        <v>372</v>
      </c>
      <c r="O6" s="22">
        <f aca="true" t="shared" si="0" ref="O6:O53">IF((J6-N6)&lt;0,"△","")</f>
      </c>
      <c r="P6" s="23">
        <f aca="true" t="shared" si="1" ref="P6:P53">IF((J6-N6)=0,"0 ",IF((J6-N6)&lt;0,-(J6-N6),J6-N6))</f>
        <v>44</v>
      </c>
      <c r="Q6" s="53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</row>
    <row r="7" spans="1:219" ht="21" customHeight="1">
      <c r="A7" s="24" t="s">
        <v>1</v>
      </c>
      <c r="B7" s="13" t="s">
        <v>19</v>
      </c>
      <c r="C7" s="25">
        <v>66748</v>
      </c>
      <c r="D7" s="25">
        <v>72848</v>
      </c>
      <c r="E7" s="25">
        <f>C7+D7</f>
        <v>139596</v>
      </c>
      <c r="F7" s="25">
        <v>53821</v>
      </c>
      <c r="G7" s="25">
        <v>346</v>
      </c>
      <c r="H7" s="25">
        <v>155</v>
      </c>
      <c r="I7" s="25">
        <v>2</v>
      </c>
      <c r="J7" s="25">
        <f>G7+H7+I7</f>
        <v>503</v>
      </c>
      <c r="K7" s="25">
        <v>287</v>
      </c>
      <c r="L7" s="25">
        <v>136</v>
      </c>
      <c r="M7" s="25">
        <v>1</v>
      </c>
      <c r="N7" s="25">
        <f>K7+L7+M7</f>
        <v>424</v>
      </c>
      <c r="O7" s="26">
        <f t="shared" si="0"/>
      </c>
      <c r="P7" s="27">
        <f t="shared" si="1"/>
        <v>79</v>
      </c>
      <c r="Q7" s="53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</row>
    <row r="8" spans="1:219" ht="21" customHeight="1">
      <c r="A8" s="24"/>
      <c r="B8" s="13" t="s">
        <v>20</v>
      </c>
      <c r="C8" s="25">
        <v>23641</v>
      </c>
      <c r="D8" s="25">
        <v>26418</v>
      </c>
      <c r="E8" s="25">
        <f>C8+D8</f>
        <v>50059</v>
      </c>
      <c r="F8" s="25">
        <v>18456</v>
      </c>
      <c r="G8" s="25">
        <v>89</v>
      </c>
      <c r="H8" s="25">
        <v>46</v>
      </c>
      <c r="I8" s="25">
        <v>0</v>
      </c>
      <c r="J8" s="25">
        <f>G8+H8+I8</f>
        <v>135</v>
      </c>
      <c r="K8" s="25">
        <v>93</v>
      </c>
      <c r="L8" s="25">
        <v>64</v>
      </c>
      <c r="M8" s="25">
        <v>0</v>
      </c>
      <c r="N8" s="25">
        <f>K8+L8+M8</f>
        <v>157</v>
      </c>
      <c r="O8" s="26" t="str">
        <f t="shared" si="0"/>
        <v>△</v>
      </c>
      <c r="P8" s="27">
        <f t="shared" si="1"/>
        <v>22</v>
      </c>
      <c r="Q8" s="53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</row>
    <row r="9" spans="1:219" ht="21" customHeight="1">
      <c r="A9" s="24" t="s">
        <v>2</v>
      </c>
      <c r="B9" s="13" t="s">
        <v>21</v>
      </c>
      <c r="C9" s="25">
        <v>18283</v>
      </c>
      <c r="D9" s="25">
        <v>19470</v>
      </c>
      <c r="E9" s="25">
        <f>C9+D9</f>
        <v>37753</v>
      </c>
      <c r="F9" s="25">
        <v>13846</v>
      </c>
      <c r="G9" s="25">
        <v>86</v>
      </c>
      <c r="H9" s="25">
        <v>22</v>
      </c>
      <c r="I9" s="25">
        <v>0</v>
      </c>
      <c r="J9" s="25">
        <f>G9+H9+I9</f>
        <v>108</v>
      </c>
      <c r="K9" s="25">
        <v>58</v>
      </c>
      <c r="L9" s="25">
        <v>39</v>
      </c>
      <c r="M9" s="25">
        <v>0</v>
      </c>
      <c r="N9" s="25">
        <f>K9+L9+M9</f>
        <v>97</v>
      </c>
      <c r="O9" s="26">
        <f t="shared" si="0"/>
      </c>
      <c r="P9" s="27">
        <f t="shared" si="1"/>
        <v>11</v>
      </c>
      <c r="Q9" s="53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</row>
    <row r="10" spans="1:219" ht="21" customHeight="1">
      <c r="A10" s="24"/>
      <c r="B10" s="28" t="s">
        <v>22</v>
      </c>
      <c r="C10" s="29">
        <f aca="true" t="shared" si="2" ref="C10:N10">SUM(C6:C9)</f>
        <v>180711</v>
      </c>
      <c r="D10" s="29">
        <f t="shared" si="2"/>
        <v>195598</v>
      </c>
      <c r="E10" s="29">
        <f t="shared" si="2"/>
        <v>376309</v>
      </c>
      <c r="F10" s="29">
        <f t="shared" si="2"/>
        <v>140400</v>
      </c>
      <c r="G10" s="29">
        <f t="shared" si="2"/>
        <v>797</v>
      </c>
      <c r="H10" s="29">
        <f t="shared" si="2"/>
        <v>362</v>
      </c>
      <c r="I10" s="29">
        <f t="shared" si="2"/>
        <v>3</v>
      </c>
      <c r="J10" s="29">
        <f t="shared" si="2"/>
        <v>1162</v>
      </c>
      <c r="K10" s="29">
        <f t="shared" si="2"/>
        <v>696</v>
      </c>
      <c r="L10" s="29">
        <f t="shared" si="2"/>
        <v>352</v>
      </c>
      <c r="M10" s="29">
        <f t="shared" si="2"/>
        <v>2</v>
      </c>
      <c r="N10" s="29">
        <f t="shared" si="2"/>
        <v>1050</v>
      </c>
      <c r="O10" s="30">
        <f t="shared" si="0"/>
      </c>
      <c r="P10" s="31">
        <f t="shared" si="1"/>
        <v>112</v>
      </c>
      <c r="Q10" s="53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</row>
    <row r="11" spans="1:219" ht="21" customHeight="1">
      <c r="A11" s="20" t="s">
        <v>3</v>
      </c>
      <c r="B11" s="10" t="s">
        <v>23</v>
      </c>
      <c r="C11" s="21">
        <v>4099</v>
      </c>
      <c r="D11" s="21">
        <v>4480</v>
      </c>
      <c r="E11" s="21">
        <f>C11+D11</f>
        <v>8579</v>
      </c>
      <c r="F11" s="21">
        <v>2618</v>
      </c>
      <c r="G11" s="21">
        <v>19</v>
      </c>
      <c r="H11" s="21">
        <v>5</v>
      </c>
      <c r="I11" s="21">
        <v>0</v>
      </c>
      <c r="J11" s="21">
        <f>G11+H11+I11</f>
        <v>24</v>
      </c>
      <c r="K11" s="21">
        <v>29</v>
      </c>
      <c r="L11" s="21">
        <v>7</v>
      </c>
      <c r="M11" s="21">
        <v>0</v>
      </c>
      <c r="N11" s="21">
        <f>K11+L11+M11</f>
        <v>36</v>
      </c>
      <c r="O11" s="22" t="str">
        <f t="shared" si="0"/>
        <v>△</v>
      </c>
      <c r="P11" s="23">
        <f t="shared" si="1"/>
        <v>12</v>
      </c>
      <c r="Q11" s="53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</row>
    <row r="12" spans="1:219" ht="21" customHeight="1">
      <c r="A12" s="24" t="s">
        <v>4</v>
      </c>
      <c r="B12" s="13" t="s">
        <v>24</v>
      </c>
      <c r="C12" s="25">
        <v>6918</v>
      </c>
      <c r="D12" s="25">
        <v>7600</v>
      </c>
      <c r="E12" s="25">
        <f>C12+D12</f>
        <v>14518</v>
      </c>
      <c r="F12" s="25">
        <v>4202</v>
      </c>
      <c r="G12" s="25">
        <v>15</v>
      </c>
      <c r="H12" s="25">
        <v>9</v>
      </c>
      <c r="I12" s="25">
        <v>0</v>
      </c>
      <c r="J12" s="25">
        <f>G12+H12+I12</f>
        <v>24</v>
      </c>
      <c r="K12" s="25">
        <v>20</v>
      </c>
      <c r="L12" s="25">
        <v>18</v>
      </c>
      <c r="M12" s="25">
        <v>0</v>
      </c>
      <c r="N12" s="25">
        <f>K12+L12+M12</f>
        <v>38</v>
      </c>
      <c r="O12" s="26" t="str">
        <f t="shared" si="0"/>
        <v>△</v>
      </c>
      <c r="P12" s="27">
        <f t="shared" si="1"/>
        <v>14</v>
      </c>
      <c r="Q12" s="53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</row>
    <row r="13" spans="1:219" ht="21" customHeight="1">
      <c r="A13" s="24" t="s">
        <v>5</v>
      </c>
      <c r="B13" s="13" t="s">
        <v>25</v>
      </c>
      <c r="C13" s="25">
        <v>1710</v>
      </c>
      <c r="D13" s="25">
        <v>1837</v>
      </c>
      <c r="E13" s="25">
        <f>C13+D13</f>
        <v>3547</v>
      </c>
      <c r="F13" s="25">
        <v>921</v>
      </c>
      <c r="G13" s="25">
        <v>6</v>
      </c>
      <c r="H13" s="25">
        <v>1</v>
      </c>
      <c r="I13" s="25">
        <v>0</v>
      </c>
      <c r="J13" s="25">
        <f>G13+H13+I13</f>
        <v>7</v>
      </c>
      <c r="K13" s="25">
        <v>7</v>
      </c>
      <c r="L13" s="25">
        <v>4</v>
      </c>
      <c r="M13" s="25">
        <v>0</v>
      </c>
      <c r="N13" s="25">
        <f>K13+L13+M13</f>
        <v>11</v>
      </c>
      <c r="O13" s="26" t="str">
        <f t="shared" si="0"/>
        <v>△</v>
      </c>
      <c r="P13" s="27">
        <f t="shared" si="1"/>
        <v>4</v>
      </c>
      <c r="Q13" s="53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</row>
    <row r="14" spans="1:219" ht="21" customHeight="1">
      <c r="A14" s="24"/>
      <c r="B14" s="28" t="s">
        <v>22</v>
      </c>
      <c r="C14" s="29">
        <f aca="true" t="shared" si="3" ref="C14:N14">SUM(C11:C13)</f>
        <v>12727</v>
      </c>
      <c r="D14" s="29">
        <f t="shared" si="3"/>
        <v>13917</v>
      </c>
      <c r="E14" s="29">
        <f t="shared" si="3"/>
        <v>26644</v>
      </c>
      <c r="F14" s="29">
        <f t="shared" si="3"/>
        <v>7741</v>
      </c>
      <c r="G14" s="29">
        <f t="shared" si="3"/>
        <v>40</v>
      </c>
      <c r="H14" s="29">
        <f t="shared" si="3"/>
        <v>15</v>
      </c>
      <c r="I14" s="29">
        <f t="shared" si="3"/>
        <v>0</v>
      </c>
      <c r="J14" s="29">
        <f t="shared" si="3"/>
        <v>55</v>
      </c>
      <c r="K14" s="29">
        <f t="shared" si="3"/>
        <v>56</v>
      </c>
      <c r="L14" s="29">
        <f t="shared" si="3"/>
        <v>29</v>
      </c>
      <c r="M14" s="29">
        <f t="shared" si="3"/>
        <v>0</v>
      </c>
      <c r="N14" s="29">
        <f t="shared" si="3"/>
        <v>85</v>
      </c>
      <c r="O14" s="30" t="str">
        <f t="shared" si="0"/>
        <v>△</v>
      </c>
      <c r="P14" s="31">
        <f t="shared" si="1"/>
        <v>30</v>
      </c>
      <c r="Q14" s="53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</row>
    <row r="15" spans="1:219" ht="21" customHeight="1">
      <c r="A15" s="20"/>
      <c r="B15" s="10" t="s">
        <v>26</v>
      </c>
      <c r="C15" s="21">
        <v>5004</v>
      </c>
      <c r="D15" s="21">
        <v>5312</v>
      </c>
      <c r="E15" s="21">
        <f aca="true" t="shared" si="4" ref="E15:E22">C15+D15</f>
        <v>10316</v>
      </c>
      <c r="F15" s="21">
        <v>2734</v>
      </c>
      <c r="G15" s="21">
        <v>28</v>
      </c>
      <c r="H15" s="21">
        <v>6</v>
      </c>
      <c r="I15" s="21">
        <v>0</v>
      </c>
      <c r="J15" s="21">
        <f aca="true" t="shared" si="5" ref="J15:J22">G15+H15+I15</f>
        <v>34</v>
      </c>
      <c r="K15" s="21">
        <v>10</v>
      </c>
      <c r="L15" s="21">
        <v>9</v>
      </c>
      <c r="M15" s="21">
        <v>0</v>
      </c>
      <c r="N15" s="21">
        <f aca="true" t="shared" si="6" ref="N15:N22">K15+L15+M15</f>
        <v>19</v>
      </c>
      <c r="O15" s="22">
        <f t="shared" si="0"/>
      </c>
      <c r="P15" s="23">
        <f t="shared" si="1"/>
        <v>15</v>
      </c>
      <c r="Q15" s="53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</row>
    <row r="16" spans="1:219" ht="21" customHeight="1">
      <c r="A16" s="24" t="s">
        <v>6</v>
      </c>
      <c r="B16" s="13" t="s">
        <v>27</v>
      </c>
      <c r="C16" s="25">
        <v>2328</v>
      </c>
      <c r="D16" s="25">
        <v>2481</v>
      </c>
      <c r="E16" s="25">
        <f t="shared" si="4"/>
        <v>4809</v>
      </c>
      <c r="F16" s="25">
        <v>1243</v>
      </c>
      <c r="G16" s="25">
        <v>8</v>
      </c>
      <c r="H16" s="25">
        <v>2</v>
      </c>
      <c r="I16" s="25">
        <v>0</v>
      </c>
      <c r="J16" s="25">
        <f t="shared" si="5"/>
        <v>10</v>
      </c>
      <c r="K16" s="25">
        <v>11</v>
      </c>
      <c r="L16" s="25">
        <v>4</v>
      </c>
      <c r="M16" s="25">
        <v>0</v>
      </c>
      <c r="N16" s="25">
        <f t="shared" si="6"/>
        <v>15</v>
      </c>
      <c r="O16" s="26" t="str">
        <f t="shared" si="0"/>
        <v>△</v>
      </c>
      <c r="P16" s="27">
        <f t="shared" si="1"/>
        <v>5</v>
      </c>
      <c r="Q16" s="53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</row>
    <row r="17" spans="1:219" ht="21" customHeight="1">
      <c r="A17" s="24"/>
      <c r="B17" s="13" t="s">
        <v>28</v>
      </c>
      <c r="C17" s="25">
        <v>4159</v>
      </c>
      <c r="D17" s="25">
        <v>4514</v>
      </c>
      <c r="E17" s="25">
        <f t="shared" si="4"/>
        <v>8673</v>
      </c>
      <c r="F17" s="25">
        <v>2349</v>
      </c>
      <c r="G17" s="25">
        <v>13</v>
      </c>
      <c r="H17" s="25">
        <v>4</v>
      </c>
      <c r="I17" s="25">
        <v>0</v>
      </c>
      <c r="J17" s="25">
        <f t="shared" si="5"/>
        <v>17</v>
      </c>
      <c r="K17" s="25">
        <v>15</v>
      </c>
      <c r="L17" s="25">
        <v>3</v>
      </c>
      <c r="M17" s="25">
        <v>0</v>
      </c>
      <c r="N17" s="25">
        <f t="shared" si="6"/>
        <v>18</v>
      </c>
      <c r="O17" s="26" t="str">
        <f t="shared" si="0"/>
        <v>△</v>
      </c>
      <c r="P17" s="27">
        <f t="shared" si="1"/>
        <v>1</v>
      </c>
      <c r="Q17" s="53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</row>
    <row r="18" spans="1:219" ht="21" customHeight="1">
      <c r="A18" s="24"/>
      <c r="B18" s="13" t="s">
        <v>29</v>
      </c>
      <c r="C18" s="25">
        <v>2779</v>
      </c>
      <c r="D18" s="25">
        <v>2986</v>
      </c>
      <c r="E18" s="25">
        <f t="shared" si="4"/>
        <v>5765</v>
      </c>
      <c r="F18" s="25">
        <v>1476</v>
      </c>
      <c r="G18" s="25">
        <v>3</v>
      </c>
      <c r="H18" s="25">
        <v>3</v>
      </c>
      <c r="I18" s="25">
        <v>0</v>
      </c>
      <c r="J18" s="25">
        <f t="shared" si="5"/>
        <v>6</v>
      </c>
      <c r="K18" s="25">
        <v>8</v>
      </c>
      <c r="L18" s="25">
        <v>7</v>
      </c>
      <c r="M18" s="25">
        <v>0</v>
      </c>
      <c r="N18" s="25">
        <f t="shared" si="6"/>
        <v>15</v>
      </c>
      <c r="O18" s="26" t="str">
        <f t="shared" si="0"/>
        <v>△</v>
      </c>
      <c r="P18" s="27">
        <f t="shared" si="1"/>
        <v>9</v>
      </c>
      <c r="Q18" s="53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</row>
    <row r="19" spans="1:219" ht="21" customHeight="1">
      <c r="A19" s="24" t="s">
        <v>7</v>
      </c>
      <c r="B19" s="13" t="s">
        <v>30</v>
      </c>
      <c r="C19" s="25">
        <v>2470</v>
      </c>
      <c r="D19" s="25">
        <v>2681</v>
      </c>
      <c r="E19" s="25">
        <f t="shared" si="4"/>
        <v>5151</v>
      </c>
      <c r="F19" s="25">
        <v>1635</v>
      </c>
      <c r="G19" s="25">
        <v>9</v>
      </c>
      <c r="H19" s="25">
        <v>2</v>
      </c>
      <c r="I19" s="25">
        <v>0</v>
      </c>
      <c r="J19" s="25">
        <f t="shared" si="5"/>
        <v>11</v>
      </c>
      <c r="K19" s="25">
        <v>10</v>
      </c>
      <c r="L19" s="25">
        <v>10</v>
      </c>
      <c r="M19" s="25">
        <v>0</v>
      </c>
      <c r="N19" s="25">
        <f t="shared" si="6"/>
        <v>20</v>
      </c>
      <c r="O19" s="26" t="str">
        <f t="shared" si="0"/>
        <v>△</v>
      </c>
      <c r="P19" s="27">
        <f t="shared" si="1"/>
        <v>9</v>
      </c>
      <c r="Q19" s="53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</row>
    <row r="20" spans="1:219" ht="21" customHeight="1">
      <c r="A20" s="24"/>
      <c r="B20" s="13" t="s">
        <v>31</v>
      </c>
      <c r="C20" s="25">
        <v>2109</v>
      </c>
      <c r="D20" s="25">
        <v>2374</v>
      </c>
      <c r="E20" s="25">
        <f t="shared" si="4"/>
        <v>4483</v>
      </c>
      <c r="F20" s="25">
        <v>1228</v>
      </c>
      <c r="G20" s="25">
        <v>3</v>
      </c>
      <c r="H20" s="25">
        <v>2</v>
      </c>
      <c r="I20" s="25">
        <v>0</v>
      </c>
      <c r="J20" s="25">
        <f t="shared" si="5"/>
        <v>5</v>
      </c>
      <c r="K20" s="25">
        <v>8</v>
      </c>
      <c r="L20" s="25">
        <v>3</v>
      </c>
      <c r="M20" s="25">
        <v>0</v>
      </c>
      <c r="N20" s="25">
        <f t="shared" si="6"/>
        <v>11</v>
      </c>
      <c r="O20" s="26" t="str">
        <f t="shared" si="0"/>
        <v>△</v>
      </c>
      <c r="P20" s="27">
        <f t="shared" si="1"/>
        <v>6</v>
      </c>
      <c r="Q20" s="53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</row>
    <row r="21" spans="1:219" ht="21" customHeight="1">
      <c r="A21" s="24"/>
      <c r="B21" s="13" t="s">
        <v>32</v>
      </c>
      <c r="C21" s="25">
        <v>1446</v>
      </c>
      <c r="D21" s="25">
        <v>1556</v>
      </c>
      <c r="E21" s="25">
        <f t="shared" si="4"/>
        <v>3002</v>
      </c>
      <c r="F21" s="25">
        <v>850</v>
      </c>
      <c r="G21" s="25">
        <v>4</v>
      </c>
      <c r="H21" s="25">
        <v>1</v>
      </c>
      <c r="I21" s="25">
        <v>0</v>
      </c>
      <c r="J21" s="25">
        <f t="shared" si="5"/>
        <v>5</v>
      </c>
      <c r="K21" s="25">
        <v>8</v>
      </c>
      <c r="L21" s="25">
        <v>14</v>
      </c>
      <c r="M21" s="25">
        <v>0</v>
      </c>
      <c r="N21" s="25">
        <f t="shared" si="6"/>
        <v>22</v>
      </c>
      <c r="O21" s="26" t="str">
        <f t="shared" si="0"/>
        <v>△</v>
      </c>
      <c r="P21" s="27">
        <f t="shared" si="1"/>
        <v>17</v>
      </c>
      <c r="Q21" s="53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</row>
    <row r="22" spans="1:219" ht="21" customHeight="1">
      <c r="A22" s="24" t="s">
        <v>5</v>
      </c>
      <c r="B22" s="13" t="s">
        <v>33</v>
      </c>
      <c r="C22" s="25">
        <v>4602</v>
      </c>
      <c r="D22" s="25">
        <v>5101</v>
      </c>
      <c r="E22" s="25">
        <f t="shared" si="4"/>
        <v>9703</v>
      </c>
      <c r="F22" s="25">
        <v>2864</v>
      </c>
      <c r="G22" s="25">
        <v>14</v>
      </c>
      <c r="H22" s="25">
        <v>10</v>
      </c>
      <c r="I22" s="25">
        <v>0</v>
      </c>
      <c r="J22" s="25">
        <f t="shared" si="5"/>
        <v>24</v>
      </c>
      <c r="K22" s="25">
        <v>14</v>
      </c>
      <c r="L22" s="25">
        <v>11</v>
      </c>
      <c r="M22" s="25">
        <v>0</v>
      </c>
      <c r="N22" s="25">
        <f t="shared" si="6"/>
        <v>25</v>
      </c>
      <c r="O22" s="26" t="str">
        <f t="shared" si="0"/>
        <v>△</v>
      </c>
      <c r="P22" s="27">
        <f t="shared" si="1"/>
        <v>1</v>
      </c>
      <c r="Q22" s="53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</row>
    <row r="23" spans="1:219" ht="21" customHeight="1">
      <c r="A23" s="24"/>
      <c r="B23" s="28" t="s">
        <v>22</v>
      </c>
      <c r="C23" s="29">
        <f aca="true" t="shared" si="7" ref="C23:N23">SUM(C15:C22)</f>
        <v>24897</v>
      </c>
      <c r="D23" s="29">
        <f t="shared" si="7"/>
        <v>27005</v>
      </c>
      <c r="E23" s="29">
        <f t="shared" si="7"/>
        <v>51902</v>
      </c>
      <c r="F23" s="29">
        <f t="shared" si="7"/>
        <v>14379</v>
      </c>
      <c r="G23" s="29">
        <f t="shared" si="7"/>
        <v>82</v>
      </c>
      <c r="H23" s="29">
        <f t="shared" si="7"/>
        <v>30</v>
      </c>
      <c r="I23" s="29">
        <f t="shared" si="7"/>
        <v>0</v>
      </c>
      <c r="J23" s="29">
        <f t="shared" si="7"/>
        <v>112</v>
      </c>
      <c r="K23" s="29">
        <f t="shared" si="7"/>
        <v>84</v>
      </c>
      <c r="L23" s="29">
        <f t="shared" si="7"/>
        <v>61</v>
      </c>
      <c r="M23" s="29">
        <f t="shared" si="7"/>
        <v>0</v>
      </c>
      <c r="N23" s="29">
        <f t="shared" si="7"/>
        <v>145</v>
      </c>
      <c r="O23" s="30" t="str">
        <f t="shared" si="0"/>
        <v>△</v>
      </c>
      <c r="P23" s="31">
        <f t="shared" si="1"/>
        <v>33</v>
      </c>
      <c r="Q23" s="53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</row>
    <row r="24" spans="1:219" ht="21" customHeight="1">
      <c r="A24" s="20" t="s">
        <v>8</v>
      </c>
      <c r="B24" s="10" t="s">
        <v>34</v>
      </c>
      <c r="C24" s="21">
        <v>4882</v>
      </c>
      <c r="D24" s="21">
        <v>5304</v>
      </c>
      <c r="E24" s="21">
        <f>C24+D24</f>
        <v>10186</v>
      </c>
      <c r="F24" s="21">
        <v>3008</v>
      </c>
      <c r="G24" s="21">
        <v>11</v>
      </c>
      <c r="H24" s="21">
        <v>8</v>
      </c>
      <c r="I24" s="21">
        <v>0</v>
      </c>
      <c r="J24" s="21">
        <f>G24+H24+I24</f>
        <v>19</v>
      </c>
      <c r="K24" s="21">
        <v>21</v>
      </c>
      <c r="L24" s="21">
        <v>10</v>
      </c>
      <c r="M24" s="21">
        <v>0</v>
      </c>
      <c r="N24" s="21">
        <f>K24+L24+M24</f>
        <v>31</v>
      </c>
      <c r="O24" s="22" t="str">
        <f t="shared" si="0"/>
        <v>△</v>
      </c>
      <c r="P24" s="23">
        <f t="shared" si="1"/>
        <v>12</v>
      </c>
      <c r="Q24" s="53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</row>
    <row r="25" spans="1:219" ht="21" customHeight="1">
      <c r="A25" s="24" t="s">
        <v>9</v>
      </c>
      <c r="B25" s="13" t="s">
        <v>35</v>
      </c>
      <c r="C25" s="25">
        <v>2117</v>
      </c>
      <c r="D25" s="25">
        <v>2363</v>
      </c>
      <c r="E25" s="25">
        <f>C25+D25</f>
        <v>4480</v>
      </c>
      <c r="F25" s="25">
        <v>1207</v>
      </c>
      <c r="G25" s="25">
        <v>9</v>
      </c>
      <c r="H25" s="25">
        <v>3</v>
      </c>
      <c r="I25" s="25">
        <v>0</v>
      </c>
      <c r="J25" s="25">
        <f>G25+H25+I25</f>
        <v>12</v>
      </c>
      <c r="K25" s="25">
        <v>5</v>
      </c>
      <c r="L25" s="25">
        <v>6</v>
      </c>
      <c r="M25" s="25">
        <v>0</v>
      </c>
      <c r="N25" s="25">
        <f>K25+L25+M25</f>
        <v>11</v>
      </c>
      <c r="O25" s="26">
        <f t="shared" si="0"/>
      </c>
      <c r="P25" s="27">
        <f t="shared" si="1"/>
        <v>1</v>
      </c>
      <c r="Q25" s="53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</row>
    <row r="26" spans="1:219" ht="21" customHeight="1">
      <c r="A26" s="24" t="s">
        <v>5</v>
      </c>
      <c r="B26" s="13" t="s">
        <v>36</v>
      </c>
      <c r="C26" s="25">
        <v>4094</v>
      </c>
      <c r="D26" s="25">
        <v>4338</v>
      </c>
      <c r="E26" s="25">
        <f>C26+D26</f>
        <v>8432</v>
      </c>
      <c r="F26" s="25">
        <v>2408</v>
      </c>
      <c r="G26" s="25">
        <v>18</v>
      </c>
      <c r="H26" s="25">
        <v>5</v>
      </c>
      <c r="I26" s="25">
        <v>0</v>
      </c>
      <c r="J26" s="25">
        <f>G26+H26+I26</f>
        <v>23</v>
      </c>
      <c r="K26" s="25">
        <v>5</v>
      </c>
      <c r="L26" s="25">
        <v>8</v>
      </c>
      <c r="M26" s="25">
        <v>0</v>
      </c>
      <c r="N26" s="25">
        <f>K26+L26+M26</f>
        <v>13</v>
      </c>
      <c r="O26" s="26">
        <f t="shared" si="0"/>
      </c>
      <c r="P26" s="27">
        <f t="shared" si="1"/>
        <v>10</v>
      </c>
      <c r="Q26" s="53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</row>
    <row r="27" spans="1:219" ht="21" customHeight="1">
      <c r="A27" s="24"/>
      <c r="B27" s="28" t="s">
        <v>22</v>
      </c>
      <c r="C27" s="29">
        <f aca="true" t="shared" si="8" ref="C27:N27">SUM(C24:C26)</f>
        <v>11093</v>
      </c>
      <c r="D27" s="29">
        <f t="shared" si="8"/>
        <v>12005</v>
      </c>
      <c r="E27" s="29">
        <f t="shared" si="8"/>
        <v>23098</v>
      </c>
      <c r="F27" s="29">
        <f t="shared" si="8"/>
        <v>6623</v>
      </c>
      <c r="G27" s="29">
        <f t="shared" si="8"/>
        <v>38</v>
      </c>
      <c r="H27" s="29">
        <f t="shared" si="8"/>
        <v>16</v>
      </c>
      <c r="I27" s="29">
        <f t="shared" si="8"/>
        <v>0</v>
      </c>
      <c r="J27" s="29">
        <f t="shared" si="8"/>
        <v>54</v>
      </c>
      <c r="K27" s="29">
        <f t="shared" si="8"/>
        <v>31</v>
      </c>
      <c r="L27" s="29">
        <f t="shared" si="8"/>
        <v>24</v>
      </c>
      <c r="M27" s="29">
        <f t="shared" si="8"/>
        <v>0</v>
      </c>
      <c r="N27" s="29">
        <f t="shared" si="8"/>
        <v>55</v>
      </c>
      <c r="O27" s="30" t="str">
        <f t="shared" si="0"/>
        <v>△</v>
      </c>
      <c r="P27" s="31">
        <f t="shared" si="1"/>
        <v>1</v>
      </c>
      <c r="Q27" s="53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</row>
    <row r="28" spans="1:219" ht="21" customHeight="1">
      <c r="A28" s="20"/>
      <c r="B28" s="10" t="s">
        <v>37</v>
      </c>
      <c r="C28" s="21">
        <v>3743</v>
      </c>
      <c r="D28" s="21">
        <v>4133</v>
      </c>
      <c r="E28" s="21">
        <f aca="true" t="shared" si="9" ref="E28:E36">C28+D28</f>
        <v>7876</v>
      </c>
      <c r="F28" s="21">
        <v>2417</v>
      </c>
      <c r="G28" s="21">
        <v>17</v>
      </c>
      <c r="H28" s="21">
        <v>3</v>
      </c>
      <c r="I28" s="21">
        <v>0</v>
      </c>
      <c r="J28" s="21">
        <f aca="true" t="shared" si="10" ref="J28:J36">G28+H28+I28</f>
        <v>20</v>
      </c>
      <c r="K28" s="21">
        <v>21</v>
      </c>
      <c r="L28" s="21">
        <v>7</v>
      </c>
      <c r="M28" s="21">
        <v>0</v>
      </c>
      <c r="N28" s="21">
        <f aca="true" t="shared" si="11" ref="N28:N36">K28+L28+M28</f>
        <v>28</v>
      </c>
      <c r="O28" s="22" t="str">
        <f t="shared" si="0"/>
        <v>△</v>
      </c>
      <c r="P28" s="23">
        <f t="shared" si="1"/>
        <v>8</v>
      </c>
      <c r="Q28" s="53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</row>
    <row r="29" spans="1:219" ht="21" customHeight="1">
      <c r="A29" s="24" t="s">
        <v>10</v>
      </c>
      <c r="B29" s="13" t="s">
        <v>38</v>
      </c>
      <c r="C29" s="25">
        <v>1495</v>
      </c>
      <c r="D29" s="25">
        <v>1670</v>
      </c>
      <c r="E29" s="25">
        <f t="shared" si="9"/>
        <v>3165</v>
      </c>
      <c r="F29" s="25">
        <v>908</v>
      </c>
      <c r="G29" s="25">
        <v>9</v>
      </c>
      <c r="H29" s="25">
        <v>2</v>
      </c>
      <c r="I29" s="25">
        <v>0</v>
      </c>
      <c r="J29" s="25">
        <f t="shared" si="10"/>
        <v>11</v>
      </c>
      <c r="K29" s="25">
        <v>3</v>
      </c>
      <c r="L29" s="25">
        <v>6</v>
      </c>
      <c r="M29" s="25">
        <v>0</v>
      </c>
      <c r="N29" s="25">
        <f t="shared" si="11"/>
        <v>9</v>
      </c>
      <c r="O29" s="26">
        <f t="shared" si="0"/>
      </c>
      <c r="P29" s="27">
        <f t="shared" si="1"/>
        <v>2</v>
      </c>
      <c r="Q29" s="53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</row>
    <row r="30" spans="1:219" ht="21" customHeight="1">
      <c r="A30" s="24"/>
      <c r="B30" s="13" t="s">
        <v>39</v>
      </c>
      <c r="C30" s="25">
        <v>3259</v>
      </c>
      <c r="D30" s="25">
        <v>3547</v>
      </c>
      <c r="E30" s="25">
        <f t="shared" si="9"/>
        <v>6806</v>
      </c>
      <c r="F30" s="25">
        <v>1900</v>
      </c>
      <c r="G30" s="25">
        <v>15</v>
      </c>
      <c r="H30" s="25">
        <v>3</v>
      </c>
      <c r="I30" s="25">
        <v>0</v>
      </c>
      <c r="J30" s="25">
        <f t="shared" si="10"/>
        <v>18</v>
      </c>
      <c r="K30" s="25">
        <v>4</v>
      </c>
      <c r="L30" s="25">
        <v>6</v>
      </c>
      <c r="M30" s="25">
        <v>0</v>
      </c>
      <c r="N30" s="25">
        <f t="shared" si="11"/>
        <v>10</v>
      </c>
      <c r="O30" s="26">
        <f t="shared" si="0"/>
      </c>
      <c r="P30" s="27">
        <f t="shared" si="1"/>
        <v>8</v>
      </c>
      <c r="Q30" s="53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</row>
    <row r="31" spans="1:219" ht="21" customHeight="1">
      <c r="A31" s="24"/>
      <c r="B31" s="13" t="s">
        <v>40</v>
      </c>
      <c r="C31" s="25">
        <v>3893</v>
      </c>
      <c r="D31" s="25">
        <v>4290</v>
      </c>
      <c r="E31" s="25">
        <f t="shared" si="9"/>
        <v>8183</v>
      </c>
      <c r="F31" s="25">
        <v>2708</v>
      </c>
      <c r="G31" s="25">
        <v>11</v>
      </c>
      <c r="H31" s="25">
        <v>7</v>
      </c>
      <c r="I31" s="25">
        <v>1</v>
      </c>
      <c r="J31" s="25">
        <f t="shared" si="10"/>
        <v>19</v>
      </c>
      <c r="K31" s="25">
        <v>11</v>
      </c>
      <c r="L31" s="25">
        <v>11</v>
      </c>
      <c r="M31" s="25">
        <v>0</v>
      </c>
      <c r="N31" s="25">
        <f t="shared" si="11"/>
        <v>22</v>
      </c>
      <c r="O31" s="26" t="str">
        <f t="shared" si="0"/>
        <v>△</v>
      </c>
      <c r="P31" s="27">
        <f t="shared" si="1"/>
        <v>3</v>
      </c>
      <c r="Q31" s="53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</row>
    <row r="32" spans="1:219" ht="21" customHeight="1">
      <c r="A32" s="24" t="s">
        <v>11</v>
      </c>
      <c r="B32" s="13" t="s">
        <v>41</v>
      </c>
      <c r="C32" s="25">
        <v>2188</v>
      </c>
      <c r="D32" s="25">
        <v>2292</v>
      </c>
      <c r="E32" s="25">
        <f t="shared" si="9"/>
        <v>4480</v>
      </c>
      <c r="F32" s="25">
        <v>1329</v>
      </c>
      <c r="G32" s="25">
        <v>14</v>
      </c>
      <c r="H32" s="25">
        <v>0</v>
      </c>
      <c r="I32" s="25">
        <v>0</v>
      </c>
      <c r="J32" s="25">
        <f t="shared" si="10"/>
        <v>14</v>
      </c>
      <c r="K32" s="25">
        <v>12</v>
      </c>
      <c r="L32" s="25">
        <v>4</v>
      </c>
      <c r="M32" s="25">
        <v>0</v>
      </c>
      <c r="N32" s="25">
        <f t="shared" si="11"/>
        <v>16</v>
      </c>
      <c r="O32" s="26" t="str">
        <f t="shared" si="0"/>
        <v>△</v>
      </c>
      <c r="P32" s="27">
        <f t="shared" si="1"/>
        <v>2</v>
      </c>
      <c r="Q32" s="53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</row>
    <row r="33" spans="1:219" ht="21" customHeight="1">
      <c r="A33" s="24"/>
      <c r="B33" s="13" t="s">
        <v>42</v>
      </c>
      <c r="C33" s="25">
        <v>3903</v>
      </c>
      <c r="D33" s="25">
        <v>4201</v>
      </c>
      <c r="E33" s="25">
        <f t="shared" si="9"/>
        <v>8104</v>
      </c>
      <c r="F33" s="25">
        <v>2347</v>
      </c>
      <c r="G33" s="25">
        <v>8</v>
      </c>
      <c r="H33" s="25">
        <v>2</v>
      </c>
      <c r="I33" s="25">
        <v>0</v>
      </c>
      <c r="J33" s="25">
        <f t="shared" si="10"/>
        <v>10</v>
      </c>
      <c r="K33" s="25">
        <v>7</v>
      </c>
      <c r="L33" s="25">
        <v>5</v>
      </c>
      <c r="M33" s="25">
        <v>0</v>
      </c>
      <c r="N33" s="25">
        <f t="shared" si="11"/>
        <v>12</v>
      </c>
      <c r="O33" s="26" t="str">
        <f t="shared" si="0"/>
        <v>△</v>
      </c>
      <c r="P33" s="27">
        <f t="shared" si="1"/>
        <v>2</v>
      </c>
      <c r="Q33" s="53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</row>
    <row r="34" spans="1:219" ht="21" customHeight="1">
      <c r="A34" s="24"/>
      <c r="B34" s="13" t="s">
        <v>43</v>
      </c>
      <c r="C34" s="25">
        <v>4506</v>
      </c>
      <c r="D34" s="25">
        <v>4782</v>
      </c>
      <c r="E34" s="25">
        <f t="shared" si="9"/>
        <v>9288</v>
      </c>
      <c r="F34" s="25">
        <v>2503</v>
      </c>
      <c r="G34" s="25">
        <v>12</v>
      </c>
      <c r="H34" s="25">
        <v>7</v>
      </c>
      <c r="I34" s="25">
        <v>0</v>
      </c>
      <c r="J34" s="25">
        <f t="shared" si="10"/>
        <v>19</v>
      </c>
      <c r="K34" s="25">
        <v>28</v>
      </c>
      <c r="L34" s="25">
        <v>7</v>
      </c>
      <c r="M34" s="25">
        <v>0</v>
      </c>
      <c r="N34" s="25">
        <f t="shared" si="11"/>
        <v>35</v>
      </c>
      <c r="O34" s="26" t="str">
        <f t="shared" si="0"/>
        <v>△</v>
      </c>
      <c r="P34" s="27">
        <f t="shared" si="1"/>
        <v>16</v>
      </c>
      <c r="Q34" s="53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</row>
    <row r="35" spans="1:219" ht="21" customHeight="1">
      <c r="A35" s="24" t="s">
        <v>5</v>
      </c>
      <c r="B35" s="13" t="s">
        <v>44</v>
      </c>
      <c r="C35" s="25">
        <v>5960</v>
      </c>
      <c r="D35" s="25">
        <v>6525</v>
      </c>
      <c r="E35" s="25">
        <f t="shared" si="9"/>
        <v>12485</v>
      </c>
      <c r="F35" s="25">
        <v>3717</v>
      </c>
      <c r="G35" s="25">
        <v>18</v>
      </c>
      <c r="H35" s="25">
        <v>9</v>
      </c>
      <c r="I35" s="25">
        <v>1</v>
      </c>
      <c r="J35" s="25">
        <f t="shared" si="10"/>
        <v>28</v>
      </c>
      <c r="K35" s="25">
        <v>24</v>
      </c>
      <c r="L35" s="25">
        <v>20</v>
      </c>
      <c r="M35" s="25">
        <v>0</v>
      </c>
      <c r="N35" s="25">
        <f t="shared" si="11"/>
        <v>44</v>
      </c>
      <c r="O35" s="26" t="str">
        <f t="shared" si="0"/>
        <v>△</v>
      </c>
      <c r="P35" s="27">
        <f t="shared" si="1"/>
        <v>16</v>
      </c>
      <c r="Q35" s="53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</row>
    <row r="36" spans="1:219" ht="21" customHeight="1">
      <c r="A36" s="24"/>
      <c r="B36" s="13" t="s">
        <v>45</v>
      </c>
      <c r="C36" s="25">
        <v>4095</v>
      </c>
      <c r="D36" s="25">
        <v>4463</v>
      </c>
      <c r="E36" s="25">
        <f t="shared" si="9"/>
        <v>8558</v>
      </c>
      <c r="F36" s="25">
        <v>2587</v>
      </c>
      <c r="G36" s="25">
        <v>10</v>
      </c>
      <c r="H36" s="25">
        <v>4</v>
      </c>
      <c r="I36" s="25">
        <v>0</v>
      </c>
      <c r="J36" s="25">
        <f t="shared" si="10"/>
        <v>14</v>
      </c>
      <c r="K36" s="25">
        <v>13</v>
      </c>
      <c r="L36" s="25">
        <v>16</v>
      </c>
      <c r="M36" s="25">
        <v>0</v>
      </c>
      <c r="N36" s="25">
        <f t="shared" si="11"/>
        <v>29</v>
      </c>
      <c r="O36" s="26" t="str">
        <f t="shared" si="0"/>
        <v>△</v>
      </c>
      <c r="P36" s="27">
        <f t="shared" si="1"/>
        <v>15</v>
      </c>
      <c r="Q36" s="53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</row>
    <row r="37" spans="1:219" ht="21" customHeight="1">
      <c r="A37" s="24"/>
      <c r="B37" s="28" t="s">
        <v>22</v>
      </c>
      <c r="C37" s="29">
        <f aca="true" t="shared" si="12" ref="C37:N37">SUM(C28:C36)</f>
        <v>33042</v>
      </c>
      <c r="D37" s="29">
        <f t="shared" si="12"/>
        <v>35903</v>
      </c>
      <c r="E37" s="29">
        <f t="shared" si="12"/>
        <v>68945</v>
      </c>
      <c r="F37" s="29">
        <f t="shared" si="12"/>
        <v>20416</v>
      </c>
      <c r="G37" s="29">
        <f t="shared" si="12"/>
        <v>114</v>
      </c>
      <c r="H37" s="29">
        <f t="shared" si="12"/>
        <v>37</v>
      </c>
      <c r="I37" s="29">
        <f t="shared" si="12"/>
        <v>2</v>
      </c>
      <c r="J37" s="29">
        <f t="shared" si="12"/>
        <v>153</v>
      </c>
      <c r="K37" s="29">
        <f t="shared" si="12"/>
        <v>123</v>
      </c>
      <c r="L37" s="29">
        <f t="shared" si="12"/>
        <v>82</v>
      </c>
      <c r="M37" s="29">
        <f t="shared" si="12"/>
        <v>0</v>
      </c>
      <c r="N37" s="29">
        <f t="shared" si="12"/>
        <v>205</v>
      </c>
      <c r="O37" s="30" t="str">
        <f t="shared" si="0"/>
        <v>△</v>
      </c>
      <c r="P37" s="31">
        <f t="shared" si="1"/>
        <v>52</v>
      </c>
      <c r="Q37" s="53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</row>
    <row r="38" spans="1:219" ht="21" customHeight="1">
      <c r="A38" s="20"/>
      <c r="B38" s="10" t="s">
        <v>46</v>
      </c>
      <c r="C38" s="21">
        <v>3918</v>
      </c>
      <c r="D38" s="21">
        <v>4329</v>
      </c>
      <c r="E38" s="21">
        <f aca="true" t="shared" si="13" ref="E38:E45">C38+D38</f>
        <v>8247</v>
      </c>
      <c r="F38" s="21">
        <v>2460</v>
      </c>
      <c r="G38" s="21">
        <v>17</v>
      </c>
      <c r="H38" s="21">
        <v>7</v>
      </c>
      <c r="I38" s="21">
        <v>0</v>
      </c>
      <c r="J38" s="21">
        <f aca="true" t="shared" si="14" ref="J38:J45">G38+H38+I38</f>
        <v>24</v>
      </c>
      <c r="K38" s="21">
        <v>14</v>
      </c>
      <c r="L38" s="21">
        <v>6</v>
      </c>
      <c r="M38" s="21">
        <v>0</v>
      </c>
      <c r="N38" s="21">
        <f aca="true" t="shared" si="15" ref="N38:N45">K38+L38+M38</f>
        <v>20</v>
      </c>
      <c r="O38" s="22">
        <f t="shared" si="0"/>
      </c>
      <c r="P38" s="23">
        <f t="shared" si="1"/>
        <v>4</v>
      </c>
      <c r="Q38" s="53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</row>
    <row r="39" spans="1:219" ht="21" customHeight="1">
      <c r="A39" s="24" t="s">
        <v>12</v>
      </c>
      <c r="B39" s="13" t="s">
        <v>47</v>
      </c>
      <c r="C39" s="25">
        <v>1981</v>
      </c>
      <c r="D39" s="25">
        <v>2166</v>
      </c>
      <c r="E39" s="25">
        <f t="shared" si="13"/>
        <v>4147</v>
      </c>
      <c r="F39" s="25">
        <v>1113</v>
      </c>
      <c r="G39" s="25">
        <v>11</v>
      </c>
      <c r="H39" s="25">
        <v>4</v>
      </c>
      <c r="I39" s="25">
        <v>0</v>
      </c>
      <c r="J39" s="25">
        <f t="shared" si="14"/>
        <v>15</v>
      </c>
      <c r="K39" s="25">
        <v>7</v>
      </c>
      <c r="L39" s="25">
        <v>2</v>
      </c>
      <c r="M39" s="25">
        <v>0</v>
      </c>
      <c r="N39" s="25">
        <f t="shared" si="15"/>
        <v>9</v>
      </c>
      <c r="O39" s="26">
        <f t="shared" si="0"/>
      </c>
      <c r="P39" s="27">
        <f t="shared" si="1"/>
        <v>6</v>
      </c>
      <c r="Q39" s="53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</row>
    <row r="40" spans="1:219" ht="21" customHeight="1">
      <c r="A40" s="24"/>
      <c r="B40" s="13" t="s">
        <v>48</v>
      </c>
      <c r="C40" s="25">
        <v>3611</v>
      </c>
      <c r="D40" s="25">
        <v>3830</v>
      </c>
      <c r="E40" s="25">
        <f t="shared" si="13"/>
        <v>7441</v>
      </c>
      <c r="F40" s="25">
        <v>2054</v>
      </c>
      <c r="G40" s="25">
        <v>15</v>
      </c>
      <c r="H40" s="25">
        <v>1</v>
      </c>
      <c r="I40" s="25">
        <v>0</v>
      </c>
      <c r="J40" s="25">
        <f t="shared" si="14"/>
        <v>16</v>
      </c>
      <c r="K40" s="25">
        <v>23</v>
      </c>
      <c r="L40" s="25">
        <v>7</v>
      </c>
      <c r="M40" s="25">
        <v>0</v>
      </c>
      <c r="N40" s="25">
        <f t="shared" si="15"/>
        <v>30</v>
      </c>
      <c r="O40" s="26" t="str">
        <f t="shared" si="0"/>
        <v>△</v>
      </c>
      <c r="P40" s="27">
        <f t="shared" si="1"/>
        <v>14</v>
      </c>
      <c r="Q40" s="53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</row>
    <row r="41" spans="1:219" ht="21" customHeight="1">
      <c r="A41" s="24"/>
      <c r="B41" s="13" t="s">
        <v>49</v>
      </c>
      <c r="C41" s="25">
        <v>1442</v>
      </c>
      <c r="D41" s="25">
        <v>1642</v>
      </c>
      <c r="E41" s="25">
        <f t="shared" si="13"/>
        <v>3084</v>
      </c>
      <c r="F41" s="25">
        <v>845</v>
      </c>
      <c r="G41" s="25">
        <v>10</v>
      </c>
      <c r="H41" s="25">
        <v>7</v>
      </c>
      <c r="I41" s="25">
        <v>0</v>
      </c>
      <c r="J41" s="25">
        <f t="shared" si="14"/>
        <v>17</v>
      </c>
      <c r="K41" s="25">
        <v>1</v>
      </c>
      <c r="L41" s="25">
        <v>2</v>
      </c>
      <c r="M41" s="25">
        <v>0</v>
      </c>
      <c r="N41" s="25">
        <f t="shared" si="15"/>
        <v>3</v>
      </c>
      <c r="O41" s="26">
        <f t="shared" si="0"/>
      </c>
      <c r="P41" s="27">
        <f t="shared" si="1"/>
        <v>14</v>
      </c>
      <c r="Q41" s="53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</row>
    <row r="42" spans="1:219" ht="21" customHeight="1">
      <c r="A42" s="24" t="s">
        <v>11</v>
      </c>
      <c r="B42" s="13" t="s">
        <v>50</v>
      </c>
      <c r="C42" s="25">
        <v>4414</v>
      </c>
      <c r="D42" s="25">
        <v>4870</v>
      </c>
      <c r="E42" s="25">
        <f t="shared" si="13"/>
        <v>9284</v>
      </c>
      <c r="F42" s="25">
        <v>2828</v>
      </c>
      <c r="G42" s="25">
        <v>16</v>
      </c>
      <c r="H42" s="25">
        <v>6</v>
      </c>
      <c r="I42" s="25">
        <v>0</v>
      </c>
      <c r="J42" s="25">
        <f t="shared" si="14"/>
        <v>22</v>
      </c>
      <c r="K42" s="25">
        <v>23</v>
      </c>
      <c r="L42" s="25">
        <v>12</v>
      </c>
      <c r="M42" s="25">
        <v>0</v>
      </c>
      <c r="N42" s="25">
        <f t="shared" si="15"/>
        <v>35</v>
      </c>
      <c r="O42" s="26" t="str">
        <f t="shared" si="0"/>
        <v>△</v>
      </c>
      <c r="P42" s="27">
        <f t="shared" si="1"/>
        <v>13</v>
      </c>
      <c r="Q42" s="53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</row>
    <row r="43" spans="1:219" ht="21" customHeight="1">
      <c r="A43" s="24"/>
      <c r="B43" s="13" t="s">
        <v>51</v>
      </c>
      <c r="C43" s="25">
        <v>3338</v>
      </c>
      <c r="D43" s="25">
        <v>3637</v>
      </c>
      <c r="E43" s="25">
        <f t="shared" si="13"/>
        <v>6975</v>
      </c>
      <c r="F43" s="25">
        <v>1892</v>
      </c>
      <c r="G43" s="25">
        <v>15</v>
      </c>
      <c r="H43" s="25">
        <v>5</v>
      </c>
      <c r="I43" s="25">
        <v>0</v>
      </c>
      <c r="J43" s="25">
        <f t="shared" si="14"/>
        <v>20</v>
      </c>
      <c r="K43" s="25">
        <v>14</v>
      </c>
      <c r="L43" s="25">
        <v>11</v>
      </c>
      <c r="M43" s="25">
        <v>0</v>
      </c>
      <c r="N43" s="25">
        <f t="shared" si="15"/>
        <v>25</v>
      </c>
      <c r="O43" s="26" t="str">
        <f t="shared" si="0"/>
        <v>△</v>
      </c>
      <c r="P43" s="27">
        <f t="shared" si="1"/>
        <v>5</v>
      </c>
      <c r="Q43" s="53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</row>
    <row r="44" spans="1:219" ht="21" customHeight="1">
      <c r="A44" s="24"/>
      <c r="B44" s="13" t="s">
        <v>52</v>
      </c>
      <c r="C44" s="25">
        <v>3658</v>
      </c>
      <c r="D44" s="25">
        <v>3985</v>
      </c>
      <c r="E44" s="25">
        <f t="shared" si="13"/>
        <v>7643</v>
      </c>
      <c r="F44" s="25">
        <v>2299</v>
      </c>
      <c r="G44" s="25">
        <v>16</v>
      </c>
      <c r="H44" s="25">
        <v>6</v>
      </c>
      <c r="I44" s="25">
        <v>0</v>
      </c>
      <c r="J44" s="25">
        <f t="shared" si="14"/>
        <v>22</v>
      </c>
      <c r="K44" s="25">
        <v>18</v>
      </c>
      <c r="L44" s="25">
        <v>10</v>
      </c>
      <c r="M44" s="25">
        <v>0</v>
      </c>
      <c r="N44" s="25">
        <f t="shared" si="15"/>
        <v>28</v>
      </c>
      <c r="O44" s="26" t="str">
        <f t="shared" si="0"/>
        <v>△</v>
      </c>
      <c r="P44" s="27">
        <f t="shared" si="1"/>
        <v>6</v>
      </c>
      <c r="Q44" s="53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</row>
    <row r="45" spans="1:219" ht="21" customHeight="1">
      <c r="A45" s="24" t="s">
        <v>5</v>
      </c>
      <c r="B45" s="13" t="s">
        <v>53</v>
      </c>
      <c r="C45" s="25">
        <v>2586</v>
      </c>
      <c r="D45" s="25">
        <v>2849</v>
      </c>
      <c r="E45" s="25">
        <f t="shared" si="13"/>
        <v>5435</v>
      </c>
      <c r="F45" s="25">
        <v>1474</v>
      </c>
      <c r="G45" s="25">
        <v>6</v>
      </c>
      <c r="H45" s="25">
        <v>1</v>
      </c>
      <c r="I45" s="25">
        <v>0</v>
      </c>
      <c r="J45" s="25">
        <f t="shared" si="14"/>
        <v>7</v>
      </c>
      <c r="K45" s="25">
        <v>12</v>
      </c>
      <c r="L45" s="25">
        <v>3</v>
      </c>
      <c r="M45" s="25">
        <v>0</v>
      </c>
      <c r="N45" s="25">
        <f t="shared" si="15"/>
        <v>15</v>
      </c>
      <c r="O45" s="26" t="str">
        <f t="shared" si="0"/>
        <v>△</v>
      </c>
      <c r="P45" s="27">
        <f t="shared" si="1"/>
        <v>8</v>
      </c>
      <c r="Q45" s="53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</row>
    <row r="46" spans="1:219" ht="21" customHeight="1">
      <c r="A46" s="24"/>
      <c r="B46" s="28" t="s">
        <v>22</v>
      </c>
      <c r="C46" s="29">
        <f aca="true" t="shared" si="16" ref="C46:N46">SUM(C38:C45)</f>
        <v>24948</v>
      </c>
      <c r="D46" s="29">
        <f t="shared" si="16"/>
        <v>27308</v>
      </c>
      <c r="E46" s="29">
        <f t="shared" si="16"/>
        <v>52256</v>
      </c>
      <c r="F46" s="29">
        <f t="shared" si="16"/>
        <v>14965</v>
      </c>
      <c r="G46" s="29">
        <f t="shared" si="16"/>
        <v>106</v>
      </c>
      <c r="H46" s="29">
        <f t="shared" si="16"/>
        <v>37</v>
      </c>
      <c r="I46" s="29">
        <f t="shared" si="16"/>
        <v>0</v>
      </c>
      <c r="J46" s="29">
        <f t="shared" si="16"/>
        <v>143</v>
      </c>
      <c r="K46" s="29">
        <f t="shared" si="16"/>
        <v>112</v>
      </c>
      <c r="L46" s="29">
        <f t="shared" si="16"/>
        <v>53</v>
      </c>
      <c r="M46" s="29">
        <f t="shared" si="16"/>
        <v>0</v>
      </c>
      <c r="N46" s="29">
        <f t="shared" si="16"/>
        <v>165</v>
      </c>
      <c r="O46" s="30" t="str">
        <f t="shared" si="0"/>
        <v>△</v>
      </c>
      <c r="P46" s="31">
        <f t="shared" si="1"/>
        <v>22</v>
      </c>
      <c r="Q46" s="53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</row>
    <row r="47" spans="1:219" ht="21" customHeight="1">
      <c r="A47" s="20" t="s">
        <v>13</v>
      </c>
      <c r="B47" s="10" t="s">
        <v>54</v>
      </c>
      <c r="C47" s="21">
        <v>3333</v>
      </c>
      <c r="D47" s="21">
        <v>3720</v>
      </c>
      <c r="E47" s="21">
        <f>C47+D47</f>
        <v>7053</v>
      </c>
      <c r="F47" s="21">
        <v>2375</v>
      </c>
      <c r="G47" s="21">
        <v>15</v>
      </c>
      <c r="H47" s="21">
        <v>3</v>
      </c>
      <c r="I47" s="21">
        <v>0</v>
      </c>
      <c r="J47" s="21">
        <f>G47+H47+I47</f>
        <v>18</v>
      </c>
      <c r="K47" s="21">
        <v>14</v>
      </c>
      <c r="L47" s="21">
        <v>8</v>
      </c>
      <c r="M47" s="21">
        <v>0</v>
      </c>
      <c r="N47" s="21">
        <f>K47+L47+M47</f>
        <v>22</v>
      </c>
      <c r="O47" s="22" t="str">
        <f t="shared" si="0"/>
        <v>△</v>
      </c>
      <c r="P47" s="23">
        <f t="shared" si="1"/>
        <v>4</v>
      </c>
      <c r="Q47" s="53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</row>
    <row r="48" spans="1:219" ht="21" customHeight="1">
      <c r="A48" s="24" t="s">
        <v>14</v>
      </c>
      <c r="B48" s="13" t="s">
        <v>55</v>
      </c>
      <c r="C48" s="25">
        <v>2170</v>
      </c>
      <c r="D48" s="25">
        <v>2421</v>
      </c>
      <c r="E48" s="25">
        <f>C48+D48</f>
        <v>4591</v>
      </c>
      <c r="F48" s="25">
        <v>1572</v>
      </c>
      <c r="G48" s="25">
        <v>10</v>
      </c>
      <c r="H48" s="25">
        <v>3</v>
      </c>
      <c r="I48" s="25">
        <v>0</v>
      </c>
      <c r="J48" s="25">
        <f>G48+H48+I48</f>
        <v>13</v>
      </c>
      <c r="K48" s="25">
        <v>22</v>
      </c>
      <c r="L48" s="25">
        <v>2</v>
      </c>
      <c r="M48" s="25">
        <v>0</v>
      </c>
      <c r="N48" s="25">
        <f>K48+L48+M48</f>
        <v>24</v>
      </c>
      <c r="O48" s="26" t="str">
        <f t="shared" si="0"/>
        <v>△</v>
      </c>
      <c r="P48" s="27">
        <f t="shared" si="1"/>
        <v>11</v>
      </c>
      <c r="Q48" s="53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</row>
    <row r="49" spans="1:219" ht="21" customHeight="1">
      <c r="A49" s="24" t="s">
        <v>5</v>
      </c>
      <c r="B49" s="13" t="s">
        <v>56</v>
      </c>
      <c r="C49" s="25">
        <v>1947</v>
      </c>
      <c r="D49" s="25">
        <v>2169</v>
      </c>
      <c r="E49" s="25">
        <f>C49+D49</f>
        <v>4116</v>
      </c>
      <c r="F49" s="25">
        <v>1200</v>
      </c>
      <c r="G49" s="25">
        <v>7</v>
      </c>
      <c r="H49" s="25">
        <v>1</v>
      </c>
      <c r="I49" s="25">
        <v>0</v>
      </c>
      <c r="J49" s="25">
        <f>G49+H49+I49</f>
        <v>8</v>
      </c>
      <c r="K49" s="25">
        <v>18</v>
      </c>
      <c r="L49" s="25">
        <v>3</v>
      </c>
      <c r="M49" s="25">
        <v>0</v>
      </c>
      <c r="N49" s="25">
        <f>K49+L49+M49</f>
        <v>21</v>
      </c>
      <c r="O49" s="26" t="str">
        <f t="shared" si="0"/>
        <v>△</v>
      </c>
      <c r="P49" s="27">
        <f t="shared" si="1"/>
        <v>13</v>
      </c>
      <c r="Q49" s="53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</row>
    <row r="50" spans="1:219" ht="21" customHeight="1">
      <c r="A50" s="24"/>
      <c r="B50" s="13" t="s">
        <v>57</v>
      </c>
      <c r="C50" s="25">
        <v>2593</v>
      </c>
      <c r="D50" s="25">
        <v>2845</v>
      </c>
      <c r="E50" s="25">
        <f>C50+D50</f>
        <v>5438</v>
      </c>
      <c r="F50" s="25">
        <v>1515</v>
      </c>
      <c r="G50" s="25">
        <v>2</v>
      </c>
      <c r="H50" s="25">
        <v>3</v>
      </c>
      <c r="I50" s="25">
        <v>0</v>
      </c>
      <c r="J50" s="25">
        <f>G50+H50+I50</f>
        <v>5</v>
      </c>
      <c r="K50" s="25">
        <v>6</v>
      </c>
      <c r="L50" s="25">
        <v>2</v>
      </c>
      <c r="M50" s="25">
        <v>0</v>
      </c>
      <c r="N50" s="25">
        <f>K50+L50+M50</f>
        <v>8</v>
      </c>
      <c r="O50" s="26" t="str">
        <f t="shared" si="0"/>
        <v>△</v>
      </c>
      <c r="P50" s="27">
        <f t="shared" si="1"/>
        <v>3</v>
      </c>
      <c r="Q50" s="53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</row>
    <row r="51" spans="1:219" ht="21" customHeight="1">
      <c r="A51" s="24"/>
      <c r="B51" s="28" t="s">
        <v>22</v>
      </c>
      <c r="C51" s="29">
        <f aca="true" t="shared" si="17" ref="C51:N51">SUM(C47:C50)</f>
        <v>10043</v>
      </c>
      <c r="D51" s="29">
        <f t="shared" si="17"/>
        <v>11155</v>
      </c>
      <c r="E51" s="29">
        <f t="shared" si="17"/>
        <v>21198</v>
      </c>
      <c r="F51" s="29">
        <f t="shared" si="17"/>
        <v>6662</v>
      </c>
      <c r="G51" s="29">
        <f t="shared" si="17"/>
        <v>34</v>
      </c>
      <c r="H51" s="29">
        <f t="shared" si="17"/>
        <v>10</v>
      </c>
      <c r="I51" s="29">
        <f t="shared" si="17"/>
        <v>0</v>
      </c>
      <c r="J51" s="29">
        <f t="shared" si="17"/>
        <v>44</v>
      </c>
      <c r="K51" s="29">
        <f t="shared" si="17"/>
        <v>60</v>
      </c>
      <c r="L51" s="29">
        <f t="shared" si="17"/>
        <v>15</v>
      </c>
      <c r="M51" s="29">
        <f t="shared" si="17"/>
        <v>0</v>
      </c>
      <c r="N51" s="29">
        <f t="shared" si="17"/>
        <v>75</v>
      </c>
      <c r="O51" s="30" t="str">
        <f t="shared" si="0"/>
        <v>△</v>
      </c>
      <c r="P51" s="31">
        <f t="shared" si="1"/>
        <v>31</v>
      </c>
      <c r="Q51" s="53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</row>
    <row r="52" spans="1:219" ht="21" customHeight="1">
      <c r="A52" s="33" t="s">
        <v>5</v>
      </c>
      <c r="B52" s="34" t="s">
        <v>22</v>
      </c>
      <c r="C52" s="35">
        <f aca="true" t="shared" si="18" ref="C52:N52">C14+C23+C27+C37+C46+C51</f>
        <v>116750</v>
      </c>
      <c r="D52" s="35">
        <f t="shared" si="18"/>
        <v>127293</v>
      </c>
      <c r="E52" s="35">
        <f t="shared" si="18"/>
        <v>244043</v>
      </c>
      <c r="F52" s="35">
        <f t="shared" si="18"/>
        <v>70786</v>
      </c>
      <c r="G52" s="35">
        <f t="shared" si="18"/>
        <v>414</v>
      </c>
      <c r="H52" s="35">
        <f t="shared" si="18"/>
        <v>145</v>
      </c>
      <c r="I52" s="35">
        <f t="shared" si="18"/>
        <v>2</v>
      </c>
      <c r="J52" s="35">
        <f t="shared" si="18"/>
        <v>561</v>
      </c>
      <c r="K52" s="35">
        <f t="shared" si="18"/>
        <v>466</v>
      </c>
      <c r="L52" s="35">
        <f t="shared" si="18"/>
        <v>264</v>
      </c>
      <c r="M52" s="35">
        <f t="shared" si="18"/>
        <v>0</v>
      </c>
      <c r="N52" s="35">
        <f t="shared" si="18"/>
        <v>730</v>
      </c>
      <c r="O52" s="36" t="str">
        <f t="shared" si="0"/>
        <v>△</v>
      </c>
      <c r="P52" s="37">
        <f t="shared" si="1"/>
        <v>169</v>
      </c>
      <c r="Q52" s="53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</row>
    <row r="53" spans="1:219" ht="21" customHeight="1">
      <c r="A53" s="38" t="s">
        <v>15</v>
      </c>
      <c r="B53" s="39" t="s">
        <v>22</v>
      </c>
      <c r="C53" s="40">
        <f aca="true" t="shared" si="19" ref="C53:N53">C10+C52</f>
        <v>297461</v>
      </c>
      <c r="D53" s="40">
        <f t="shared" si="19"/>
        <v>322891</v>
      </c>
      <c r="E53" s="40">
        <f t="shared" si="19"/>
        <v>620352</v>
      </c>
      <c r="F53" s="40">
        <f t="shared" si="19"/>
        <v>211186</v>
      </c>
      <c r="G53" s="40">
        <f t="shared" si="19"/>
        <v>1211</v>
      </c>
      <c r="H53" s="40">
        <f t="shared" si="19"/>
        <v>507</v>
      </c>
      <c r="I53" s="40">
        <f t="shared" si="19"/>
        <v>5</v>
      </c>
      <c r="J53" s="40">
        <f t="shared" si="19"/>
        <v>1723</v>
      </c>
      <c r="K53" s="40">
        <f t="shared" si="19"/>
        <v>1162</v>
      </c>
      <c r="L53" s="40">
        <f t="shared" si="19"/>
        <v>616</v>
      </c>
      <c r="M53" s="40">
        <f t="shared" si="19"/>
        <v>2</v>
      </c>
      <c r="N53" s="40">
        <f t="shared" si="19"/>
        <v>1780</v>
      </c>
      <c r="O53" s="40" t="str">
        <f t="shared" si="0"/>
        <v>△</v>
      </c>
      <c r="P53" s="41">
        <f t="shared" si="1"/>
        <v>57</v>
      </c>
      <c r="Q53" s="53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</row>
    <row r="54" spans="1:219" ht="21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2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</row>
    <row r="55" spans="15:255" ht="21" customHeight="1">
      <c r="O55" s="52"/>
      <c r="P55" s="52"/>
      <c r="Q55" s="52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</row>
    <row r="56" spans="4:255" ht="21" customHeight="1">
      <c r="D56" s="52"/>
      <c r="H56" s="52"/>
      <c r="I56" s="52"/>
      <c r="J56" s="52"/>
      <c r="K56" s="52"/>
      <c r="L56" s="52"/>
      <c r="O56" s="52"/>
      <c r="P56" s="52"/>
      <c r="Q56" s="52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</row>
    <row r="57" spans="4:255" ht="21" customHeight="1">
      <c r="D57" s="52"/>
      <c r="H57" s="52"/>
      <c r="I57" s="52"/>
      <c r="J57" s="52"/>
      <c r="K57" s="52"/>
      <c r="L57" s="52"/>
      <c r="O57" s="52"/>
      <c r="P57" s="52"/>
      <c r="Q57" s="52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</row>
    <row r="58" spans="3:255" ht="21" customHeight="1">
      <c r="C58" s="4"/>
      <c r="D58" s="52"/>
      <c r="H58" s="52"/>
      <c r="I58" s="52"/>
      <c r="J58" s="52"/>
      <c r="K58" s="52"/>
      <c r="L58" s="52"/>
      <c r="O58" s="52"/>
      <c r="P58" s="52"/>
      <c r="Q58" s="52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</row>
    <row r="59" spans="4:255" ht="21" customHeight="1">
      <c r="D59" s="52"/>
      <c r="H59" s="52"/>
      <c r="I59" s="52"/>
      <c r="J59" s="52"/>
      <c r="K59" s="52"/>
      <c r="L59" s="52"/>
      <c r="O59" s="52"/>
      <c r="P59" s="52"/>
      <c r="Q59" s="52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</row>
    <row r="60" spans="4:255" ht="21.75" customHeight="1">
      <c r="D60" s="52"/>
      <c r="E60" s="52"/>
      <c r="H60" s="52"/>
      <c r="I60" s="52"/>
      <c r="J60" s="52"/>
      <c r="K60" s="52"/>
      <c r="L60" s="52"/>
      <c r="N60" s="52"/>
      <c r="O60" s="52"/>
      <c r="P60" s="52"/>
      <c r="Q60" s="52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</row>
    <row r="61" spans="5:255" ht="19.5" customHeight="1">
      <c r="E61" s="52"/>
      <c r="H61" s="52"/>
      <c r="I61" s="52"/>
      <c r="J61" s="52"/>
      <c r="K61" s="52"/>
      <c r="L61" s="52"/>
      <c r="N61" s="52"/>
      <c r="O61" s="52"/>
      <c r="P61" s="52"/>
      <c r="Q61" s="52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</row>
    <row r="62" spans="5:255" ht="19.5" customHeight="1">
      <c r="E62" s="52"/>
      <c r="J62" s="52"/>
      <c r="K62" s="52"/>
      <c r="L62" s="52"/>
      <c r="N62" s="52"/>
      <c r="O62" s="52"/>
      <c r="P62" s="52"/>
      <c r="Q62" s="52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</row>
    <row r="63" spans="5:255" ht="19.5" customHeight="1">
      <c r="E63" s="52"/>
      <c r="J63" s="52"/>
      <c r="K63" s="52"/>
      <c r="L63" s="52"/>
      <c r="N63" s="52"/>
      <c r="O63" s="52"/>
      <c r="P63" s="52"/>
      <c r="Q63" s="52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</row>
    <row r="64" spans="3:255" ht="19.5" customHeight="1">
      <c r="C64" s="52"/>
      <c r="D64" s="52"/>
      <c r="E64" s="52"/>
      <c r="I64" s="52"/>
      <c r="J64" s="52"/>
      <c r="K64" s="52"/>
      <c r="L64" s="52"/>
      <c r="M64" s="52"/>
      <c r="N64" s="52"/>
      <c r="O64" s="52"/>
      <c r="P64" s="52"/>
      <c r="Q64" s="52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</row>
    <row r="65" spans="7:255" ht="19.5" customHeight="1">
      <c r="G65" s="52"/>
      <c r="H65" s="52"/>
      <c r="I65" s="52"/>
      <c r="J65" s="52"/>
      <c r="K65" s="52"/>
      <c r="L65" s="52"/>
      <c r="N65" s="52"/>
      <c r="O65" s="52"/>
      <c r="P65" s="52"/>
      <c r="Q65" s="52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</row>
    <row r="66" spans="5:255" ht="19.5" customHeight="1">
      <c r="E66" s="52"/>
      <c r="F66" s="52"/>
      <c r="G66" s="52"/>
      <c r="H66" s="52"/>
      <c r="I66" s="52"/>
      <c r="J66" s="52"/>
      <c r="K66" s="52"/>
      <c r="L66" s="52"/>
      <c r="N66" s="52"/>
      <c r="O66" s="52"/>
      <c r="P66" s="52"/>
      <c r="Q66" s="52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</row>
    <row r="67" spans="5:255" ht="19.5" customHeight="1">
      <c r="E67" s="52"/>
      <c r="G67" s="52"/>
      <c r="H67" s="52"/>
      <c r="I67" s="52"/>
      <c r="J67" s="52"/>
      <c r="K67" s="52"/>
      <c r="L67" s="52"/>
      <c r="N67" s="52"/>
      <c r="O67" s="52"/>
      <c r="P67" s="52"/>
      <c r="Q67" s="52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</row>
    <row r="68" spans="3:255" ht="19.5" customHeight="1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</row>
    <row r="69" spans="5:255" ht="19.5" customHeight="1">
      <c r="E69" s="52"/>
      <c r="F69" s="52"/>
      <c r="G69" s="52"/>
      <c r="H69" s="52"/>
      <c r="I69" s="52"/>
      <c r="J69" s="52"/>
      <c r="K69" s="52"/>
      <c r="L69" s="52"/>
      <c r="N69" s="52"/>
      <c r="O69" s="52"/>
      <c r="P69" s="52"/>
      <c r="Q69" s="52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</row>
    <row r="70" spans="5:255" ht="17.25">
      <c r="E70" s="52"/>
      <c r="F70" s="52"/>
      <c r="G70" s="52"/>
      <c r="H70" s="52"/>
      <c r="I70" s="52"/>
      <c r="N70" s="52"/>
      <c r="O70" s="52"/>
      <c r="P70" s="52"/>
      <c r="Q70" s="52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</row>
    <row r="71" spans="7:255" ht="17.25">
      <c r="G71" s="52"/>
      <c r="H71" s="52"/>
      <c r="I71" s="52"/>
      <c r="N71" s="52"/>
      <c r="O71" s="52"/>
      <c r="P71" s="52"/>
      <c r="Q71" s="52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</row>
    <row r="72" spans="5:255" ht="17.25">
      <c r="E72" s="52"/>
      <c r="G72" s="52"/>
      <c r="H72" s="52"/>
      <c r="I72" s="52"/>
      <c r="K72" s="52"/>
      <c r="N72" s="52"/>
      <c r="O72" s="52"/>
      <c r="P72" s="52"/>
      <c r="Q72" s="52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</row>
    <row r="73" spans="5:255" ht="17.25">
      <c r="E73" s="52"/>
      <c r="F73" s="4"/>
      <c r="G73" s="52"/>
      <c r="H73" s="52"/>
      <c r="I73" s="52"/>
      <c r="J73" s="52"/>
      <c r="K73" s="52"/>
      <c r="L73" s="52"/>
      <c r="N73" s="52"/>
      <c r="O73" s="52"/>
      <c r="P73" s="52"/>
      <c r="Q73" s="52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</row>
    <row r="74" spans="5:255" ht="17.25">
      <c r="E74" s="52"/>
      <c r="F74" s="52"/>
      <c r="G74" s="52"/>
      <c r="H74" s="52"/>
      <c r="I74" s="52"/>
      <c r="J74" s="52"/>
      <c r="K74" s="52"/>
      <c r="L74" s="52"/>
      <c r="N74" s="52"/>
      <c r="O74" s="52"/>
      <c r="P74" s="52"/>
      <c r="Q74" s="52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</row>
    <row r="75" spans="5:255" ht="17.25">
      <c r="E75" s="52"/>
      <c r="F75" s="52"/>
      <c r="G75" s="52"/>
      <c r="H75" s="52"/>
      <c r="I75" s="52"/>
      <c r="J75" s="52"/>
      <c r="K75" s="52"/>
      <c r="L75" s="52"/>
      <c r="N75" s="52"/>
      <c r="O75" s="52"/>
      <c r="P75" s="52"/>
      <c r="Q75" s="52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</row>
    <row r="76" spans="5:255" ht="17.25">
      <c r="E76" s="52"/>
      <c r="F76" s="52"/>
      <c r="G76" s="52"/>
      <c r="H76" s="52"/>
      <c r="I76" s="52"/>
      <c r="J76" s="52"/>
      <c r="K76" s="52"/>
      <c r="L76" s="52"/>
      <c r="N76" s="52"/>
      <c r="O76" s="52"/>
      <c r="P76" s="52"/>
      <c r="Q76" s="52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</row>
    <row r="77" spans="3:255" ht="17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</row>
    <row r="78" spans="5:255" ht="17.25">
      <c r="E78" s="52"/>
      <c r="J78" s="52"/>
      <c r="K78" s="52"/>
      <c r="N78" s="52"/>
      <c r="O78" s="52"/>
      <c r="P78" s="52"/>
      <c r="Q78" s="52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</row>
    <row r="79" spans="5:255" ht="17.25">
      <c r="E79" s="52"/>
      <c r="J79" s="52"/>
      <c r="K79" s="52"/>
      <c r="N79" s="52"/>
      <c r="P79" s="52"/>
      <c r="Q79" s="52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</row>
    <row r="80" spans="5:255" ht="17.25">
      <c r="E80" s="52"/>
      <c r="J80" s="52"/>
      <c r="K80" s="52"/>
      <c r="N80" s="52"/>
      <c r="P80" s="52"/>
      <c r="Q80" s="52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</row>
    <row r="81" spans="3:255" ht="17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</row>
    <row r="82" spans="5:255" ht="17.25">
      <c r="E82" s="52"/>
      <c r="J82" s="52"/>
      <c r="K82" s="52"/>
      <c r="N82" s="52"/>
      <c r="O82" s="52"/>
      <c r="P82" s="52"/>
      <c r="Q82" s="52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</row>
    <row r="83" spans="5:255" ht="17.25">
      <c r="E83" s="52"/>
      <c r="J83" s="52"/>
      <c r="K83" s="52"/>
      <c r="N83" s="52"/>
      <c r="O83" s="52"/>
      <c r="P83" s="52"/>
      <c r="Q83" s="52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</row>
    <row r="84" spans="5:255" ht="17.25">
      <c r="E84" s="52"/>
      <c r="J84" s="52"/>
      <c r="K84" s="52"/>
      <c r="N84" s="52"/>
      <c r="O84" s="52"/>
      <c r="P84" s="52"/>
      <c r="Q84" s="52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</row>
    <row r="85" spans="5:255" ht="17.25">
      <c r="E85" s="52"/>
      <c r="J85" s="52"/>
      <c r="K85" s="52"/>
      <c r="N85" s="52"/>
      <c r="O85" s="52"/>
      <c r="P85" s="52"/>
      <c r="Q85" s="52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</row>
    <row r="86" spans="5:255" ht="17.25">
      <c r="E86" s="52"/>
      <c r="J86" s="52"/>
      <c r="K86" s="52"/>
      <c r="N86" s="52"/>
      <c r="O86" s="52"/>
      <c r="P86" s="52"/>
      <c r="Q86" s="52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</row>
    <row r="87" spans="5:255" ht="17.25">
      <c r="E87" s="52"/>
      <c r="J87" s="52"/>
      <c r="K87" s="52"/>
      <c r="N87" s="52"/>
      <c r="O87" s="52"/>
      <c r="P87" s="52"/>
      <c r="Q87" s="52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</row>
    <row r="88" spans="5:255" ht="17.25">
      <c r="E88" s="52"/>
      <c r="J88" s="52"/>
      <c r="K88" s="52"/>
      <c r="N88" s="52"/>
      <c r="O88" s="52"/>
      <c r="P88" s="52"/>
      <c r="Q88" s="52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</row>
    <row r="89" spans="5:255" ht="17.25">
      <c r="E89" s="52"/>
      <c r="J89" s="52"/>
      <c r="K89" s="52"/>
      <c r="N89" s="52"/>
      <c r="O89" s="52"/>
      <c r="P89" s="52"/>
      <c r="Q89" s="52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</row>
    <row r="90" spans="5:255" ht="17.25">
      <c r="E90" s="52"/>
      <c r="J90" s="52"/>
      <c r="K90" s="52"/>
      <c r="N90" s="52"/>
      <c r="O90" s="52"/>
      <c r="P90" s="52"/>
      <c r="Q90" s="52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</row>
    <row r="91" spans="3:255" ht="17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</row>
    <row r="92" spans="5:255" ht="17.25">
      <c r="E92" s="52"/>
      <c r="J92" s="52"/>
      <c r="K92" s="52"/>
      <c r="N92" s="52"/>
      <c r="O92" s="52"/>
      <c r="P92" s="52"/>
      <c r="Q92" s="52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</row>
    <row r="93" spans="5:255" ht="17.25">
      <c r="E93" s="52"/>
      <c r="J93" s="52"/>
      <c r="K93" s="52"/>
      <c r="N93" s="52"/>
      <c r="O93" s="52"/>
      <c r="P93" s="52"/>
      <c r="Q93" s="52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</row>
    <row r="94" spans="5:255" ht="17.25">
      <c r="E94" s="52"/>
      <c r="J94" s="52"/>
      <c r="K94" s="52"/>
      <c r="N94" s="52"/>
      <c r="O94" s="52"/>
      <c r="P94" s="52"/>
      <c r="Q94" s="52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</row>
    <row r="95" spans="5:255" ht="17.25">
      <c r="E95" s="52"/>
      <c r="H95" s="52"/>
      <c r="J95" s="52"/>
      <c r="K95" s="52"/>
      <c r="N95" s="52"/>
      <c r="O95" s="52"/>
      <c r="P95" s="52"/>
      <c r="Q95" s="52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</row>
    <row r="96" spans="5:255" ht="17.25">
      <c r="E96" s="52"/>
      <c r="J96" s="52"/>
      <c r="K96" s="52"/>
      <c r="N96" s="52"/>
      <c r="O96" s="52"/>
      <c r="P96" s="52"/>
      <c r="Q96" s="52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</row>
    <row r="97" spans="5:255" ht="17.25">
      <c r="E97" s="52"/>
      <c r="J97" s="52"/>
      <c r="K97" s="52"/>
      <c r="N97" s="52"/>
      <c r="O97" s="52"/>
      <c r="P97" s="52"/>
      <c r="Q97" s="52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</row>
    <row r="98" spans="5:255" ht="17.25">
      <c r="E98" s="52"/>
      <c r="J98" s="52"/>
      <c r="K98" s="52"/>
      <c r="N98" s="52"/>
      <c r="O98" s="52"/>
      <c r="P98" s="52"/>
      <c r="Q98" s="52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</row>
    <row r="99" spans="5:255" ht="17.25">
      <c r="E99" s="52"/>
      <c r="J99" s="52"/>
      <c r="K99" s="52"/>
      <c r="N99" s="52"/>
      <c r="O99" s="52"/>
      <c r="P99" s="52"/>
      <c r="Q99" s="52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</row>
    <row r="100" spans="3:255" ht="17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</row>
    <row r="101" spans="5:255" ht="17.25">
      <c r="E101" s="52"/>
      <c r="J101" s="52"/>
      <c r="K101" s="52"/>
      <c r="N101" s="52"/>
      <c r="O101" s="52"/>
      <c r="P101" s="52"/>
      <c r="Q101" s="52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</row>
    <row r="102" spans="5:255" ht="17.25">
      <c r="E102" s="52"/>
      <c r="J102" s="52"/>
      <c r="K102" s="52"/>
      <c r="N102" s="52"/>
      <c r="O102" s="52"/>
      <c r="P102" s="52"/>
      <c r="Q102" s="52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</row>
    <row r="103" spans="5:255" ht="17.25">
      <c r="E103" s="52"/>
      <c r="J103" s="52"/>
      <c r="K103" s="52"/>
      <c r="N103" s="52"/>
      <c r="O103" s="52"/>
      <c r="P103" s="52"/>
      <c r="Q103" s="52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</row>
    <row r="104" spans="5:255" ht="17.25">
      <c r="E104" s="52"/>
      <c r="J104" s="52"/>
      <c r="K104" s="52"/>
      <c r="N104" s="52"/>
      <c r="O104" s="52"/>
      <c r="P104" s="52"/>
      <c r="Q104" s="52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</row>
    <row r="105" spans="11:255" ht="17.25">
      <c r="K105" s="52"/>
      <c r="O105" s="52"/>
      <c r="P105" s="52"/>
      <c r="Q105" s="52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</row>
    <row r="106" spans="11:255" ht="17.25">
      <c r="K106" s="52"/>
      <c r="O106" s="52"/>
      <c r="P106" s="52"/>
      <c r="Q106" s="52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</row>
    <row r="107" spans="11:255" ht="17.25">
      <c r="K107" s="52"/>
      <c r="O107" s="52"/>
      <c r="P107" s="52"/>
      <c r="Q107" s="52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</row>
    <row r="108" spans="11:255" ht="17.25">
      <c r="K108" s="52"/>
      <c r="O108" s="52"/>
      <c r="P108" s="52"/>
      <c r="Q108" s="52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</row>
    <row r="109" spans="11:255" ht="17.25">
      <c r="K109" s="52"/>
      <c r="O109" s="52"/>
      <c r="P109" s="52"/>
      <c r="Q109" s="52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</row>
    <row r="110" spans="11:255" ht="17.25">
      <c r="K110" s="52"/>
      <c r="O110" s="52"/>
      <c r="P110" s="52"/>
      <c r="Q110" s="52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</row>
    <row r="111" spans="11:255" ht="17.25">
      <c r="K111" s="52"/>
      <c r="O111" s="52"/>
      <c r="P111" s="52"/>
      <c r="Q111" s="52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</row>
    <row r="112" spans="11:255" ht="17.25">
      <c r="K112" s="52"/>
      <c r="O112" s="52"/>
      <c r="P112" s="52"/>
      <c r="Q112" s="52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</row>
    <row r="113" spans="11:255" ht="17.25">
      <c r="K113" s="52"/>
      <c r="O113" s="52"/>
      <c r="P113" s="52"/>
      <c r="Q113" s="52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</row>
    <row r="114" spans="11:255" ht="17.25">
      <c r="K114" s="52"/>
      <c r="O114" s="52"/>
      <c r="P114" s="52"/>
      <c r="Q114" s="52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</row>
    <row r="115" spans="11:255" ht="17.25">
      <c r="K115" s="52"/>
      <c r="O115" s="52"/>
      <c r="P115" s="52"/>
      <c r="Q115" s="52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</row>
    <row r="116" spans="15:255" ht="17.25">
      <c r="O116" s="52"/>
      <c r="P116" s="52"/>
      <c r="Q116" s="52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</row>
    <row r="117" spans="15:255" ht="17.25">
      <c r="O117" s="52"/>
      <c r="P117" s="52"/>
      <c r="Q117" s="52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  <c r="IU117" s="7"/>
    </row>
    <row r="118" spans="15:255" ht="17.25">
      <c r="O118" s="52"/>
      <c r="P118" s="52"/>
      <c r="Q118" s="52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</row>
    <row r="119" spans="15:255" ht="17.25">
      <c r="O119" s="52"/>
      <c r="P119" s="52"/>
      <c r="Q119" s="52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</row>
    <row r="120" spans="15:255" ht="17.25">
      <c r="O120" s="52"/>
      <c r="P120" s="52"/>
      <c r="Q120" s="52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</row>
    <row r="121" spans="15:255" ht="17.25">
      <c r="O121" s="52"/>
      <c r="P121" s="52"/>
      <c r="Q121" s="52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</row>
    <row r="122" spans="15:255" ht="17.25">
      <c r="O122" s="52"/>
      <c r="P122" s="52"/>
      <c r="Q122" s="52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</row>
    <row r="123" spans="15:255" ht="17.25">
      <c r="O123" s="52"/>
      <c r="P123" s="52"/>
      <c r="Q123" s="52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</row>
  </sheetData>
  <printOptions horizontalCentered="1"/>
  <pageMargins left="0.3937007874015748" right="0.2755905511811024" top="0.5905511811023623" bottom="0.1968503937007874" header="0" footer="0"/>
  <pageSetup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U123"/>
  <sheetViews>
    <sheetView showOutlineSymbols="0" zoomScale="87" zoomScaleNormal="87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IV16384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6" width="10.6640625" style="1" customWidth="1"/>
    <col min="7" max="7" width="7.6640625" style="1" customWidth="1"/>
    <col min="8" max="9" width="6.6640625" style="1" customWidth="1"/>
    <col min="10" max="11" width="7.6640625" style="1" customWidth="1"/>
    <col min="12" max="13" width="6.6640625" style="1" customWidth="1"/>
    <col min="14" max="14" width="7.6640625" style="1" customWidth="1"/>
    <col min="15" max="15" width="2.6640625" style="1" customWidth="1"/>
    <col min="16" max="16" width="7.6640625" style="1" customWidth="1"/>
    <col min="17" max="17" width="0.88671875" style="1" customWidth="1"/>
    <col min="18" max="18" width="3.6640625" style="1" customWidth="1"/>
    <col min="19" max="19" width="11.6640625" style="1" customWidth="1"/>
    <col min="20" max="21" width="14.6640625" style="1" customWidth="1"/>
    <col min="22" max="22" width="3.6640625" style="1" customWidth="1"/>
    <col min="23" max="23" width="11.6640625" style="1" customWidth="1"/>
    <col min="24" max="16384" width="10.6640625" style="1" customWidth="1"/>
  </cols>
  <sheetData>
    <row r="1" spans="2:218" ht="30" customHeight="1">
      <c r="B1" s="2" t="s">
        <v>16</v>
      </c>
      <c r="E1" s="56" t="s">
        <v>84</v>
      </c>
      <c r="M1" s="4" t="s">
        <v>70</v>
      </c>
      <c r="Q1" s="52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</row>
    <row r="2" spans="17:218" ht="19.5" customHeight="1">
      <c r="Q2" s="52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</row>
    <row r="3" spans="1:218" ht="19.5" customHeight="1">
      <c r="A3" s="8"/>
      <c r="B3" s="9" t="s">
        <v>17</v>
      </c>
      <c r="C3" s="10" t="s">
        <v>58</v>
      </c>
      <c r="D3" s="9"/>
      <c r="E3" s="9"/>
      <c r="F3" s="10"/>
      <c r="G3" s="10" t="s">
        <v>62</v>
      </c>
      <c r="H3" s="9"/>
      <c r="I3" s="9"/>
      <c r="J3" s="9"/>
      <c r="K3" s="10" t="s">
        <v>68</v>
      </c>
      <c r="L3" s="9"/>
      <c r="M3" s="9"/>
      <c r="N3" s="9"/>
      <c r="O3" s="10"/>
      <c r="P3" s="9"/>
      <c r="Q3" s="53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</row>
    <row r="4" spans="1:218" ht="19.5" customHeight="1">
      <c r="A4" s="12"/>
      <c r="B4" s="4"/>
      <c r="C4" s="13"/>
      <c r="D4" s="13"/>
      <c r="E4" s="13"/>
      <c r="F4" s="14"/>
      <c r="G4" s="13"/>
      <c r="H4" s="13" t="s">
        <v>64</v>
      </c>
      <c r="I4" s="15" t="s">
        <v>66</v>
      </c>
      <c r="J4" s="13"/>
      <c r="K4" s="13"/>
      <c r="L4" s="13" t="s">
        <v>64</v>
      </c>
      <c r="M4" s="15" t="s">
        <v>66</v>
      </c>
      <c r="N4" s="13"/>
      <c r="O4" s="14"/>
      <c r="P4" s="4"/>
      <c r="Q4" s="53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</row>
    <row r="5" spans="1:218" ht="19.5" customHeight="1">
      <c r="A5" s="12" t="s">
        <v>0</v>
      </c>
      <c r="B5" s="4"/>
      <c r="C5" s="16" t="s">
        <v>59</v>
      </c>
      <c r="D5" s="16" t="s">
        <v>60</v>
      </c>
      <c r="E5" s="16" t="s">
        <v>22</v>
      </c>
      <c r="F5" s="16" t="s">
        <v>61</v>
      </c>
      <c r="G5" s="16" t="s">
        <v>63</v>
      </c>
      <c r="H5" s="17" t="s">
        <v>65</v>
      </c>
      <c r="I5" s="17" t="s">
        <v>67</v>
      </c>
      <c r="J5" s="16" t="s">
        <v>22</v>
      </c>
      <c r="K5" s="16" t="s">
        <v>63</v>
      </c>
      <c r="L5" s="17" t="s">
        <v>69</v>
      </c>
      <c r="M5" s="17" t="s">
        <v>67</v>
      </c>
      <c r="N5" s="16" t="s">
        <v>22</v>
      </c>
      <c r="O5" s="18" t="s">
        <v>71</v>
      </c>
      <c r="P5" s="19"/>
      <c r="Q5" s="53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</row>
    <row r="6" spans="1:218" ht="21" customHeight="1">
      <c r="A6" s="20"/>
      <c r="B6" s="10" t="s">
        <v>18</v>
      </c>
      <c r="C6" s="21">
        <v>72022</v>
      </c>
      <c r="D6" s="21">
        <v>76878</v>
      </c>
      <c r="E6" s="21">
        <f>C6+D6</f>
        <v>148900</v>
      </c>
      <c r="F6" s="21">
        <v>54295</v>
      </c>
      <c r="G6" s="21">
        <v>304</v>
      </c>
      <c r="H6" s="21">
        <v>111</v>
      </c>
      <c r="I6" s="21">
        <v>11</v>
      </c>
      <c r="J6" s="21">
        <f>G6+H6+I6</f>
        <v>426</v>
      </c>
      <c r="K6" s="21">
        <v>330</v>
      </c>
      <c r="L6" s="21">
        <v>97</v>
      </c>
      <c r="M6" s="21">
        <v>0</v>
      </c>
      <c r="N6" s="21">
        <f>K6+L6+M6</f>
        <v>427</v>
      </c>
      <c r="O6" s="22" t="str">
        <f aca="true" t="shared" si="0" ref="O6:O53">IF((J6-N6)&lt;0,"△","")</f>
        <v>△</v>
      </c>
      <c r="P6" s="23">
        <f aca="true" t="shared" si="1" ref="P6:P53">IF((J6-N6)=0,"0 ",IF((J6-N6)&lt;0,-(J6-N6),J6-N6))</f>
        <v>1</v>
      </c>
      <c r="Q6" s="53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</row>
    <row r="7" spans="1:218" ht="21" customHeight="1">
      <c r="A7" s="24" t="s">
        <v>1</v>
      </c>
      <c r="B7" s="13" t="s">
        <v>19</v>
      </c>
      <c r="C7" s="25">
        <v>66751</v>
      </c>
      <c r="D7" s="25">
        <v>72811</v>
      </c>
      <c r="E7" s="25">
        <f>C7+D7</f>
        <v>139562</v>
      </c>
      <c r="F7" s="25">
        <v>53798</v>
      </c>
      <c r="G7" s="25">
        <v>370</v>
      </c>
      <c r="H7" s="25">
        <v>98</v>
      </c>
      <c r="I7" s="25">
        <v>3</v>
      </c>
      <c r="J7" s="25">
        <f>G7+H7+I7</f>
        <v>471</v>
      </c>
      <c r="K7" s="25">
        <v>424</v>
      </c>
      <c r="L7" s="25">
        <v>81</v>
      </c>
      <c r="M7" s="25">
        <v>0</v>
      </c>
      <c r="N7" s="25">
        <f>K7+L7+M7</f>
        <v>505</v>
      </c>
      <c r="O7" s="26" t="str">
        <f t="shared" si="0"/>
        <v>△</v>
      </c>
      <c r="P7" s="27">
        <f t="shared" si="1"/>
        <v>34</v>
      </c>
      <c r="Q7" s="53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</row>
    <row r="8" spans="1:218" ht="21" customHeight="1">
      <c r="A8" s="24"/>
      <c r="B8" s="13" t="s">
        <v>20</v>
      </c>
      <c r="C8" s="25">
        <v>23583</v>
      </c>
      <c r="D8" s="25">
        <v>26377</v>
      </c>
      <c r="E8" s="25">
        <f>C8+D8</f>
        <v>49960</v>
      </c>
      <c r="F8" s="25">
        <v>18394</v>
      </c>
      <c r="G8" s="25">
        <v>93</v>
      </c>
      <c r="H8" s="25">
        <v>39</v>
      </c>
      <c r="I8" s="25">
        <v>1</v>
      </c>
      <c r="J8" s="25">
        <f>G8+H8+I8</f>
        <v>133</v>
      </c>
      <c r="K8" s="25">
        <v>185</v>
      </c>
      <c r="L8" s="25">
        <v>47</v>
      </c>
      <c r="M8" s="25">
        <v>0</v>
      </c>
      <c r="N8" s="25">
        <f>K8+L8+M8</f>
        <v>232</v>
      </c>
      <c r="O8" s="26" t="str">
        <f t="shared" si="0"/>
        <v>△</v>
      </c>
      <c r="P8" s="27">
        <f t="shared" si="1"/>
        <v>99</v>
      </c>
      <c r="Q8" s="53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</row>
    <row r="9" spans="1:218" ht="21" customHeight="1">
      <c r="A9" s="24" t="s">
        <v>2</v>
      </c>
      <c r="B9" s="13" t="s">
        <v>21</v>
      </c>
      <c r="C9" s="25">
        <v>18265</v>
      </c>
      <c r="D9" s="25">
        <v>19471</v>
      </c>
      <c r="E9" s="25">
        <f>C9+D9</f>
        <v>37736</v>
      </c>
      <c r="F9" s="25">
        <v>13852</v>
      </c>
      <c r="G9" s="25">
        <v>93</v>
      </c>
      <c r="H9" s="25">
        <v>23</v>
      </c>
      <c r="I9" s="25">
        <v>0</v>
      </c>
      <c r="J9" s="25">
        <f>G9+H9+I9</f>
        <v>116</v>
      </c>
      <c r="K9" s="25">
        <v>105</v>
      </c>
      <c r="L9" s="25">
        <v>28</v>
      </c>
      <c r="M9" s="25">
        <v>0</v>
      </c>
      <c r="N9" s="25">
        <f>K9+L9+M9</f>
        <v>133</v>
      </c>
      <c r="O9" s="26" t="str">
        <f t="shared" si="0"/>
        <v>△</v>
      </c>
      <c r="P9" s="27">
        <f t="shared" si="1"/>
        <v>17</v>
      </c>
      <c r="Q9" s="53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</row>
    <row r="10" spans="1:218" ht="21" customHeight="1" thickBot="1">
      <c r="A10" s="24"/>
      <c r="B10" s="28" t="s">
        <v>22</v>
      </c>
      <c r="C10" s="29">
        <f aca="true" t="shared" si="2" ref="C10:N10">SUM(C6:C9)</f>
        <v>180621</v>
      </c>
      <c r="D10" s="29">
        <f t="shared" si="2"/>
        <v>195537</v>
      </c>
      <c r="E10" s="57">
        <f t="shared" si="2"/>
        <v>376158</v>
      </c>
      <c r="F10" s="29">
        <f t="shared" si="2"/>
        <v>140339</v>
      </c>
      <c r="G10" s="29">
        <f t="shared" si="2"/>
        <v>860</v>
      </c>
      <c r="H10" s="29">
        <f t="shared" si="2"/>
        <v>271</v>
      </c>
      <c r="I10" s="29">
        <f t="shared" si="2"/>
        <v>15</v>
      </c>
      <c r="J10" s="29">
        <f t="shared" si="2"/>
        <v>1146</v>
      </c>
      <c r="K10" s="29">
        <f t="shared" si="2"/>
        <v>1044</v>
      </c>
      <c r="L10" s="29">
        <f t="shared" si="2"/>
        <v>253</v>
      </c>
      <c r="M10" s="29">
        <f t="shared" si="2"/>
        <v>0</v>
      </c>
      <c r="N10" s="29">
        <f t="shared" si="2"/>
        <v>1297</v>
      </c>
      <c r="O10" s="30" t="str">
        <f t="shared" si="0"/>
        <v>△</v>
      </c>
      <c r="P10" s="31">
        <f t="shared" si="1"/>
        <v>151</v>
      </c>
      <c r="Q10" s="53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</row>
    <row r="11" spans="1:218" ht="21" customHeight="1" thickTop="1">
      <c r="A11" s="20" t="s">
        <v>3</v>
      </c>
      <c r="B11" s="10" t="s">
        <v>23</v>
      </c>
      <c r="C11" s="21">
        <v>4103</v>
      </c>
      <c r="D11" s="21">
        <v>4494</v>
      </c>
      <c r="E11" s="58">
        <f>C11+D11</f>
        <v>8597</v>
      </c>
      <c r="F11" s="21">
        <v>2629</v>
      </c>
      <c r="G11" s="21">
        <v>24</v>
      </c>
      <c r="H11" s="21">
        <v>13</v>
      </c>
      <c r="I11" s="21">
        <v>0</v>
      </c>
      <c r="J11" s="25">
        <f>G11+H11+I11</f>
        <v>37</v>
      </c>
      <c r="K11" s="21">
        <v>14</v>
      </c>
      <c r="L11" s="21">
        <v>5</v>
      </c>
      <c r="M11" s="21">
        <v>0</v>
      </c>
      <c r="N11" s="21">
        <f>K11+L11+M11</f>
        <v>19</v>
      </c>
      <c r="O11" s="22">
        <f t="shared" si="0"/>
      </c>
      <c r="P11" s="23">
        <f t="shared" si="1"/>
        <v>18</v>
      </c>
      <c r="Q11" s="53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</row>
    <row r="12" spans="1:218" ht="21" customHeight="1">
      <c r="A12" s="24" t="s">
        <v>4</v>
      </c>
      <c r="B12" s="13" t="s">
        <v>24</v>
      </c>
      <c r="C12" s="25">
        <v>6912</v>
      </c>
      <c r="D12" s="25">
        <v>7590</v>
      </c>
      <c r="E12" s="25">
        <f>C12+D12</f>
        <v>14502</v>
      </c>
      <c r="F12" s="25">
        <v>4199</v>
      </c>
      <c r="G12" s="25">
        <v>22</v>
      </c>
      <c r="H12" s="25">
        <v>15</v>
      </c>
      <c r="I12" s="25">
        <v>0</v>
      </c>
      <c r="J12" s="25">
        <f>G12+H12+I12</f>
        <v>37</v>
      </c>
      <c r="K12" s="25">
        <v>32</v>
      </c>
      <c r="L12" s="25">
        <v>21</v>
      </c>
      <c r="M12" s="25">
        <v>0</v>
      </c>
      <c r="N12" s="25">
        <f>K12+L12+M12</f>
        <v>53</v>
      </c>
      <c r="O12" s="26" t="str">
        <f t="shared" si="0"/>
        <v>△</v>
      </c>
      <c r="P12" s="27">
        <f t="shared" si="1"/>
        <v>16</v>
      </c>
      <c r="Q12" s="53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</row>
    <row r="13" spans="1:218" ht="21" customHeight="1">
      <c r="A13" s="24" t="s">
        <v>5</v>
      </c>
      <c r="B13" s="13" t="s">
        <v>25</v>
      </c>
      <c r="C13" s="25">
        <v>1711</v>
      </c>
      <c r="D13" s="25">
        <v>1837</v>
      </c>
      <c r="E13" s="25">
        <f>C13+D13</f>
        <v>3548</v>
      </c>
      <c r="F13" s="25">
        <v>920</v>
      </c>
      <c r="G13" s="25">
        <v>3</v>
      </c>
      <c r="H13" s="25">
        <v>3</v>
      </c>
      <c r="I13" s="25">
        <v>0</v>
      </c>
      <c r="J13" s="25">
        <f>G13+H13+I13</f>
        <v>6</v>
      </c>
      <c r="K13" s="25">
        <v>3</v>
      </c>
      <c r="L13" s="25">
        <v>2</v>
      </c>
      <c r="M13" s="25">
        <v>0</v>
      </c>
      <c r="N13" s="25">
        <f>K13+L13+M13</f>
        <v>5</v>
      </c>
      <c r="O13" s="26">
        <f t="shared" si="0"/>
      </c>
      <c r="P13" s="27">
        <f t="shared" si="1"/>
        <v>1</v>
      </c>
      <c r="Q13" s="53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</row>
    <row r="14" spans="1:218" ht="21" customHeight="1" thickBot="1">
      <c r="A14" s="24"/>
      <c r="B14" s="28" t="s">
        <v>22</v>
      </c>
      <c r="C14" s="29">
        <f aca="true" t="shared" si="3" ref="C14:N14">SUM(C11:C13)</f>
        <v>12726</v>
      </c>
      <c r="D14" s="29">
        <f t="shared" si="3"/>
        <v>13921</v>
      </c>
      <c r="E14" s="29">
        <f t="shared" si="3"/>
        <v>26647</v>
      </c>
      <c r="F14" s="29">
        <f t="shared" si="3"/>
        <v>7748</v>
      </c>
      <c r="G14" s="29">
        <f t="shared" si="3"/>
        <v>49</v>
      </c>
      <c r="H14" s="29">
        <f t="shared" si="3"/>
        <v>31</v>
      </c>
      <c r="I14" s="29">
        <f t="shared" si="3"/>
        <v>0</v>
      </c>
      <c r="J14" s="29">
        <f t="shared" si="3"/>
        <v>80</v>
      </c>
      <c r="K14" s="29">
        <f t="shared" si="3"/>
        <v>49</v>
      </c>
      <c r="L14" s="29">
        <f t="shared" si="3"/>
        <v>28</v>
      </c>
      <c r="M14" s="29">
        <f t="shared" si="3"/>
        <v>0</v>
      </c>
      <c r="N14" s="29">
        <f t="shared" si="3"/>
        <v>77</v>
      </c>
      <c r="O14" s="30">
        <f t="shared" si="0"/>
      </c>
      <c r="P14" s="31">
        <f t="shared" si="1"/>
        <v>3</v>
      </c>
      <c r="Q14" s="53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</row>
    <row r="15" spans="1:218" ht="21" customHeight="1">
      <c r="A15" s="20"/>
      <c r="B15" s="10" t="s">
        <v>26</v>
      </c>
      <c r="C15" s="21">
        <v>5009</v>
      </c>
      <c r="D15" s="21">
        <v>5324</v>
      </c>
      <c r="E15" s="21">
        <f aca="true" t="shared" si="4" ref="E15:E22">C15+D15</f>
        <v>10333</v>
      </c>
      <c r="F15" s="21">
        <v>2738</v>
      </c>
      <c r="G15" s="21">
        <v>36</v>
      </c>
      <c r="H15" s="21">
        <v>5</v>
      </c>
      <c r="I15" s="21">
        <v>0</v>
      </c>
      <c r="J15" s="21">
        <f aca="true" t="shared" si="5" ref="J15:J22">G15+H15+I15</f>
        <v>41</v>
      </c>
      <c r="K15" s="21">
        <v>16</v>
      </c>
      <c r="L15" s="21">
        <v>8</v>
      </c>
      <c r="M15" s="21">
        <v>0</v>
      </c>
      <c r="N15" s="21">
        <f aca="true" t="shared" si="6" ref="N15:N22">K15+L15+M15</f>
        <v>24</v>
      </c>
      <c r="O15" s="22">
        <f t="shared" si="0"/>
      </c>
      <c r="P15" s="23">
        <f t="shared" si="1"/>
        <v>17</v>
      </c>
      <c r="Q15" s="53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</row>
    <row r="16" spans="1:218" ht="21" customHeight="1">
      <c r="A16" s="24" t="s">
        <v>6</v>
      </c>
      <c r="B16" s="13" t="s">
        <v>27</v>
      </c>
      <c r="C16" s="25">
        <v>2325</v>
      </c>
      <c r="D16" s="25">
        <v>2480</v>
      </c>
      <c r="E16" s="25">
        <f t="shared" si="4"/>
        <v>4805</v>
      </c>
      <c r="F16" s="25">
        <v>1245</v>
      </c>
      <c r="G16" s="25">
        <v>3</v>
      </c>
      <c r="H16" s="25">
        <v>3</v>
      </c>
      <c r="I16" s="25">
        <v>0</v>
      </c>
      <c r="J16" s="25">
        <f t="shared" si="5"/>
        <v>6</v>
      </c>
      <c r="K16" s="25">
        <v>5</v>
      </c>
      <c r="L16" s="25">
        <v>5</v>
      </c>
      <c r="M16" s="25">
        <v>0</v>
      </c>
      <c r="N16" s="25">
        <f t="shared" si="6"/>
        <v>10</v>
      </c>
      <c r="O16" s="26" t="str">
        <f t="shared" si="0"/>
        <v>△</v>
      </c>
      <c r="P16" s="27">
        <f t="shared" si="1"/>
        <v>4</v>
      </c>
      <c r="Q16" s="53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</row>
    <row r="17" spans="1:218" ht="21" customHeight="1">
      <c r="A17" s="24"/>
      <c r="B17" s="13" t="s">
        <v>28</v>
      </c>
      <c r="C17" s="25">
        <v>4149</v>
      </c>
      <c r="D17" s="25">
        <v>4509</v>
      </c>
      <c r="E17" s="25">
        <f t="shared" si="4"/>
        <v>8658</v>
      </c>
      <c r="F17" s="25">
        <v>2348</v>
      </c>
      <c r="G17" s="25">
        <v>8</v>
      </c>
      <c r="H17" s="25">
        <v>2</v>
      </c>
      <c r="I17" s="25">
        <v>0</v>
      </c>
      <c r="J17" s="25">
        <f t="shared" si="5"/>
        <v>10</v>
      </c>
      <c r="K17" s="25">
        <v>16</v>
      </c>
      <c r="L17" s="25">
        <v>9</v>
      </c>
      <c r="M17" s="25">
        <v>0</v>
      </c>
      <c r="N17" s="25">
        <f t="shared" si="6"/>
        <v>25</v>
      </c>
      <c r="O17" s="26" t="str">
        <f t="shared" si="0"/>
        <v>△</v>
      </c>
      <c r="P17" s="27">
        <f t="shared" si="1"/>
        <v>15</v>
      </c>
      <c r="Q17" s="53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</row>
    <row r="18" spans="1:218" ht="21" customHeight="1">
      <c r="A18" s="24"/>
      <c r="B18" s="13" t="s">
        <v>29</v>
      </c>
      <c r="C18" s="25">
        <v>2774</v>
      </c>
      <c r="D18" s="25">
        <v>2979</v>
      </c>
      <c r="E18" s="25">
        <f t="shared" si="4"/>
        <v>5753</v>
      </c>
      <c r="F18" s="25">
        <v>1476</v>
      </c>
      <c r="G18" s="25">
        <v>0</v>
      </c>
      <c r="H18" s="25">
        <v>1</v>
      </c>
      <c r="I18" s="25">
        <v>0</v>
      </c>
      <c r="J18" s="25">
        <f t="shared" si="5"/>
        <v>1</v>
      </c>
      <c r="K18" s="25">
        <v>5</v>
      </c>
      <c r="L18" s="25">
        <v>8</v>
      </c>
      <c r="M18" s="25">
        <v>0</v>
      </c>
      <c r="N18" s="25">
        <f t="shared" si="6"/>
        <v>13</v>
      </c>
      <c r="O18" s="26" t="str">
        <f t="shared" si="0"/>
        <v>△</v>
      </c>
      <c r="P18" s="27">
        <f t="shared" si="1"/>
        <v>12</v>
      </c>
      <c r="Q18" s="53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</row>
    <row r="19" spans="1:218" ht="21" customHeight="1">
      <c r="A19" s="24" t="s">
        <v>7</v>
      </c>
      <c r="B19" s="13" t="s">
        <v>30</v>
      </c>
      <c r="C19" s="25">
        <v>2468</v>
      </c>
      <c r="D19" s="25">
        <v>2672</v>
      </c>
      <c r="E19" s="25">
        <f t="shared" si="4"/>
        <v>5140</v>
      </c>
      <c r="F19" s="25">
        <v>1633</v>
      </c>
      <c r="G19" s="25">
        <v>4</v>
      </c>
      <c r="H19" s="25">
        <v>1</v>
      </c>
      <c r="I19" s="25">
        <v>0</v>
      </c>
      <c r="J19" s="25">
        <f t="shared" si="5"/>
        <v>5</v>
      </c>
      <c r="K19" s="25">
        <v>9</v>
      </c>
      <c r="L19" s="25">
        <v>7</v>
      </c>
      <c r="M19" s="25">
        <v>0</v>
      </c>
      <c r="N19" s="25">
        <f t="shared" si="6"/>
        <v>16</v>
      </c>
      <c r="O19" s="26" t="str">
        <f t="shared" si="0"/>
        <v>△</v>
      </c>
      <c r="P19" s="27">
        <f t="shared" si="1"/>
        <v>11</v>
      </c>
      <c r="Q19" s="53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</row>
    <row r="20" spans="1:218" ht="21" customHeight="1">
      <c r="A20" s="24"/>
      <c r="B20" s="13" t="s">
        <v>31</v>
      </c>
      <c r="C20" s="25">
        <v>2107</v>
      </c>
      <c r="D20" s="25">
        <v>2370</v>
      </c>
      <c r="E20" s="25">
        <f t="shared" si="4"/>
        <v>4477</v>
      </c>
      <c r="F20" s="25">
        <v>1227</v>
      </c>
      <c r="G20" s="25">
        <v>5</v>
      </c>
      <c r="H20" s="25">
        <v>2</v>
      </c>
      <c r="I20" s="25">
        <v>0</v>
      </c>
      <c r="J20" s="25">
        <f t="shared" si="5"/>
        <v>7</v>
      </c>
      <c r="K20" s="25">
        <v>10</v>
      </c>
      <c r="L20" s="25">
        <v>3</v>
      </c>
      <c r="M20" s="25">
        <v>0</v>
      </c>
      <c r="N20" s="25">
        <f t="shared" si="6"/>
        <v>13</v>
      </c>
      <c r="O20" s="26" t="str">
        <f t="shared" si="0"/>
        <v>△</v>
      </c>
      <c r="P20" s="27">
        <f t="shared" si="1"/>
        <v>6</v>
      </c>
      <c r="Q20" s="53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</row>
    <row r="21" spans="1:218" ht="21" customHeight="1">
      <c r="A21" s="24"/>
      <c r="B21" s="13" t="s">
        <v>32</v>
      </c>
      <c r="C21" s="25">
        <v>1446</v>
      </c>
      <c r="D21" s="25">
        <v>1557</v>
      </c>
      <c r="E21" s="25">
        <f t="shared" si="4"/>
        <v>3003</v>
      </c>
      <c r="F21" s="25">
        <v>849</v>
      </c>
      <c r="G21" s="25">
        <v>1</v>
      </c>
      <c r="H21" s="25">
        <v>4</v>
      </c>
      <c r="I21" s="25">
        <v>0</v>
      </c>
      <c r="J21" s="25">
        <f t="shared" si="5"/>
        <v>5</v>
      </c>
      <c r="K21" s="25">
        <v>3</v>
      </c>
      <c r="L21" s="25">
        <v>1</v>
      </c>
      <c r="M21" s="25">
        <v>0</v>
      </c>
      <c r="N21" s="25">
        <f t="shared" si="6"/>
        <v>4</v>
      </c>
      <c r="O21" s="26">
        <f t="shared" si="0"/>
      </c>
      <c r="P21" s="27">
        <f t="shared" si="1"/>
        <v>1</v>
      </c>
      <c r="Q21" s="53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</row>
    <row r="22" spans="1:218" ht="21" customHeight="1">
      <c r="A22" s="24" t="s">
        <v>5</v>
      </c>
      <c r="B22" s="13" t="s">
        <v>33</v>
      </c>
      <c r="C22" s="25">
        <v>4601</v>
      </c>
      <c r="D22" s="25">
        <v>5097</v>
      </c>
      <c r="E22" s="25">
        <f t="shared" si="4"/>
        <v>9698</v>
      </c>
      <c r="F22" s="25">
        <v>2868</v>
      </c>
      <c r="G22" s="25">
        <v>14</v>
      </c>
      <c r="H22" s="25">
        <v>4</v>
      </c>
      <c r="I22" s="25">
        <v>0</v>
      </c>
      <c r="J22" s="25">
        <f t="shared" si="5"/>
        <v>18</v>
      </c>
      <c r="K22" s="25">
        <v>11</v>
      </c>
      <c r="L22" s="25">
        <v>12</v>
      </c>
      <c r="M22" s="25">
        <v>0</v>
      </c>
      <c r="N22" s="25">
        <f t="shared" si="6"/>
        <v>23</v>
      </c>
      <c r="O22" s="26" t="str">
        <f t="shared" si="0"/>
        <v>△</v>
      </c>
      <c r="P22" s="27">
        <f t="shared" si="1"/>
        <v>5</v>
      </c>
      <c r="Q22" s="53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</row>
    <row r="23" spans="1:218" ht="21" customHeight="1">
      <c r="A23" s="24"/>
      <c r="B23" s="28" t="s">
        <v>22</v>
      </c>
      <c r="C23" s="29">
        <f aca="true" t="shared" si="7" ref="C23:N23">SUM(C15:C22)</f>
        <v>24879</v>
      </c>
      <c r="D23" s="29">
        <f t="shared" si="7"/>
        <v>26988</v>
      </c>
      <c r="E23" s="29">
        <f t="shared" si="7"/>
        <v>51867</v>
      </c>
      <c r="F23" s="29">
        <f t="shared" si="7"/>
        <v>14384</v>
      </c>
      <c r="G23" s="29">
        <f t="shared" si="7"/>
        <v>71</v>
      </c>
      <c r="H23" s="29">
        <f t="shared" si="7"/>
        <v>22</v>
      </c>
      <c r="I23" s="29">
        <f t="shared" si="7"/>
        <v>0</v>
      </c>
      <c r="J23" s="29">
        <f t="shared" si="7"/>
        <v>93</v>
      </c>
      <c r="K23" s="29">
        <f t="shared" si="7"/>
        <v>75</v>
      </c>
      <c r="L23" s="29">
        <f t="shared" si="7"/>
        <v>53</v>
      </c>
      <c r="M23" s="29">
        <f t="shared" si="7"/>
        <v>0</v>
      </c>
      <c r="N23" s="29">
        <f t="shared" si="7"/>
        <v>128</v>
      </c>
      <c r="O23" s="30" t="str">
        <f t="shared" si="0"/>
        <v>△</v>
      </c>
      <c r="P23" s="31">
        <f t="shared" si="1"/>
        <v>35</v>
      </c>
      <c r="Q23" s="53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</row>
    <row r="24" spans="1:218" ht="21" customHeight="1">
      <c r="A24" s="20" t="s">
        <v>8</v>
      </c>
      <c r="B24" s="10" t="s">
        <v>34</v>
      </c>
      <c r="C24" s="21">
        <v>4880</v>
      </c>
      <c r="D24" s="21">
        <v>5293</v>
      </c>
      <c r="E24" s="21">
        <f>C24+D24</f>
        <v>10173</v>
      </c>
      <c r="F24" s="21">
        <v>3003</v>
      </c>
      <c r="G24" s="21">
        <v>7</v>
      </c>
      <c r="H24" s="21">
        <v>8</v>
      </c>
      <c r="I24" s="21">
        <v>0</v>
      </c>
      <c r="J24" s="21">
        <f>G24+H24+I24</f>
        <v>15</v>
      </c>
      <c r="K24" s="21">
        <v>12</v>
      </c>
      <c r="L24" s="21">
        <v>16</v>
      </c>
      <c r="M24" s="21">
        <v>0</v>
      </c>
      <c r="N24" s="21">
        <f>K24+L24+M24</f>
        <v>28</v>
      </c>
      <c r="O24" s="22" t="str">
        <f t="shared" si="0"/>
        <v>△</v>
      </c>
      <c r="P24" s="23">
        <f t="shared" si="1"/>
        <v>13</v>
      </c>
      <c r="Q24" s="53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</row>
    <row r="25" spans="1:218" ht="21" customHeight="1">
      <c r="A25" s="24" t="s">
        <v>9</v>
      </c>
      <c r="B25" s="13" t="s">
        <v>35</v>
      </c>
      <c r="C25" s="25">
        <v>2118</v>
      </c>
      <c r="D25" s="25">
        <v>2367</v>
      </c>
      <c r="E25" s="25">
        <f>C25+D25</f>
        <v>4485</v>
      </c>
      <c r="F25" s="25">
        <v>1210</v>
      </c>
      <c r="G25" s="25">
        <v>8</v>
      </c>
      <c r="H25" s="25">
        <v>1</v>
      </c>
      <c r="I25" s="25">
        <v>0</v>
      </c>
      <c r="J25" s="25">
        <f>G25+H25+I25</f>
        <v>9</v>
      </c>
      <c r="K25" s="25">
        <v>3</v>
      </c>
      <c r="L25" s="25">
        <v>1</v>
      </c>
      <c r="M25" s="25">
        <v>0</v>
      </c>
      <c r="N25" s="25">
        <f>K25+L25+M25</f>
        <v>4</v>
      </c>
      <c r="O25" s="26">
        <f t="shared" si="0"/>
      </c>
      <c r="P25" s="27">
        <f t="shared" si="1"/>
        <v>5</v>
      </c>
      <c r="Q25" s="53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</row>
    <row r="26" spans="1:218" ht="21" customHeight="1">
      <c r="A26" s="24" t="s">
        <v>5</v>
      </c>
      <c r="B26" s="13" t="s">
        <v>36</v>
      </c>
      <c r="C26" s="25">
        <v>4093</v>
      </c>
      <c r="D26" s="25">
        <v>4340</v>
      </c>
      <c r="E26" s="25">
        <f>C26+D26</f>
        <v>8433</v>
      </c>
      <c r="F26" s="25">
        <v>2408</v>
      </c>
      <c r="G26" s="25">
        <v>11</v>
      </c>
      <c r="H26" s="25">
        <v>7</v>
      </c>
      <c r="I26" s="25">
        <v>0</v>
      </c>
      <c r="J26" s="25">
        <f>G26+H26+I26</f>
        <v>18</v>
      </c>
      <c r="K26" s="25">
        <v>9</v>
      </c>
      <c r="L26" s="25">
        <v>8</v>
      </c>
      <c r="M26" s="25">
        <v>0</v>
      </c>
      <c r="N26" s="25">
        <f>K26+L26+M26</f>
        <v>17</v>
      </c>
      <c r="O26" s="26">
        <f t="shared" si="0"/>
      </c>
      <c r="P26" s="27">
        <f t="shared" si="1"/>
        <v>1</v>
      </c>
      <c r="Q26" s="53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</row>
    <row r="27" spans="1:218" ht="21" customHeight="1">
      <c r="A27" s="24"/>
      <c r="B27" s="28" t="s">
        <v>22</v>
      </c>
      <c r="C27" s="29">
        <f aca="true" t="shared" si="8" ref="C27:N27">SUM(C24:C26)</f>
        <v>11091</v>
      </c>
      <c r="D27" s="29">
        <f t="shared" si="8"/>
        <v>12000</v>
      </c>
      <c r="E27" s="29">
        <f t="shared" si="8"/>
        <v>23091</v>
      </c>
      <c r="F27" s="29">
        <f t="shared" si="8"/>
        <v>6621</v>
      </c>
      <c r="G27" s="29">
        <f t="shared" si="8"/>
        <v>26</v>
      </c>
      <c r="H27" s="29">
        <f t="shared" si="8"/>
        <v>16</v>
      </c>
      <c r="I27" s="29">
        <f t="shared" si="8"/>
        <v>0</v>
      </c>
      <c r="J27" s="29">
        <f t="shared" si="8"/>
        <v>42</v>
      </c>
      <c r="K27" s="29">
        <f t="shared" si="8"/>
        <v>24</v>
      </c>
      <c r="L27" s="29">
        <f t="shared" si="8"/>
        <v>25</v>
      </c>
      <c r="M27" s="29">
        <f t="shared" si="8"/>
        <v>0</v>
      </c>
      <c r="N27" s="29">
        <f t="shared" si="8"/>
        <v>49</v>
      </c>
      <c r="O27" s="30" t="str">
        <f t="shared" si="0"/>
        <v>△</v>
      </c>
      <c r="P27" s="31">
        <f t="shared" si="1"/>
        <v>7</v>
      </c>
      <c r="Q27" s="53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</row>
    <row r="28" spans="1:218" ht="21" customHeight="1">
      <c r="A28" s="20"/>
      <c r="B28" s="10" t="s">
        <v>37</v>
      </c>
      <c r="C28" s="21">
        <v>3751</v>
      </c>
      <c r="D28" s="21">
        <v>4141</v>
      </c>
      <c r="E28" s="21">
        <f aca="true" t="shared" si="9" ref="E28:E36">C28+D28</f>
        <v>7892</v>
      </c>
      <c r="F28" s="21">
        <v>2420</v>
      </c>
      <c r="G28" s="21">
        <v>30</v>
      </c>
      <c r="H28" s="21">
        <v>6</v>
      </c>
      <c r="I28" s="21">
        <v>0</v>
      </c>
      <c r="J28" s="21">
        <f aca="true" t="shared" si="10" ref="J28:J36">G28+H28+I28</f>
        <v>36</v>
      </c>
      <c r="K28" s="21">
        <v>18</v>
      </c>
      <c r="L28" s="21">
        <v>2</v>
      </c>
      <c r="M28" s="21">
        <v>0</v>
      </c>
      <c r="N28" s="21">
        <f aca="true" t="shared" si="11" ref="N28:N36">K28+L28+M28</f>
        <v>20</v>
      </c>
      <c r="O28" s="22">
        <f t="shared" si="0"/>
      </c>
      <c r="P28" s="23">
        <f t="shared" si="1"/>
        <v>16</v>
      </c>
      <c r="Q28" s="53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</row>
    <row r="29" spans="1:218" ht="21" customHeight="1">
      <c r="A29" s="24" t="s">
        <v>10</v>
      </c>
      <c r="B29" s="13" t="s">
        <v>38</v>
      </c>
      <c r="C29" s="25">
        <v>1494</v>
      </c>
      <c r="D29" s="25">
        <v>1674</v>
      </c>
      <c r="E29" s="25">
        <f t="shared" si="9"/>
        <v>3168</v>
      </c>
      <c r="F29" s="25">
        <v>909</v>
      </c>
      <c r="G29" s="25">
        <v>8</v>
      </c>
      <c r="H29" s="25">
        <v>1</v>
      </c>
      <c r="I29" s="25">
        <v>0</v>
      </c>
      <c r="J29" s="25">
        <f t="shared" si="10"/>
        <v>9</v>
      </c>
      <c r="K29" s="25">
        <v>3</v>
      </c>
      <c r="L29" s="25">
        <v>3</v>
      </c>
      <c r="M29" s="25">
        <v>0</v>
      </c>
      <c r="N29" s="25">
        <f t="shared" si="11"/>
        <v>6</v>
      </c>
      <c r="O29" s="26">
        <f t="shared" si="0"/>
      </c>
      <c r="P29" s="27">
        <f t="shared" si="1"/>
        <v>3</v>
      </c>
      <c r="Q29" s="53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</row>
    <row r="30" spans="1:218" ht="21" customHeight="1">
      <c r="A30" s="24"/>
      <c r="B30" s="13" t="s">
        <v>39</v>
      </c>
      <c r="C30" s="25">
        <v>3261</v>
      </c>
      <c r="D30" s="25">
        <v>3546</v>
      </c>
      <c r="E30" s="25">
        <f t="shared" si="9"/>
        <v>6807</v>
      </c>
      <c r="F30" s="25">
        <v>1901</v>
      </c>
      <c r="G30" s="25">
        <v>9</v>
      </c>
      <c r="H30" s="25">
        <v>1</v>
      </c>
      <c r="I30" s="25">
        <v>0</v>
      </c>
      <c r="J30" s="25">
        <f t="shared" si="10"/>
        <v>10</v>
      </c>
      <c r="K30" s="25">
        <v>5</v>
      </c>
      <c r="L30" s="25">
        <v>4</v>
      </c>
      <c r="M30" s="25">
        <v>0</v>
      </c>
      <c r="N30" s="25">
        <f t="shared" si="11"/>
        <v>9</v>
      </c>
      <c r="O30" s="26">
        <f t="shared" si="0"/>
      </c>
      <c r="P30" s="27">
        <f t="shared" si="1"/>
        <v>1</v>
      </c>
      <c r="Q30" s="53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</row>
    <row r="31" spans="1:218" ht="21" customHeight="1">
      <c r="A31" s="24"/>
      <c r="B31" s="13" t="s">
        <v>40</v>
      </c>
      <c r="C31" s="25">
        <v>3891</v>
      </c>
      <c r="D31" s="25">
        <v>4288</v>
      </c>
      <c r="E31" s="25">
        <f t="shared" si="9"/>
        <v>8179</v>
      </c>
      <c r="F31" s="25">
        <v>2707</v>
      </c>
      <c r="G31" s="25">
        <v>13</v>
      </c>
      <c r="H31" s="25">
        <v>6</v>
      </c>
      <c r="I31" s="25">
        <v>0</v>
      </c>
      <c r="J31" s="25">
        <f t="shared" si="10"/>
        <v>19</v>
      </c>
      <c r="K31" s="25">
        <v>16</v>
      </c>
      <c r="L31" s="25">
        <v>7</v>
      </c>
      <c r="M31" s="25">
        <v>0</v>
      </c>
      <c r="N31" s="25">
        <f t="shared" si="11"/>
        <v>23</v>
      </c>
      <c r="O31" s="26" t="str">
        <f t="shared" si="0"/>
        <v>△</v>
      </c>
      <c r="P31" s="27">
        <f t="shared" si="1"/>
        <v>4</v>
      </c>
      <c r="Q31" s="53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</row>
    <row r="32" spans="1:218" ht="21" customHeight="1">
      <c r="A32" s="24" t="s">
        <v>11</v>
      </c>
      <c r="B32" s="13" t="s">
        <v>41</v>
      </c>
      <c r="C32" s="25">
        <v>2186</v>
      </c>
      <c r="D32" s="25">
        <v>2282</v>
      </c>
      <c r="E32" s="25">
        <f t="shared" si="9"/>
        <v>4468</v>
      </c>
      <c r="F32" s="25">
        <v>1328</v>
      </c>
      <c r="G32" s="25">
        <v>0</v>
      </c>
      <c r="H32" s="25">
        <v>2</v>
      </c>
      <c r="I32" s="25">
        <v>0</v>
      </c>
      <c r="J32" s="25">
        <f t="shared" si="10"/>
        <v>2</v>
      </c>
      <c r="K32" s="25">
        <v>8</v>
      </c>
      <c r="L32" s="25">
        <v>6</v>
      </c>
      <c r="M32" s="25">
        <v>0</v>
      </c>
      <c r="N32" s="25">
        <f t="shared" si="11"/>
        <v>14</v>
      </c>
      <c r="O32" s="26" t="str">
        <f t="shared" si="0"/>
        <v>△</v>
      </c>
      <c r="P32" s="27">
        <f t="shared" si="1"/>
        <v>12</v>
      </c>
      <c r="Q32" s="53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</row>
    <row r="33" spans="1:218" ht="21" customHeight="1">
      <c r="A33" s="24"/>
      <c r="B33" s="13" t="s">
        <v>42</v>
      </c>
      <c r="C33" s="25">
        <v>3911</v>
      </c>
      <c r="D33" s="25">
        <v>4201</v>
      </c>
      <c r="E33" s="25">
        <f t="shared" si="9"/>
        <v>8112</v>
      </c>
      <c r="F33" s="25">
        <v>2352</v>
      </c>
      <c r="G33" s="25">
        <v>24</v>
      </c>
      <c r="H33" s="25">
        <v>6</v>
      </c>
      <c r="I33" s="25">
        <v>0</v>
      </c>
      <c r="J33" s="25">
        <f t="shared" si="10"/>
        <v>30</v>
      </c>
      <c r="K33" s="25">
        <v>19</v>
      </c>
      <c r="L33" s="25">
        <v>3</v>
      </c>
      <c r="M33" s="25">
        <v>0</v>
      </c>
      <c r="N33" s="25">
        <f t="shared" si="11"/>
        <v>22</v>
      </c>
      <c r="O33" s="26">
        <f t="shared" si="0"/>
      </c>
      <c r="P33" s="27">
        <f t="shared" si="1"/>
        <v>8</v>
      </c>
      <c r="Q33" s="53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</row>
    <row r="34" spans="1:218" ht="21" customHeight="1">
      <c r="A34" s="24"/>
      <c r="B34" s="13" t="s">
        <v>43</v>
      </c>
      <c r="C34" s="25">
        <v>4497</v>
      </c>
      <c r="D34" s="25">
        <v>4789</v>
      </c>
      <c r="E34" s="25">
        <f t="shared" si="9"/>
        <v>9286</v>
      </c>
      <c r="F34" s="25">
        <v>2505</v>
      </c>
      <c r="G34" s="25">
        <v>19</v>
      </c>
      <c r="H34" s="25">
        <v>5</v>
      </c>
      <c r="I34" s="25">
        <v>0</v>
      </c>
      <c r="J34" s="25">
        <f t="shared" si="10"/>
        <v>24</v>
      </c>
      <c r="K34" s="25">
        <v>16</v>
      </c>
      <c r="L34" s="25">
        <v>10</v>
      </c>
      <c r="M34" s="25">
        <v>0</v>
      </c>
      <c r="N34" s="25">
        <f t="shared" si="11"/>
        <v>26</v>
      </c>
      <c r="O34" s="26" t="str">
        <f t="shared" si="0"/>
        <v>△</v>
      </c>
      <c r="P34" s="27">
        <f t="shared" si="1"/>
        <v>2</v>
      </c>
      <c r="Q34" s="53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</row>
    <row r="35" spans="1:218" ht="21" customHeight="1">
      <c r="A35" s="24" t="s">
        <v>5</v>
      </c>
      <c r="B35" s="13" t="s">
        <v>44</v>
      </c>
      <c r="C35" s="25">
        <v>5964</v>
      </c>
      <c r="D35" s="25">
        <v>6523</v>
      </c>
      <c r="E35" s="25">
        <f t="shared" si="9"/>
        <v>12487</v>
      </c>
      <c r="F35" s="25">
        <v>3716</v>
      </c>
      <c r="G35" s="25">
        <v>23</v>
      </c>
      <c r="H35" s="25">
        <v>7</v>
      </c>
      <c r="I35" s="25">
        <v>0</v>
      </c>
      <c r="J35" s="25">
        <f t="shared" si="10"/>
        <v>30</v>
      </c>
      <c r="K35" s="25">
        <v>17</v>
      </c>
      <c r="L35" s="25">
        <v>11</v>
      </c>
      <c r="M35" s="25">
        <v>0</v>
      </c>
      <c r="N35" s="25">
        <f t="shared" si="11"/>
        <v>28</v>
      </c>
      <c r="O35" s="26">
        <f t="shared" si="0"/>
      </c>
      <c r="P35" s="27">
        <f t="shared" si="1"/>
        <v>2</v>
      </c>
      <c r="Q35" s="53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</row>
    <row r="36" spans="1:218" ht="21" customHeight="1">
      <c r="A36" s="24"/>
      <c r="B36" s="13" t="s">
        <v>45</v>
      </c>
      <c r="C36" s="25">
        <v>4085</v>
      </c>
      <c r="D36" s="25">
        <v>4465</v>
      </c>
      <c r="E36" s="25">
        <f t="shared" si="9"/>
        <v>8550</v>
      </c>
      <c r="F36" s="25">
        <v>2587</v>
      </c>
      <c r="G36" s="25">
        <v>10</v>
      </c>
      <c r="H36" s="25">
        <v>2</v>
      </c>
      <c r="I36" s="25">
        <v>0</v>
      </c>
      <c r="J36" s="25">
        <f t="shared" si="10"/>
        <v>12</v>
      </c>
      <c r="K36" s="25">
        <v>12</v>
      </c>
      <c r="L36" s="25">
        <v>8</v>
      </c>
      <c r="M36" s="25">
        <v>0</v>
      </c>
      <c r="N36" s="25">
        <f t="shared" si="11"/>
        <v>20</v>
      </c>
      <c r="O36" s="26" t="str">
        <f t="shared" si="0"/>
        <v>△</v>
      </c>
      <c r="P36" s="27">
        <f t="shared" si="1"/>
        <v>8</v>
      </c>
      <c r="Q36" s="53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</row>
    <row r="37" spans="1:218" ht="21" customHeight="1">
      <c r="A37" s="24"/>
      <c r="B37" s="28" t="s">
        <v>22</v>
      </c>
      <c r="C37" s="29">
        <f aca="true" t="shared" si="12" ref="C37:N37">SUM(C28:C36)</f>
        <v>33040</v>
      </c>
      <c r="D37" s="29">
        <f t="shared" si="12"/>
        <v>35909</v>
      </c>
      <c r="E37" s="29">
        <f t="shared" si="12"/>
        <v>68949</v>
      </c>
      <c r="F37" s="29">
        <f t="shared" si="12"/>
        <v>20425</v>
      </c>
      <c r="G37" s="29">
        <f t="shared" si="12"/>
        <v>136</v>
      </c>
      <c r="H37" s="29">
        <f t="shared" si="12"/>
        <v>36</v>
      </c>
      <c r="I37" s="29">
        <f t="shared" si="12"/>
        <v>0</v>
      </c>
      <c r="J37" s="29">
        <f t="shared" si="12"/>
        <v>172</v>
      </c>
      <c r="K37" s="29">
        <f t="shared" si="12"/>
        <v>114</v>
      </c>
      <c r="L37" s="29">
        <f t="shared" si="12"/>
        <v>54</v>
      </c>
      <c r="M37" s="29">
        <f t="shared" si="12"/>
        <v>0</v>
      </c>
      <c r="N37" s="29">
        <f t="shared" si="12"/>
        <v>168</v>
      </c>
      <c r="O37" s="30">
        <f t="shared" si="0"/>
      </c>
      <c r="P37" s="31">
        <f t="shared" si="1"/>
        <v>4</v>
      </c>
      <c r="Q37" s="53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</row>
    <row r="38" spans="1:218" ht="21" customHeight="1">
      <c r="A38" s="20"/>
      <c r="B38" s="10" t="s">
        <v>46</v>
      </c>
      <c r="C38" s="21">
        <v>3926</v>
      </c>
      <c r="D38" s="21">
        <v>4319</v>
      </c>
      <c r="E38" s="21">
        <f aca="true" t="shared" si="13" ref="E38:E45">C38+D38</f>
        <v>8245</v>
      </c>
      <c r="F38" s="21">
        <v>2645</v>
      </c>
      <c r="G38" s="21">
        <v>24</v>
      </c>
      <c r="H38" s="21">
        <v>3</v>
      </c>
      <c r="I38" s="21">
        <v>0</v>
      </c>
      <c r="J38" s="21">
        <f aca="true" t="shared" si="14" ref="J38:J45">G38+H38+I38</f>
        <v>27</v>
      </c>
      <c r="K38" s="21">
        <v>17</v>
      </c>
      <c r="L38" s="21">
        <v>12</v>
      </c>
      <c r="M38" s="21">
        <v>0</v>
      </c>
      <c r="N38" s="21">
        <f aca="true" t="shared" si="15" ref="N38:N45">K38+L38+M38</f>
        <v>29</v>
      </c>
      <c r="O38" s="22" t="str">
        <f t="shared" si="0"/>
        <v>△</v>
      </c>
      <c r="P38" s="23">
        <f t="shared" si="1"/>
        <v>2</v>
      </c>
      <c r="Q38" s="53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</row>
    <row r="39" spans="1:218" ht="21" customHeight="1">
      <c r="A39" s="24" t="s">
        <v>12</v>
      </c>
      <c r="B39" s="13" t="s">
        <v>47</v>
      </c>
      <c r="C39" s="25">
        <v>1978</v>
      </c>
      <c r="D39" s="25">
        <v>2162</v>
      </c>
      <c r="E39" s="25">
        <f t="shared" si="13"/>
        <v>4140</v>
      </c>
      <c r="F39" s="25">
        <v>1113</v>
      </c>
      <c r="G39" s="25">
        <v>7</v>
      </c>
      <c r="H39" s="25">
        <v>0</v>
      </c>
      <c r="I39" s="25">
        <v>0</v>
      </c>
      <c r="J39" s="25">
        <f t="shared" si="14"/>
        <v>7</v>
      </c>
      <c r="K39" s="25">
        <v>11</v>
      </c>
      <c r="L39" s="25">
        <v>3</v>
      </c>
      <c r="M39" s="25">
        <v>0</v>
      </c>
      <c r="N39" s="25">
        <f t="shared" si="15"/>
        <v>14</v>
      </c>
      <c r="O39" s="26" t="str">
        <f t="shared" si="0"/>
        <v>△</v>
      </c>
      <c r="P39" s="27">
        <f t="shared" si="1"/>
        <v>7</v>
      </c>
      <c r="Q39" s="53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</row>
    <row r="40" spans="1:218" ht="21" customHeight="1">
      <c r="A40" s="24"/>
      <c r="B40" s="13" t="s">
        <v>48</v>
      </c>
      <c r="C40" s="25">
        <v>3608</v>
      </c>
      <c r="D40" s="25">
        <v>3830</v>
      </c>
      <c r="E40" s="25">
        <f t="shared" si="13"/>
        <v>7438</v>
      </c>
      <c r="F40" s="25">
        <v>2055</v>
      </c>
      <c r="G40" s="25">
        <v>22</v>
      </c>
      <c r="H40" s="25">
        <v>2</v>
      </c>
      <c r="I40" s="25">
        <v>0</v>
      </c>
      <c r="J40" s="25">
        <f t="shared" si="14"/>
        <v>24</v>
      </c>
      <c r="K40" s="25">
        <v>14</v>
      </c>
      <c r="L40" s="25">
        <v>13</v>
      </c>
      <c r="M40" s="25">
        <v>0</v>
      </c>
      <c r="N40" s="25">
        <f t="shared" si="15"/>
        <v>27</v>
      </c>
      <c r="O40" s="26" t="str">
        <f t="shared" si="0"/>
        <v>△</v>
      </c>
      <c r="P40" s="27">
        <f t="shared" si="1"/>
        <v>3</v>
      </c>
      <c r="Q40" s="53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</row>
    <row r="41" spans="1:218" ht="21" customHeight="1">
      <c r="A41" s="24"/>
      <c r="B41" s="13" t="s">
        <v>49</v>
      </c>
      <c r="C41" s="25">
        <v>1448</v>
      </c>
      <c r="D41" s="25">
        <v>1645</v>
      </c>
      <c r="E41" s="25">
        <f t="shared" si="13"/>
        <v>3093</v>
      </c>
      <c r="F41" s="25">
        <v>848</v>
      </c>
      <c r="G41" s="25">
        <v>12</v>
      </c>
      <c r="H41" s="25">
        <v>4</v>
      </c>
      <c r="I41" s="25">
        <v>0</v>
      </c>
      <c r="J41" s="25">
        <f t="shared" si="14"/>
        <v>16</v>
      </c>
      <c r="K41" s="25">
        <v>5</v>
      </c>
      <c r="L41" s="25">
        <v>2</v>
      </c>
      <c r="M41" s="25">
        <v>0</v>
      </c>
      <c r="N41" s="25">
        <f t="shared" si="15"/>
        <v>7</v>
      </c>
      <c r="O41" s="26">
        <f t="shared" si="0"/>
      </c>
      <c r="P41" s="27">
        <f t="shared" si="1"/>
        <v>9</v>
      </c>
      <c r="Q41" s="53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</row>
    <row r="42" spans="1:218" ht="21" customHeight="1">
      <c r="A42" s="24" t="s">
        <v>11</v>
      </c>
      <c r="B42" s="13" t="s">
        <v>50</v>
      </c>
      <c r="C42" s="25">
        <v>4401</v>
      </c>
      <c r="D42" s="25">
        <v>4858</v>
      </c>
      <c r="E42" s="25">
        <f t="shared" si="13"/>
        <v>9259</v>
      </c>
      <c r="F42" s="25">
        <v>2822</v>
      </c>
      <c r="G42" s="25">
        <v>14</v>
      </c>
      <c r="H42" s="25">
        <v>5</v>
      </c>
      <c r="I42" s="25">
        <v>0</v>
      </c>
      <c r="J42" s="25">
        <f t="shared" si="14"/>
        <v>19</v>
      </c>
      <c r="K42" s="25">
        <v>35</v>
      </c>
      <c r="L42" s="25">
        <v>9</v>
      </c>
      <c r="M42" s="25">
        <v>0</v>
      </c>
      <c r="N42" s="25">
        <f t="shared" si="15"/>
        <v>44</v>
      </c>
      <c r="O42" s="26" t="str">
        <f t="shared" si="0"/>
        <v>△</v>
      </c>
      <c r="P42" s="27">
        <f t="shared" si="1"/>
        <v>25</v>
      </c>
      <c r="Q42" s="53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</row>
    <row r="43" spans="1:218" ht="21" customHeight="1">
      <c r="A43" s="24"/>
      <c r="B43" s="13" t="s">
        <v>51</v>
      </c>
      <c r="C43" s="25">
        <v>3339</v>
      </c>
      <c r="D43" s="25">
        <v>3636</v>
      </c>
      <c r="E43" s="25">
        <f t="shared" si="13"/>
        <v>6975</v>
      </c>
      <c r="F43" s="25">
        <v>1893</v>
      </c>
      <c r="G43" s="25">
        <v>17</v>
      </c>
      <c r="H43" s="25">
        <v>3</v>
      </c>
      <c r="I43" s="25">
        <v>0</v>
      </c>
      <c r="J43" s="25">
        <f t="shared" si="14"/>
        <v>20</v>
      </c>
      <c r="K43" s="25">
        <v>13</v>
      </c>
      <c r="L43" s="25">
        <v>7</v>
      </c>
      <c r="M43" s="25">
        <v>0</v>
      </c>
      <c r="N43" s="25">
        <f t="shared" si="15"/>
        <v>20</v>
      </c>
      <c r="O43" s="26">
        <f t="shared" si="0"/>
      </c>
      <c r="P43" s="27" t="str">
        <f t="shared" si="1"/>
        <v>0 </v>
      </c>
      <c r="Q43" s="53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</row>
    <row r="44" spans="1:218" ht="21" customHeight="1">
      <c r="A44" s="24"/>
      <c r="B44" s="13" t="s">
        <v>52</v>
      </c>
      <c r="C44" s="25">
        <v>3660</v>
      </c>
      <c r="D44" s="25">
        <v>3988</v>
      </c>
      <c r="E44" s="25">
        <f t="shared" si="13"/>
        <v>7648</v>
      </c>
      <c r="F44" s="25">
        <v>2304</v>
      </c>
      <c r="G44" s="25">
        <v>19</v>
      </c>
      <c r="H44" s="25">
        <v>2</v>
      </c>
      <c r="I44" s="25">
        <v>0</v>
      </c>
      <c r="J44" s="25">
        <f t="shared" si="14"/>
        <v>21</v>
      </c>
      <c r="K44" s="25">
        <v>13</v>
      </c>
      <c r="L44" s="25">
        <v>3</v>
      </c>
      <c r="M44" s="25">
        <v>0</v>
      </c>
      <c r="N44" s="25">
        <f t="shared" si="15"/>
        <v>16</v>
      </c>
      <c r="O44" s="26">
        <f t="shared" si="0"/>
      </c>
      <c r="P44" s="27">
        <f t="shared" si="1"/>
        <v>5</v>
      </c>
      <c r="Q44" s="53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</row>
    <row r="45" spans="1:218" ht="21" customHeight="1">
      <c r="A45" s="24" t="s">
        <v>5</v>
      </c>
      <c r="B45" s="13" t="s">
        <v>53</v>
      </c>
      <c r="C45" s="25">
        <v>2590</v>
      </c>
      <c r="D45" s="25">
        <v>2842</v>
      </c>
      <c r="E45" s="25">
        <f t="shared" si="13"/>
        <v>5432</v>
      </c>
      <c r="F45" s="25">
        <v>1473</v>
      </c>
      <c r="G45" s="25">
        <v>9</v>
      </c>
      <c r="H45" s="25">
        <v>5</v>
      </c>
      <c r="I45" s="25">
        <v>0</v>
      </c>
      <c r="J45" s="25">
        <f t="shared" si="14"/>
        <v>14</v>
      </c>
      <c r="K45" s="25">
        <v>13</v>
      </c>
      <c r="L45" s="25">
        <v>4</v>
      </c>
      <c r="M45" s="25">
        <v>0</v>
      </c>
      <c r="N45" s="25">
        <f t="shared" si="15"/>
        <v>17</v>
      </c>
      <c r="O45" s="26" t="str">
        <f t="shared" si="0"/>
        <v>△</v>
      </c>
      <c r="P45" s="27">
        <f t="shared" si="1"/>
        <v>3</v>
      </c>
      <c r="Q45" s="53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</row>
    <row r="46" spans="1:218" ht="21" customHeight="1">
      <c r="A46" s="24"/>
      <c r="B46" s="28" t="s">
        <v>22</v>
      </c>
      <c r="C46" s="29">
        <f aca="true" t="shared" si="16" ref="C46:N46">SUM(C38:C45)</f>
        <v>24950</v>
      </c>
      <c r="D46" s="29">
        <f t="shared" si="16"/>
        <v>27280</v>
      </c>
      <c r="E46" s="29">
        <f t="shared" si="16"/>
        <v>52230</v>
      </c>
      <c r="F46" s="29">
        <f t="shared" si="16"/>
        <v>15153</v>
      </c>
      <c r="G46" s="29">
        <f t="shared" si="16"/>
        <v>124</v>
      </c>
      <c r="H46" s="29">
        <f t="shared" si="16"/>
        <v>24</v>
      </c>
      <c r="I46" s="29">
        <f t="shared" si="16"/>
        <v>0</v>
      </c>
      <c r="J46" s="29">
        <f t="shared" si="16"/>
        <v>148</v>
      </c>
      <c r="K46" s="29">
        <f t="shared" si="16"/>
        <v>121</v>
      </c>
      <c r="L46" s="29">
        <f t="shared" si="16"/>
        <v>53</v>
      </c>
      <c r="M46" s="29">
        <f t="shared" si="16"/>
        <v>0</v>
      </c>
      <c r="N46" s="29">
        <f t="shared" si="16"/>
        <v>174</v>
      </c>
      <c r="O46" s="30" t="str">
        <f t="shared" si="0"/>
        <v>△</v>
      </c>
      <c r="P46" s="31">
        <f t="shared" si="1"/>
        <v>26</v>
      </c>
      <c r="Q46" s="53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</row>
    <row r="47" spans="1:218" ht="21" customHeight="1">
      <c r="A47" s="20" t="s">
        <v>13</v>
      </c>
      <c r="B47" s="10" t="s">
        <v>54</v>
      </c>
      <c r="C47" s="21">
        <v>3331</v>
      </c>
      <c r="D47" s="21">
        <v>3715</v>
      </c>
      <c r="E47" s="21">
        <f>C47+D47</f>
        <v>7046</v>
      </c>
      <c r="F47" s="21">
        <v>2374</v>
      </c>
      <c r="G47" s="21">
        <v>8</v>
      </c>
      <c r="H47" s="21">
        <v>2</v>
      </c>
      <c r="I47" s="21">
        <v>0</v>
      </c>
      <c r="J47" s="21">
        <f>G47+H47+I47</f>
        <v>10</v>
      </c>
      <c r="K47" s="21">
        <v>9</v>
      </c>
      <c r="L47" s="21">
        <v>8</v>
      </c>
      <c r="M47" s="21">
        <v>0</v>
      </c>
      <c r="N47" s="21">
        <f>K47+L47+M47</f>
        <v>17</v>
      </c>
      <c r="O47" s="22" t="str">
        <f t="shared" si="0"/>
        <v>△</v>
      </c>
      <c r="P47" s="23">
        <f t="shared" si="1"/>
        <v>7</v>
      </c>
      <c r="Q47" s="53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</row>
    <row r="48" spans="1:218" ht="21" customHeight="1">
      <c r="A48" s="24" t="s">
        <v>14</v>
      </c>
      <c r="B48" s="13" t="s">
        <v>55</v>
      </c>
      <c r="C48" s="25">
        <v>2164</v>
      </c>
      <c r="D48" s="25">
        <v>2416</v>
      </c>
      <c r="E48" s="25">
        <f>C48+D48</f>
        <v>4580</v>
      </c>
      <c r="F48" s="25">
        <v>1570</v>
      </c>
      <c r="G48" s="25">
        <v>7</v>
      </c>
      <c r="H48" s="25">
        <v>2</v>
      </c>
      <c r="I48" s="25">
        <v>0</v>
      </c>
      <c r="J48" s="25">
        <f>G48+H48+I48</f>
        <v>9</v>
      </c>
      <c r="K48" s="25">
        <v>18</v>
      </c>
      <c r="L48" s="25">
        <v>2</v>
      </c>
      <c r="M48" s="25">
        <v>0</v>
      </c>
      <c r="N48" s="25">
        <f>K48+L48+M48</f>
        <v>20</v>
      </c>
      <c r="O48" s="26" t="str">
        <f t="shared" si="0"/>
        <v>△</v>
      </c>
      <c r="P48" s="27">
        <f t="shared" si="1"/>
        <v>11</v>
      </c>
      <c r="Q48" s="53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</row>
    <row r="49" spans="1:218" ht="21" customHeight="1">
      <c r="A49" s="24" t="s">
        <v>5</v>
      </c>
      <c r="B49" s="13" t="s">
        <v>56</v>
      </c>
      <c r="C49" s="25">
        <v>1950</v>
      </c>
      <c r="D49" s="25">
        <v>2168</v>
      </c>
      <c r="E49" s="25">
        <f>C49+D49</f>
        <v>4118</v>
      </c>
      <c r="F49" s="25">
        <v>1200</v>
      </c>
      <c r="G49" s="25">
        <v>15</v>
      </c>
      <c r="H49" s="25">
        <v>2</v>
      </c>
      <c r="I49" s="25">
        <v>0</v>
      </c>
      <c r="J49" s="25">
        <f>G49+H49+I49</f>
        <v>17</v>
      </c>
      <c r="K49" s="25">
        <v>8</v>
      </c>
      <c r="L49" s="25">
        <v>7</v>
      </c>
      <c r="M49" s="25">
        <v>0</v>
      </c>
      <c r="N49" s="25">
        <f>K49+L49+M49</f>
        <v>15</v>
      </c>
      <c r="O49" s="26">
        <f t="shared" si="0"/>
      </c>
      <c r="P49" s="27">
        <f t="shared" si="1"/>
        <v>2</v>
      </c>
      <c r="Q49" s="53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</row>
    <row r="50" spans="1:218" ht="21" customHeight="1">
      <c r="A50" s="24"/>
      <c r="B50" s="13" t="s">
        <v>57</v>
      </c>
      <c r="C50" s="25">
        <v>2593</v>
      </c>
      <c r="D50" s="25">
        <v>2849</v>
      </c>
      <c r="E50" s="25">
        <f>C50+D50</f>
        <v>5442</v>
      </c>
      <c r="F50" s="25">
        <v>1519</v>
      </c>
      <c r="G50" s="25">
        <v>12</v>
      </c>
      <c r="H50" s="25">
        <v>1</v>
      </c>
      <c r="I50" s="25">
        <v>0</v>
      </c>
      <c r="J50" s="25">
        <f>G50+H50+I50</f>
        <v>13</v>
      </c>
      <c r="K50" s="25">
        <v>6</v>
      </c>
      <c r="L50" s="25">
        <v>3</v>
      </c>
      <c r="M50" s="25">
        <v>0</v>
      </c>
      <c r="N50" s="25">
        <f>K50+L50+M50</f>
        <v>9</v>
      </c>
      <c r="O50" s="26">
        <f t="shared" si="0"/>
      </c>
      <c r="P50" s="27">
        <f t="shared" si="1"/>
        <v>4</v>
      </c>
      <c r="Q50" s="53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</row>
    <row r="51" spans="1:218" ht="21" customHeight="1">
      <c r="A51" s="24"/>
      <c r="B51" s="28" t="s">
        <v>22</v>
      </c>
      <c r="C51" s="29">
        <f aca="true" t="shared" si="17" ref="C51:N51">SUM(C47:C50)</f>
        <v>10038</v>
      </c>
      <c r="D51" s="29">
        <f t="shared" si="17"/>
        <v>11148</v>
      </c>
      <c r="E51" s="29">
        <f t="shared" si="17"/>
        <v>21186</v>
      </c>
      <c r="F51" s="29">
        <f t="shared" si="17"/>
        <v>6663</v>
      </c>
      <c r="G51" s="29">
        <f t="shared" si="17"/>
        <v>42</v>
      </c>
      <c r="H51" s="29">
        <f t="shared" si="17"/>
        <v>7</v>
      </c>
      <c r="I51" s="29">
        <f t="shared" si="17"/>
        <v>0</v>
      </c>
      <c r="J51" s="29">
        <f t="shared" si="17"/>
        <v>49</v>
      </c>
      <c r="K51" s="29">
        <f t="shared" si="17"/>
        <v>41</v>
      </c>
      <c r="L51" s="29">
        <f t="shared" si="17"/>
        <v>20</v>
      </c>
      <c r="M51" s="29">
        <f t="shared" si="17"/>
        <v>0</v>
      </c>
      <c r="N51" s="29">
        <f t="shared" si="17"/>
        <v>61</v>
      </c>
      <c r="O51" s="30" t="str">
        <f t="shared" si="0"/>
        <v>△</v>
      </c>
      <c r="P51" s="31">
        <f t="shared" si="1"/>
        <v>12</v>
      </c>
      <c r="Q51" s="53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</row>
    <row r="52" spans="1:218" ht="21" customHeight="1">
      <c r="A52" s="33" t="s">
        <v>5</v>
      </c>
      <c r="B52" s="34" t="s">
        <v>22</v>
      </c>
      <c r="C52" s="35">
        <f aca="true" t="shared" si="18" ref="C52:N52">C14+C23+C27+C37+C46+C51</f>
        <v>116724</v>
      </c>
      <c r="D52" s="35">
        <f t="shared" si="18"/>
        <v>127246</v>
      </c>
      <c r="E52" s="35">
        <f t="shared" si="18"/>
        <v>243970</v>
      </c>
      <c r="F52" s="35">
        <f t="shared" si="18"/>
        <v>70994</v>
      </c>
      <c r="G52" s="35">
        <f t="shared" si="18"/>
        <v>448</v>
      </c>
      <c r="H52" s="35">
        <f t="shared" si="18"/>
        <v>136</v>
      </c>
      <c r="I52" s="35">
        <f t="shared" si="18"/>
        <v>0</v>
      </c>
      <c r="J52" s="35">
        <f t="shared" si="18"/>
        <v>584</v>
      </c>
      <c r="K52" s="35">
        <f t="shared" si="18"/>
        <v>424</v>
      </c>
      <c r="L52" s="35">
        <f t="shared" si="18"/>
        <v>233</v>
      </c>
      <c r="M52" s="35">
        <f t="shared" si="18"/>
        <v>0</v>
      </c>
      <c r="N52" s="35">
        <f t="shared" si="18"/>
        <v>657</v>
      </c>
      <c r="O52" s="36" t="str">
        <f t="shared" si="0"/>
        <v>△</v>
      </c>
      <c r="P52" s="37">
        <f t="shared" si="1"/>
        <v>73</v>
      </c>
      <c r="Q52" s="53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</row>
    <row r="53" spans="1:218" ht="21" customHeight="1">
      <c r="A53" s="38" t="s">
        <v>15</v>
      </c>
      <c r="B53" s="39" t="s">
        <v>22</v>
      </c>
      <c r="C53" s="40">
        <f aca="true" t="shared" si="19" ref="C53:N53">C10+C52</f>
        <v>297345</v>
      </c>
      <c r="D53" s="40">
        <f t="shared" si="19"/>
        <v>322783</v>
      </c>
      <c r="E53" s="40">
        <f t="shared" si="19"/>
        <v>620128</v>
      </c>
      <c r="F53" s="40">
        <f t="shared" si="19"/>
        <v>211333</v>
      </c>
      <c r="G53" s="40">
        <f t="shared" si="19"/>
        <v>1308</v>
      </c>
      <c r="H53" s="40">
        <f t="shared" si="19"/>
        <v>407</v>
      </c>
      <c r="I53" s="40">
        <f t="shared" si="19"/>
        <v>15</v>
      </c>
      <c r="J53" s="40">
        <f t="shared" si="19"/>
        <v>1730</v>
      </c>
      <c r="K53" s="40">
        <f t="shared" si="19"/>
        <v>1468</v>
      </c>
      <c r="L53" s="40">
        <f t="shared" si="19"/>
        <v>486</v>
      </c>
      <c r="M53" s="40">
        <f t="shared" si="19"/>
        <v>0</v>
      </c>
      <c r="N53" s="40">
        <f t="shared" si="19"/>
        <v>1954</v>
      </c>
      <c r="O53" s="40" t="str">
        <f t="shared" si="0"/>
        <v>△</v>
      </c>
      <c r="P53" s="41">
        <f t="shared" si="1"/>
        <v>224</v>
      </c>
      <c r="Q53" s="53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</row>
    <row r="54" spans="1:218" ht="21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2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</row>
    <row r="55" spans="15:218" ht="21" customHeight="1">
      <c r="O55" s="52"/>
      <c r="P55" s="52"/>
      <c r="Q55" s="52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</row>
    <row r="56" spans="4:255" ht="21" customHeight="1">
      <c r="D56" s="52"/>
      <c r="H56" s="52"/>
      <c r="I56" s="52"/>
      <c r="J56" s="52"/>
      <c r="K56" s="52"/>
      <c r="L56" s="52"/>
      <c r="O56" s="52"/>
      <c r="P56" s="52"/>
      <c r="Q56" s="52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</row>
    <row r="57" spans="4:255" ht="21" customHeight="1">
      <c r="D57" s="52"/>
      <c r="H57" s="52"/>
      <c r="I57" s="52"/>
      <c r="J57" s="52"/>
      <c r="K57" s="52"/>
      <c r="L57" s="52"/>
      <c r="O57" s="52"/>
      <c r="P57" s="52"/>
      <c r="Q57" s="52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</row>
    <row r="58" spans="3:255" ht="21" customHeight="1">
      <c r="C58" s="4"/>
      <c r="D58" s="52"/>
      <c r="H58" s="52"/>
      <c r="I58" s="52"/>
      <c r="J58" s="52"/>
      <c r="K58" s="52"/>
      <c r="L58" s="52"/>
      <c r="O58" s="52"/>
      <c r="P58" s="52"/>
      <c r="Q58" s="52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</row>
    <row r="59" spans="4:255" ht="21" customHeight="1">
      <c r="D59" s="52"/>
      <c r="H59" s="52"/>
      <c r="I59" s="52"/>
      <c r="J59" s="52"/>
      <c r="K59" s="52"/>
      <c r="L59" s="52"/>
      <c r="O59" s="52"/>
      <c r="P59" s="52"/>
      <c r="Q59" s="52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</row>
    <row r="60" spans="4:255" ht="21.75" customHeight="1">
      <c r="D60" s="52"/>
      <c r="E60" s="52"/>
      <c r="H60" s="52"/>
      <c r="I60" s="52"/>
      <c r="J60" s="52"/>
      <c r="K60" s="52"/>
      <c r="L60" s="52"/>
      <c r="N60" s="52"/>
      <c r="O60" s="52"/>
      <c r="P60" s="52"/>
      <c r="Q60" s="52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</row>
    <row r="61" spans="5:255" ht="19.5" customHeight="1">
      <c r="E61" s="52"/>
      <c r="H61" s="52"/>
      <c r="I61" s="52"/>
      <c r="J61" s="52"/>
      <c r="K61" s="52"/>
      <c r="L61" s="52"/>
      <c r="N61" s="52"/>
      <c r="O61" s="52"/>
      <c r="P61" s="52"/>
      <c r="Q61" s="52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</row>
    <row r="62" spans="5:255" ht="19.5" customHeight="1">
      <c r="E62" s="52"/>
      <c r="J62" s="52"/>
      <c r="K62" s="52"/>
      <c r="L62" s="52"/>
      <c r="N62" s="52"/>
      <c r="O62" s="52"/>
      <c r="P62" s="52"/>
      <c r="Q62" s="52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</row>
    <row r="63" spans="5:255" ht="19.5" customHeight="1">
      <c r="E63" s="52"/>
      <c r="J63" s="52"/>
      <c r="K63" s="52"/>
      <c r="L63" s="52"/>
      <c r="N63" s="52"/>
      <c r="O63" s="52"/>
      <c r="P63" s="52"/>
      <c r="Q63" s="52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</row>
    <row r="64" spans="3:255" ht="19.5" customHeight="1">
      <c r="C64" s="52"/>
      <c r="D64" s="52"/>
      <c r="E64" s="52"/>
      <c r="I64" s="52"/>
      <c r="J64" s="52"/>
      <c r="K64" s="52"/>
      <c r="L64" s="52"/>
      <c r="M64" s="52"/>
      <c r="N64" s="52"/>
      <c r="O64" s="52"/>
      <c r="P64" s="52"/>
      <c r="Q64" s="52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</row>
    <row r="65" spans="7:255" ht="19.5" customHeight="1">
      <c r="G65" s="52"/>
      <c r="H65" s="52"/>
      <c r="I65" s="52"/>
      <c r="J65" s="52"/>
      <c r="K65" s="52"/>
      <c r="L65" s="52"/>
      <c r="N65" s="52"/>
      <c r="O65" s="52"/>
      <c r="P65" s="52"/>
      <c r="Q65" s="52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</row>
    <row r="66" spans="5:255" ht="19.5" customHeight="1">
      <c r="E66" s="52"/>
      <c r="F66" s="52"/>
      <c r="G66" s="52"/>
      <c r="H66" s="52"/>
      <c r="I66" s="52"/>
      <c r="J66" s="52"/>
      <c r="K66" s="52"/>
      <c r="L66" s="52"/>
      <c r="N66" s="52"/>
      <c r="O66" s="52"/>
      <c r="P66" s="52"/>
      <c r="Q66" s="52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</row>
    <row r="67" spans="5:255" ht="19.5" customHeight="1">
      <c r="E67" s="52"/>
      <c r="G67" s="52"/>
      <c r="H67" s="52"/>
      <c r="I67" s="52"/>
      <c r="J67" s="52"/>
      <c r="K67" s="52"/>
      <c r="L67" s="52"/>
      <c r="N67" s="52"/>
      <c r="O67" s="52"/>
      <c r="P67" s="52"/>
      <c r="Q67" s="52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</row>
    <row r="68" spans="3:255" ht="19.5" customHeight="1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</row>
    <row r="69" spans="5:255" ht="19.5" customHeight="1">
      <c r="E69" s="52"/>
      <c r="F69" s="52"/>
      <c r="G69" s="52"/>
      <c r="H69" s="52"/>
      <c r="I69" s="52"/>
      <c r="J69" s="52"/>
      <c r="K69" s="52"/>
      <c r="L69" s="52"/>
      <c r="N69" s="52"/>
      <c r="O69" s="52"/>
      <c r="P69" s="52"/>
      <c r="Q69" s="52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</row>
    <row r="70" spans="5:255" ht="17.25">
      <c r="E70" s="52"/>
      <c r="F70" s="52"/>
      <c r="G70" s="52"/>
      <c r="H70" s="52"/>
      <c r="I70" s="52"/>
      <c r="N70" s="52"/>
      <c r="O70" s="52"/>
      <c r="P70" s="52"/>
      <c r="Q70" s="52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</row>
    <row r="71" spans="7:255" ht="17.25">
      <c r="G71" s="52"/>
      <c r="H71" s="52"/>
      <c r="I71" s="52"/>
      <c r="N71" s="52"/>
      <c r="O71" s="52"/>
      <c r="P71" s="52"/>
      <c r="Q71" s="52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</row>
    <row r="72" spans="5:255" ht="17.25">
      <c r="E72" s="52"/>
      <c r="G72" s="52"/>
      <c r="H72" s="52"/>
      <c r="I72" s="52"/>
      <c r="K72" s="52"/>
      <c r="N72" s="52"/>
      <c r="O72" s="52"/>
      <c r="P72" s="52"/>
      <c r="Q72" s="52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</row>
    <row r="73" spans="5:255" ht="17.25">
      <c r="E73" s="52"/>
      <c r="F73" s="4"/>
      <c r="G73" s="52"/>
      <c r="H73" s="52"/>
      <c r="I73" s="52"/>
      <c r="J73" s="52"/>
      <c r="K73" s="52"/>
      <c r="L73" s="52"/>
      <c r="N73" s="52"/>
      <c r="O73" s="52"/>
      <c r="P73" s="52"/>
      <c r="Q73" s="52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</row>
    <row r="74" spans="5:255" ht="17.25">
      <c r="E74" s="52"/>
      <c r="F74" s="52"/>
      <c r="G74" s="52"/>
      <c r="H74" s="52"/>
      <c r="I74" s="52"/>
      <c r="J74" s="52"/>
      <c r="K74" s="52"/>
      <c r="L74" s="52"/>
      <c r="N74" s="52"/>
      <c r="O74" s="52"/>
      <c r="P74" s="52"/>
      <c r="Q74" s="52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</row>
    <row r="75" spans="5:255" ht="17.25">
      <c r="E75" s="52"/>
      <c r="F75" s="52"/>
      <c r="G75" s="52"/>
      <c r="H75" s="52"/>
      <c r="I75" s="52"/>
      <c r="J75" s="52"/>
      <c r="K75" s="52"/>
      <c r="L75" s="52"/>
      <c r="N75" s="52"/>
      <c r="O75" s="52"/>
      <c r="P75" s="52"/>
      <c r="Q75" s="52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</row>
    <row r="76" spans="5:255" ht="17.25">
      <c r="E76" s="52"/>
      <c r="F76" s="52"/>
      <c r="G76" s="52"/>
      <c r="H76" s="52"/>
      <c r="I76" s="52"/>
      <c r="J76" s="52"/>
      <c r="K76" s="52"/>
      <c r="L76" s="52"/>
      <c r="N76" s="52"/>
      <c r="O76" s="52"/>
      <c r="P76" s="52"/>
      <c r="Q76" s="52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</row>
    <row r="77" spans="3:255" ht="17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</row>
    <row r="78" spans="5:255" ht="17.25">
      <c r="E78" s="52"/>
      <c r="J78" s="52"/>
      <c r="K78" s="52"/>
      <c r="N78" s="52"/>
      <c r="O78" s="52"/>
      <c r="P78" s="52"/>
      <c r="Q78" s="52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</row>
    <row r="79" spans="5:255" ht="17.25">
      <c r="E79" s="52"/>
      <c r="J79" s="52"/>
      <c r="K79" s="52"/>
      <c r="N79" s="52"/>
      <c r="P79" s="52"/>
      <c r="Q79" s="52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</row>
    <row r="80" spans="5:255" ht="17.25">
      <c r="E80" s="52"/>
      <c r="J80" s="52"/>
      <c r="K80" s="52"/>
      <c r="N80" s="52"/>
      <c r="P80" s="52"/>
      <c r="Q80" s="52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</row>
    <row r="81" spans="3:255" ht="17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</row>
    <row r="82" spans="5:255" ht="17.25">
      <c r="E82" s="52"/>
      <c r="J82" s="52"/>
      <c r="K82" s="52"/>
      <c r="N82" s="52"/>
      <c r="O82" s="52"/>
      <c r="P82" s="52"/>
      <c r="Q82" s="52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</row>
    <row r="83" spans="5:255" ht="17.25">
      <c r="E83" s="52"/>
      <c r="J83" s="52"/>
      <c r="K83" s="52"/>
      <c r="N83" s="52"/>
      <c r="O83" s="52"/>
      <c r="P83" s="52"/>
      <c r="Q83" s="52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</row>
    <row r="84" spans="5:255" ht="17.25">
      <c r="E84" s="52"/>
      <c r="J84" s="52"/>
      <c r="K84" s="52"/>
      <c r="N84" s="52"/>
      <c r="O84" s="52"/>
      <c r="P84" s="52"/>
      <c r="Q84" s="52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</row>
    <row r="85" spans="5:255" ht="17.25">
      <c r="E85" s="52"/>
      <c r="J85" s="52"/>
      <c r="K85" s="52"/>
      <c r="N85" s="52"/>
      <c r="O85" s="52"/>
      <c r="P85" s="52"/>
      <c r="Q85" s="52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</row>
    <row r="86" spans="5:255" ht="17.25">
      <c r="E86" s="52"/>
      <c r="J86" s="52"/>
      <c r="K86" s="52"/>
      <c r="N86" s="52"/>
      <c r="O86" s="52"/>
      <c r="P86" s="52"/>
      <c r="Q86" s="52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</row>
    <row r="87" spans="5:255" ht="17.25">
      <c r="E87" s="52"/>
      <c r="J87" s="52"/>
      <c r="K87" s="52"/>
      <c r="N87" s="52"/>
      <c r="O87" s="52"/>
      <c r="P87" s="52"/>
      <c r="Q87" s="52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</row>
    <row r="88" spans="5:255" ht="17.25">
      <c r="E88" s="52"/>
      <c r="J88" s="52"/>
      <c r="K88" s="52"/>
      <c r="N88" s="52"/>
      <c r="O88" s="52"/>
      <c r="P88" s="52"/>
      <c r="Q88" s="52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</row>
    <row r="89" spans="5:255" ht="17.25">
      <c r="E89" s="52"/>
      <c r="J89" s="52"/>
      <c r="K89" s="52"/>
      <c r="N89" s="52"/>
      <c r="O89" s="52"/>
      <c r="P89" s="52"/>
      <c r="Q89" s="52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</row>
    <row r="90" spans="5:255" ht="17.25">
      <c r="E90" s="52"/>
      <c r="J90" s="52"/>
      <c r="K90" s="52"/>
      <c r="N90" s="52"/>
      <c r="O90" s="52"/>
      <c r="P90" s="52"/>
      <c r="Q90" s="52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</row>
    <row r="91" spans="3:255" ht="17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</row>
    <row r="92" spans="5:255" ht="17.25">
      <c r="E92" s="52"/>
      <c r="J92" s="52"/>
      <c r="K92" s="52"/>
      <c r="N92" s="52"/>
      <c r="O92" s="52"/>
      <c r="P92" s="52"/>
      <c r="Q92" s="52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</row>
    <row r="93" spans="5:255" ht="17.25">
      <c r="E93" s="52"/>
      <c r="J93" s="52"/>
      <c r="K93" s="52"/>
      <c r="N93" s="52"/>
      <c r="O93" s="52"/>
      <c r="P93" s="52"/>
      <c r="Q93" s="52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</row>
    <row r="94" spans="5:255" ht="17.25">
      <c r="E94" s="52"/>
      <c r="J94" s="52"/>
      <c r="K94" s="52"/>
      <c r="N94" s="52"/>
      <c r="O94" s="52"/>
      <c r="P94" s="52"/>
      <c r="Q94" s="52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</row>
    <row r="95" spans="5:255" ht="17.25">
      <c r="E95" s="52"/>
      <c r="H95" s="52"/>
      <c r="J95" s="52"/>
      <c r="K95" s="52"/>
      <c r="N95" s="52"/>
      <c r="O95" s="52"/>
      <c r="P95" s="52"/>
      <c r="Q95" s="52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</row>
    <row r="96" spans="5:255" ht="17.25">
      <c r="E96" s="52"/>
      <c r="J96" s="52"/>
      <c r="K96" s="52"/>
      <c r="N96" s="52"/>
      <c r="O96" s="52"/>
      <c r="P96" s="52"/>
      <c r="Q96" s="52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</row>
    <row r="97" spans="5:255" ht="17.25">
      <c r="E97" s="52"/>
      <c r="J97" s="52"/>
      <c r="K97" s="52"/>
      <c r="N97" s="52"/>
      <c r="O97" s="52"/>
      <c r="P97" s="52"/>
      <c r="Q97" s="52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</row>
    <row r="98" spans="5:255" ht="17.25">
      <c r="E98" s="52"/>
      <c r="J98" s="52"/>
      <c r="K98" s="52"/>
      <c r="N98" s="52"/>
      <c r="O98" s="52"/>
      <c r="P98" s="52"/>
      <c r="Q98" s="52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</row>
    <row r="99" spans="5:255" ht="17.25">
      <c r="E99" s="52"/>
      <c r="J99" s="52"/>
      <c r="K99" s="52"/>
      <c r="N99" s="52"/>
      <c r="O99" s="52"/>
      <c r="P99" s="52"/>
      <c r="Q99" s="52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</row>
    <row r="100" spans="3:255" ht="17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</row>
    <row r="101" spans="5:255" ht="17.25">
      <c r="E101" s="52"/>
      <c r="J101" s="52"/>
      <c r="K101" s="52"/>
      <c r="N101" s="52"/>
      <c r="O101" s="52"/>
      <c r="P101" s="52"/>
      <c r="Q101" s="52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</row>
    <row r="102" spans="5:255" ht="17.25">
      <c r="E102" s="52"/>
      <c r="J102" s="52"/>
      <c r="K102" s="52"/>
      <c r="N102" s="52"/>
      <c r="O102" s="52"/>
      <c r="P102" s="52"/>
      <c r="Q102" s="52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</row>
    <row r="103" spans="5:255" ht="17.25">
      <c r="E103" s="52"/>
      <c r="J103" s="52"/>
      <c r="K103" s="52"/>
      <c r="N103" s="52"/>
      <c r="O103" s="52"/>
      <c r="P103" s="52"/>
      <c r="Q103" s="52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</row>
    <row r="104" spans="5:255" ht="17.25">
      <c r="E104" s="52"/>
      <c r="J104" s="52"/>
      <c r="K104" s="52"/>
      <c r="N104" s="52"/>
      <c r="O104" s="52"/>
      <c r="P104" s="52"/>
      <c r="Q104" s="52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</row>
    <row r="105" spans="11:255" ht="17.25">
      <c r="K105" s="52"/>
      <c r="O105" s="52"/>
      <c r="P105" s="52"/>
      <c r="Q105" s="52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</row>
    <row r="106" spans="11:255" ht="17.25">
      <c r="K106" s="52"/>
      <c r="O106" s="52"/>
      <c r="P106" s="52"/>
      <c r="Q106" s="52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</row>
    <row r="107" spans="11:255" ht="17.25">
      <c r="K107" s="52"/>
      <c r="O107" s="52"/>
      <c r="P107" s="52"/>
      <c r="Q107" s="52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</row>
    <row r="108" spans="11:255" ht="17.25">
      <c r="K108" s="52"/>
      <c r="O108" s="52"/>
      <c r="P108" s="52"/>
      <c r="Q108" s="52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</row>
    <row r="109" spans="11:255" ht="17.25">
      <c r="K109" s="52"/>
      <c r="O109" s="52"/>
      <c r="P109" s="52"/>
      <c r="Q109" s="52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</row>
    <row r="110" spans="11:255" ht="17.25">
      <c r="K110" s="52"/>
      <c r="O110" s="52"/>
      <c r="P110" s="52"/>
      <c r="Q110" s="52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</row>
    <row r="111" spans="11:255" ht="17.25">
      <c r="K111" s="52"/>
      <c r="O111" s="52"/>
      <c r="P111" s="52"/>
      <c r="Q111" s="52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</row>
    <row r="112" spans="11:255" ht="17.25">
      <c r="K112" s="52"/>
      <c r="O112" s="52"/>
      <c r="P112" s="52"/>
      <c r="Q112" s="52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</row>
    <row r="113" spans="11:255" ht="17.25">
      <c r="K113" s="52"/>
      <c r="O113" s="52"/>
      <c r="P113" s="52"/>
      <c r="Q113" s="52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</row>
    <row r="114" spans="11:255" ht="17.25">
      <c r="K114" s="52"/>
      <c r="O114" s="52"/>
      <c r="P114" s="52"/>
      <c r="Q114" s="52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</row>
    <row r="115" spans="11:255" ht="17.25">
      <c r="K115" s="52"/>
      <c r="O115" s="52"/>
      <c r="P115" s="52"/>
      <c r="Q115" s="52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</row>
    <row r="116" spans="15:255" ht="17.25">
      <c r="O116" s="52"/>
      <c r="P116" s="52"/>
      <c r="Q116" s="52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</row>
    <row r="117" spans="15:255" ht="17.25">
      <c r="O117" s="52"/>
      <c r="P117" s="52"/>
      <c r="Q117" s="52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  <c r="IU117" s="7"/>
    </row>
    <row r="118" spans="15:255" ht="17.25">
      <c r="O118" s="52"/>
      <c r="P118" s="52"/>
      <c r="Q118" s="52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</row>
    <row r="119" spans="15:255" ht="17.25">
      <c r="O119" s="52"/>
      <c r="P119" s="52"/>
      <c r="Q119" s="52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</row>
    <row r="120" spans="15:255" ht="17.25">
      <c r="O120" s="52"/>
      <c r="P120" s="52"/>
      <c r="Q120" s="52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</row>
    <row r="121" spans="15:255" ht="17.25">
      <c r="O121" s="52"/>
      <c r="P121" s="52"/>
      <c r="Q121" s="52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</row>
    <row r="122" spans="15:255" ht="17.25">
      <c r="O122" s="52"/>
      <c r="P122" s="52"/>
      <c r="Q122" s="52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</row>
    <row r="123" spans="15:255" ht="17.25">
      <c r="O123" s="52"/>
      <c r="P123" s="52"/>
      <c r="Q123" s="52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</row>
  </sheetData>
  <printOptions horizontalCentered="1"/>
  <pageMargins left="0.3937007874015748" right="0.2755905511811024" top="0.5905511811023623" bottom="0.1968503937007874" header="0" footer="0"/>
  <pageSetup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123"/>
  <sheetViews>
    <sheetView tabSelected="1" showOutlineSymbols="0" zoomScale="87" zoomScaleNormal="87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7" sqref="D7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6" width="10.6640625" style="1" customWidth="1"/>
    <col min="7" max="7" width="7.6640625" style="1" customWidth="1"/>
    <col min="8" max="9" width="6.6640625" style="1" customWidth="1"/>
    <col min="10" max="11" width="7.6640625" style="1" customWidth="1"/>
    <col min="12" max="13" width="6.6640625" style="1" customWidth="1"/>
    <col min="14" max="14" width="7.6640625" style="1" customWidth="1"/>
    <col min="15" max="15" width="2.6640625" style="1" customWidth="1"/>
    <col min="16" max="16" width="7.6640625" style="1" customWidth="1"/>
    <col min="17" max="17" width="0.88671875" style="1" customWidth="1"/>
    <col min="18" max="18" width="3.6640625" style="1" customWidth="1"/>
    <col min="19" max="19" width="11.6640625" style="1" customWidth="1"/>
    <col min="20" max="21" width="14.6640625" style="1" customWidth="1"/>
    <col min="22" max="22" width="3.6640625" style="1" customWidth="1"/>
    <col min="23" max="23" width="11.6640625" style="1" customWidth="1"/>
    <col min="24" max="16384" width="10.6640625" style="1" customWidth="1"/>
  </cols>
  <sheetData>
    <row r="1" spans="1:17" s="7" customFormat="1" ht="30" customHeight="1">
      <c r="A1" s="4"/>
      <c r="B1" s="2" t="s">
        <v>16</v>
      </c>
      <c r="C1" s="4"/>
      <c r="D1" s="4"/>
      <c r="E1" s="56" t="s">
        <v>85</v>
      </c>
      <c r="F1" s="4"/>
      <c r="G1" s="4"/>
      <c r="H1" s="4"/>
      <c r="I1" s="4"/>
      <c r="J1" s="4"/>
      <c r="K1" s="4"/>
      <c r="L1" s="4"/>
      <c r="M1" s="4" t="s">
        <v>70</v>
      </c>
      <c r="N1" s="4"/>
      <c r="O1" s="4"/>
      <c r="P1" s="4"/>
      <c r="Q1" s="52"/>
    </row>
    <row r="2" spans="1:17" s="7" customFormat="1" ht="19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2"/>
    </row>
    <row r="3" spans="1:17" s="7" customFormat="1" ht="19.5" customHeight="1" thickTop="1">
      <c r="A3" s="8"/>
      <c r="B3" s="9" t="s">
        <v>17</v>
      </c>
      <c r="C3" s="10" t="s">
        <v>58</v>
      </c>
      <c r="D3" s="9"/>
      <c r="E3" s="9"/>
      <c r="F3" s="10"/>
      <c r="G3" s="10" t="s">
        <v>62</v>
      </c>
      <c r="H3" s="9"/>
      <c r="I3" s="9"/>
      <c r="J3" s="9"/>
      <c r="K3" s="10" t="s">
        <v>68</v>
      </c>
      <c r="L3" s="9"/>
      <c r="M3" s="9"/>
      <c r="N3" s="9"/>
      <c r="O3" s="10"/>
      <c r="P3" s="9"/>
      <c r="Q3" s="53"/>
    </row>
    <row r="4" spans="1:17" s="7" customFormat="1" ht="19.5" customHeight="1">
      <c r="A4" s="12"/>
      <c r="B4" s="4"/>
      <c r="C4" s="13"/>
      <c r="D4" s="13"/>
      <c r="E4" s="13"/>
      <c r="F4" s="14"/>
      <c r="G4" s="13"/>
      <c r="H4" s="13" t="s">
        <v>64</v>
      </c>
      <c r="I4" s="15" t="s">
        <v>66</v>
      </c>
      <c r="J4" s="13"/>
      <c r="K4" s="13"/>
      <c r="L4" s="13" t="s">
        <v>64</v>
      </c>
      <c r="M4" s="15" t="s">
        <v>66</v>
      </c>
      <c r="N4" s="13"/>
      <c r="O4" s="14"/>
      <c r="P4" s="4"/>
      <c r="Q4" s="53"/>
    </row>
    <row r="5" spans="1:17" s="7" customFormat="1" ht="19.5" customHeight="1" thickBot="1">
      <c r="A5" s="12" t="s">
        <v>0</v>
      </c>
      <c r="B5" s="4"/>
      <c r="C5" s="16" t="s">
        <v>59</v>
      </c>
      <c r="D5" s="16" t="s">
        <v>60</v>
      </c>
      <c r="E5" s="16" t="s">
        <v>22</v>
      </c>
      <c r="F5" s="16" t="s">
        <v>61</v>
      </c>
      <c r="G5" s="16" t="s">
        <v>63</v>
      </c>
      <c r="H5" s="17" t="s">
        <v>65</v>
      </c>
      <c r="I5" s="17" t="s">
        <v>67</v>
      </c>
      <c r="J5" s="16" t="s">
        <v>22</v>
      </c>
      <c r="K5" s="16" t="s">
        <v>63</v>
      </c>
      <c r="L5" s="17" t="s">
        <v>69</v>
      </c>
      <c r="M5" s="17" t="s">
        <v>67</v>
      </c>
      <c r="N5" s="16" t="s">
        <v>22</v>
      </c>
      <c r="O5" s="18" t="s">
        <v>71</v>
      </c>
      <c r="P5" s="19"/>
      <c r="Q5" s="53"/>
    </row>
    <row r="6" spans="1:17" s="7" customFormat="1" ht="21" customHeight="1" thickTop="1">
      <c r="A6" s="20"/>
      <c r="B6" s="10" t="s">
        <v>18</v>
      </c>
      <c r="C6" s="21">
        <v>71338</v>
      </c>
      <c r="D6" s="21">
        <v>76373</v>
      </c>
      <c r="E6" s="21">
        <f>C6+D6</f>
        <v>147711</v>
      </c>
      <c r="F6" s="21">
        <v>53775</v>
      </c>
      <c r="G6" s="21">
        <v>1012</v>
      </c>
      <c r="H6" s="21">
        <v>136</v>
      </c>
      <c r="I6" s="21">
        <v>8</v>
      </c>
      <c r="J6" s="21">
        <f>G6+H6+I6</f>
        <v>1156</v>
      </c>
      <c r="K6" s="21">
        <v>2243</v>
      </c>
      <c r="L6" s="21">
        <v>102</v>
      </c>
      <c r="M6" s="21">
        <v>0</v>
      </c>
      <c r="N6" s="21">
        <f>K6+L6+M6</f>
        <v>2345</v>
      </c>
      <c r="O6" s="59" t="str">
        <f aca="true" t="shared" si="0" ref="O6:O53">IF((J6-N6)&lt;0,"△","")</f>
        <v>△</v>
      </c>
      <c r="P6" s="23">
        <f aca="true" t="shared" si="1" ref="P6:P53">IF((J6-N6)=0,"0 ",IF((J6-N6)&lt;0,-(J6-N6),J6-N6))</f>
        <v>1189</v>
      </c>
      <c r="Q6" s="53"/>
    </row>
    <row r="7" spans="1:17" s="7" customFormat="1" ht="21" customHeight="1">
      <c r="A7" s="24" t="s">
        <v>1</v>
      </c>
      <c r="B7" s="13" t="s">
        <v>19</v>
      </c>
      <c r="C7" s="25">
        <v>66285</v>
      </c>
      <c r="D7" s="25">
        <v>72439</v>
      </c>
      <c r="E7" s="25">
        <f>C7+D7</f>
        <v>138724</v>
      </c>
      <c r="F7" s="25">
        <v>53504</v>
      </c>
      <c r="G7" s="25">
        <v>960</v>
      </c>
      <c r="H7" s="25">
        <v>120</v>
      </c>
      <c r="I7" s="25">
        <v>6</v>
      </c>
      <c r="J7" s="25">
        <f>G7+H7+I7</f>
        <v>1086</v>
      </c>
      <c r="K7" s="25">
        <v>1839</v>
      </c>
      <c r="L7" s="25">
        <v>82</v>
      </c>
      <c r="M7" s="25">
        <v>3</v>
      </c>
      <c r="N7" s="25">
        <f>K7+L7+M7</f>
        <v>1924</v>
      </c>
      <c r="O7" s="60" t="str">
        <f t="shared" si="0"/>
        <v>△</v>
      </c>
      <c r="P7" s="27">
        <f t="shared" si="1"/>
        <v>838</v>
      </c>
      <c r="Q7" s="53"/>
    </row>
    <row r="8" spans="1:17" s="7" customFormat="1" ht="21" customHeight="1">
      <c r="A8" s="24"/>
      <c r="B8" s="13" t="s">
        <v>20</v>
      </c>
      <c r="C8" s="25">
        <v>23448</v>
      </c>
      <c r="D8" s="25">
        <v>26240</v>
      </c>
      <c r="E8" s="25">
        <f>C8+D8</f>
        <v>49688</v>
      </c>
      <c r="F8" s="25">
        <v>18287</v>
      </c>
      <c r="G8" s="25">
        <v>277</v>
      </c>
      <c r="H8" s="25">
        <v>37</v>
      </c>
      <c r="I8" s="25">
        <v>0</v>
      </c>
      <c r="J8" s="25">
        <f>G8+H8+I8</f>
        <v>314</v>
      </c>
      <c r="K8" s="25">
        <v>545</v>
      </c>
      <c r="L8" s="25">
        <v>41</v>
      </c>
      <c r="M8" s="25">
        <v>0</v>
      </c>
      <c r="N8" s="25">
        <f>K8+L8+M8</f>
        <v>586</v>
      </c>
      <c r="O8" s="60" t="str">
        <f t="shared" si="0"/>
        <v>△</v>
      </c>
      <c r="P8" s="27">
        <f t="shared" si="1"/>
        <v>272</v>
      </c>
      <c r="Q8" s="53"/>
    </row>
    <row r="9" spans="1:17" s="7" customFormat="1" ht="21" customHeight="1">
      <c r="A9" s="24" t="s">
        <v>2</v>
      </c>
      <c r="B9" s="13" t="s">
        <v>21</v>
      </c>
      <c r="C9" s="25">
        <v>18141</v>
      </c>
      <c r="D9" s="25">
        <v>19409</v>
      </c>
      <c r="E9" s="25">
        <f>C9+D9</f>
        <v>37550</v>
      </c>
      <c r="F9" s="25">
        <v>13785</v>
      </c>
      <c r="G9" s="25">
        <v>321</v>
      </c>
      <c r="H9" s="25">
        <v>31</v>
      </c>
      <c r="I9" s="25">
        <v>1</v>
      </c>
      <c r="J9" s="25">
        <f>G9+H9+I9</f>
        <v>353</v>
      </c>
      <c r="K9" s="25">
        <v>502</v>
      </c>
      <c r="L9" s="25">
        <v>35</v>
      </c>
      <c r="M9" s="25">
        <v>2</v>
      </c>
      <c r="N9" s="25">
        <f>K9+L9+M9</f>
        <v>539</v>
      </c>
      <c r="O9" s="60" t="str">
        <f t="shared" si="0"/>
        <v>△</v>
      </c>
      <c r="P9" s="27">
        <f t="shared" si="1"/>
        <v>186</v>
      </c>
      <c r="Q9" s="53"/>
    </row>
    <row r="10" spans="1:17" s="7" customFormat="1" ht="21" customHeight="1" thickBot="1">
      <c r="A10" s="24"/>
      <c r="B10" s="28" t="s">
        <v>22</v>
      </c>
      <c r="C10" s="29">
        <f aca="true" t="shared" si="2" ref="C10:N10">SUM(C6:C9)</f>
        <v>179212</v>
      </c>
      <c r="D10" s="29">
        <f t="shared" si="2"/>
        <v>194461</v>
      </c>
      <c r="E10" s="29">
        <f t="shared" si="2"/>
        <v>373673</v>
      </c>
      <c r="F10" s="29">
        <f t="shared" si="2"/>
        <v>139351</v>
      </c>
      <c r="G10" s="29">
        <f t="shared" si="2"/>
        <v>2570</v>
      </c>
      <c r="H10" s="29">
        <f t="shared" si="2"/>
        <v>324</v>
      </c>
      <c r="I10" s="29">
        <f t="shared" si="2"/>
        <v>15</v>
      </c>
      <c r="J10" s="29">
        <f t="shared" si="2"/>
        <v>2909</v>
      </c>
      <c r="K10" s="29">
        <f t="shared" si="2"/>
        <v>5129</v>
      </c>
      <c r="L10" s="29">
        <f t="shared" si="2"/>
        <v>260</v>
      </c>
      <c r="M10" s="29">
        <f t="shared" si="2"/>
        <v>5</v>
      </c>
      <c r="N10" s="29">
        <f t="shared" si="2"/>
        <v>5394</v>
      </c>
      <c r="O10" s="61" t="str">
        <f t="shared" si="0"/>
        <v>△</v>
      </c>
      <c r="P10" s="31">
        <f t="shared" si="1"/>
        <v>2485</v>
      </c>
      <c r="Q10" s="53"/>
    </row>
    <row r="11" spans="1:17" s="7" customFormat="1" ht="21" customHeight="1" thickTop="1">
      <c r="A11" s="20" t="s">
        <v>3</v>
      </c>
      <c r="B11" s="10" t="s">
        <v>23</v>
      </c>
      <c r="C11" s="21">
        <v>4088</v>
      </c>
      <c r="D11" s="21">
        <v>4463</v>
      </c>
      <c r="E11" s="21">
        <f>C11+D11</f>
        <v>8551</v>
      </c>
      <c r="F11" s="21">
        <v>2625</v>
      </c>
      <c r="G11" s="21">
        <v>61</v>
      </c>
      <c r="H11" s="21">
        <v>6</v>
      </c>
      <c r="I11" s="21">
        <v>2</v>
      </c>
      <c r="J11" s="21">
        <f>G11+H11+I11</f>
        <v>69</v>
      </c>
      <c r="K11" s="21">
        <v>109</v>
      </c>
      <c r="L11" s="21">
        <v>6</v>
      </c>
      <c r="M11" s="21">
        <v>0</v>
      </c>
      <c r="N11" s="21">
        <f>K11+L11+M11</f>
        <v>115</v>
      </c>
      <c r="O11" s="59" t="str">
        <f t="shared" si="0"/>
        <v>△</v>
      </c>
      <c r="P11" s="23">
        <f t="shared" si="1"/>
        <v>46</v>
      </c>
      <c r="Q11" s="53"/>
    </row>
    <row r="12" spans="1:17" s="7" customFormat="1" ht="21" customHeight="1">
      <c r="A12" s="24" t="s">
        <v>4</v>
      </c>
      <c r="B12" s="13" t="s">
        <v>24</v>
      </c>
      <c r="C12" s="25">
        <v>6879</v>
      </c>
      <c r="D12" s="25">
        <v>7584</v>
      </c>
      <c r="E12" s="25">
        <f>C12+D12</f>
        <v>14463</v>
      </c>
      <c r="F12" s="25">
        <v>4190</v>
      </c>
      <c r="G12" s="25">
        <v>70</v>
      </c>
      <c r="H12" s="25">
        <v>13</v>
      </c>
      <c r="I12" s="25">
        <v>1</v>
      </c>
      <c r="J12" s="25">
        <f>G12+H12+I12</f>
        <v>84</v>
      </c>
      <c r="K12" s="25">
        <v>108</v>
      </c>
      <c r="L12" s="25">
        <v>15</v>
      </c>
      <c r="M12" s="25">
        <v>0</v>
      </c>
      <c r="N12" s="25">
        <f>K12+L12+M12</f>
        <v>123</v>
      </c>
      <c r="O12" s="60" t="str">
        <f t="shared" si="0"/>
        <v>△</v>
      </c>
      <c r="P12" s="27">
        <f t="shared" si="1"/>
        <v>39</v>
      </c>
      <c r="Q12" s="53"/>
    </row>
    <row r="13" spans="1:17" s="7" customFormat="1" ht="21" customHeight="1">
      <c r="A13" s="24" t="s">
        <v>5</v>
      </c>
      <c r="B13" s="13" t="s">
        <v>25</v>
      </c>
      <c r="C13" s="25">
        <v>1713</v>
      </c>
      <c r="D13" s="25">
        <v>1843</v>
      </c>
      <c r="E13" s="25">
        <f>C13+D13</f>
        <v>3556</v>
      </c>
      <c r="F13" s="25">
        <v>923</v>
      </c>
      <c r="G13" s="25">
        <v>25</v>
      </c>
      <c r="H13" s="25">
        <v>2</v>
      </c>
      <c r="I13" s="25">
        <v>0</v>
      </c>
      <c r="J13" s="25">
        <f>G13+H13+I13</f>
        <v>27</v>
      </c>
      <c r="K13" s="25">
        <v>14</v>
      </c>
      <c r="L13" s="25">
        <v>5</v>
      </c>
      <c r="M13" s="25">
        <v>0</v>
      </c>
      <c r="N13" s="25">
        <f>K13+L13+M13</f>
        <v>19</v>
      </c>
      <c r="O13" s="60">
        <f t="shared" si="0"/>
      </c>
      <c r="P13" s="27">
        <f t="shared" si="1"/>
        <v>8</v>
      </c>
      <c r="Q13" s="53"/>
    </row>
    <row r="14" spans="1:17" s="7" customFormat="1" ht="21" customHeight="1" thickBot="1">
      <c r="A14" s="24"/>
      <c r="B14" s="28" t="s">
        <v>22</v>
      </c>
      <c r="C14" s="29">
        <f aca="true" t="shared" si="3" ref="C14:N14">SUM(C11:C13)</f>
        <v>12680</v>
      </c>
      <c r="D14" s="29">
        <f t="shared" si="3"/>
        <v>13890</v>
      </c>
      <c r="E14" s="29">
        <f t="shared" si="3"/>
        <v>26570</v>
      </c>
      <c r="F14" s="29">
        <f t="shared" si="3"/>
        <v>7738</v>
      </c>
      <c r="G14" s="29">
        <f t="shared" si="3"/>
        <v>156</v>
      </c>
      <c r="H14" s="29">
        <f t="shared" si="3"/>
        <v>21</v>
      </c>
      <c r="I14" s="29">
        <f t="shared" si="3"/>
        <v>3</v>
      </c>
      <c r="J14" s="29">
        <f t="shared" si="3"/>
        <v>180</v>
      </c>
      <c r="K14" s="29">
        <f t="shared" si="3"/>
        <v>231</v>
      </c>
      <c r="L14" s="29">
        <f t="shared" si="3"/>
        <v>26</v>
      </c>
      <c r="M14" s="29">
        <f t="shared" si="3"/>
        <v>0</v>
      </c>
      <c r="N14" s="29">
        <f t="shared" si="3"/>
        <v>257</v>
      </c>
      <c r="O14" s="61" t="str">
        <f t="shared" si="0"/>
        <v>△</v>
      </c>
      <c r="P14" s="31">
        <f t="shared" si="1"/>
        <v>77</v>
      </c>
      <c r="Q14" s="53"/>
    </row>
    <row r="15" spans="1:17" s="7" customFormat="1" ht="21" customHeight="1" thickTop="1">
      <c r="A15" s="20"/>
      <c r="B15" s="10" t="s">
        <v>26</v>
      </c>
      <c r="C15" s="21">
        <v>5001</v>
      </c>
      <c r="D15" s="21">
        <v>5339</v>
      </c>
      <c r="E15" s="21">
        <f aca="true" t="shared" si="4" ref="E15:E22">C15+D15</f>
        <v>10340</v>
      </c>
      <c r="F15" s="21">
        <v>2747</v>
      </c>
      <c r="G15" s="21">
        <v>65</v>
      </c>
      <c r="H15" s="21">
        <v>5</v>
      </c>
      <c r="I15" s="21">
        <v>0</v>
      </c>
      <c r="J15" s="21">
        <f aca="true" t="shared" si="5" ref="J15:J22">G15+H15+I15</f>
        <v>70</v>
      </c>
      <c r="K15" s="21">
        <v>55</v>
      </c>
      <c r="L15" s="21">
        <v>8</v>
      </c>
      <c r="M15" s="21">
        <v>0</v>
      </c>
      <c r="N15" s="21">
        <f aca="true" t="shared" si="6" ref="N15:N22">K15+L15+M15</f>
        <v>63</v>
      </c>
      <c r="O15" s="59">
        <f t="shared" si="0"/>
      </c>
      <c r="P15" s="23">
        <f t="shared" si="1"/>
        <v>7</v>
      </c>
      <c r="Q15" s="53"/>
    </row>
    <row r="16" spans="1:17" s="7" customFormat="1" ht="21" customHeight="1">
      <c r="A16" s="24" t="s">
        <v>6</v>
      </c>
      <c r="B16" s="13" t="s">
        <v>27</v>
      </c>
      <c r="C16" s="25">
        <v>2319</v>
      </c>
      <c r="D16" s="25">
        <v>2475</v>
      </c>
      <c r="E16" s="25">
        <f t="shared" si="4"/>
        <v>4794</v>
      </c>
      <c r="F16" s="25">
        <v>1246</v>
      </c>
      <c r="G16" s="25">
        <v>13</v>
      </c>
      <c r="H16" s="25">
        <v>1</v>
      </c>
      <c r="I16" s="25">
        <v>0</v>
      </c>
      <c r="J16" s="25">
        <f t="shared" si="5"/>
        <v>14</v>
      </c>
      <c r="K16" s="25">
        <v>19</v>
      </c>
      <c r="L16" s="25">
        <v>6</v>
      </c>
      <c r="M16" s="25">
        <v>0</v>
      </c>
      <c r="N16" s="25">
        <f t="shared" si="6"/>
        <v>25</v>
      </c>
      <c r="O16" s="60" t="str">
        <f t="shared" si="0"/>
        <v>△</v>
      </c>
      <c r="P16" s="27">
        <f t="shared" si="1"/>
        <v>11</v>
      </c>
      <c r="Q16" s="53"/>
    </row>
    <row r="17" spans="1:17" s="7" customFormat="1" ht="21" customHeight="1">
      <c r="A17" s="24"/>
      <c r="B17" s="13" t="s">
        <v>28</v>
      </c>
      <c r="C17" s="25">
        <v>4139</v>
      </c>
      <c r="D17" s="25">
        <v>4499</v>
      </c>
      <c r="E17" s="25">
        <f t="shared" si="4"/>
        <v>8638</v>
      </c>
      <c r="F17" s="25">
        <v>2349</v>
      </c>
      <c r="G17" s="25">
        <v>37</v>
      </c>
      <c r="H17" s="25">
        <v>6</v>
      </c>
      <c r="I17" s="25">
        <v>0</v>
      </c>
      <c r="J17" s="25">
        <f t="shared" si="5"/>
        <v>43</v>
      </c>
      <c r="K17" s="25">
        <v>55</v>
      </c>
      <c r="L17" s="25">
        <v>8</v>
      </c>
      <c r="M17" s="25">
        <v>0</v>
      </c>
      <c r="N17" s="25">
        <f t="shared" si="6"/>
        <v>63</v>
      </c>
      <c r="O17" s="60" t="str">
        <f t="shared" si="0"/>
        <v>△</v>
      </c>
      <c r="P17" s="27">
        <f t="shared" si="1"/>
        <v>20</v>
      </c>
      <c r="Q17" s="53"/>
    </row>
    <row r="18" spans="1:17" s="7" customFormat="1" ht="21" customHeight="1">
      <c r="A18" s="24"/>
      <c r="B18" s="13" t="s">
        <v>29</v>
      </c>
      <c r="C18" s="25">
        <v>2767</v>
      </c>
      <c r="D18" s="25">
        <v>2978</v>
      </c>
      <c r="E18" s="25">
        <f t="shared" si="4"/>
        <v>5745</v>
      </c>
      <c r="F18" s="25">
        <v>1477</v>
      </c>
      <c r="G18" s="25">
        <v>25</v>
      </c>
      <c r="H18" s="25">
        <v>2</v>
      </c>
      <c r="I18" s="25">
        <v>0</v>
      </c>
      <c r="J18" s="25">
        <f t="shared" si="5"/>
        <v>27</v>
      </c>
      <c r="K18" s="25">
        <v>31</v>
      </c>
      <c r="L18" s="25">
        <v>4</v>
      </c>
      <c r="M18" s="25">
        <v>0</v>
      </c>
      <c r="N18" s="25">
        <f t="shared" si="6"/>
        <v>35</v>
      </c>
      <c r="O18" s="60" t="str">
        <f t="shared" si="0"/>
        <v>△</v>
      </c>
      <c r="P18" s="27">
        <f t="shared" si="1"/>
        <v>8</v>
      </c>
      <c r="Q18" s="53"/>
    </row>
    <row r="19" spans="1:17" s="7" customFormat="1" ht="21" customHeight="1">
      <c r="A19" s="24" t="s">
        <v>7</v>
      </c>
      <c r="B19" s="13" t="s">
        <v>30</v>
      </c>
      <c r="C19" s="25">
        <v>2451</v>
      </c>
      <c r="D19" s="25">
        <v>2655</v>
      </c>
      <c r="E19" s="25">
        <f t="shared" si="4"/>
        <v>5106</v>
      </c>
      <c r="F19" s="25">
        <v>1628</v>
      </c>
      <c r="G19" s="25">
        <v>9</v>
      </c>
      <c r="H19" s="25">
        <v>3</v>
      </c>
      <c r="I19" s="25">
        <v>0</v>
      </c>
      <c r="J19" s="25">
        <f t="shared" si="5"/>
        <v>12</v>
      </c>
      <c r="K19" s="25">
        <v>39</v>
      </c>
      <c r="L19" s="25">
        <v>7</v>
      </c>
      <c r="M19" s="25">
        <v>0</v>
      </c>
      <c r="N19" s="25">
        <f t="shared" si="6"/>
        <v>46</v>
      </c>
      <c r="O19" s="60" t="str">
        <f t="shared" si="0"/>
        <v>△</v>
      </c>
      <c r="P19" s="27">
        <f t="shared" si="1"/>
        <v>34</v>
      </c>
      <c r="Q19" s="53"/>
    </row>
    <row r="20" spans="1:17" s="7" customFormat="1" ht="21" customHeight="1">
      <c r="A20" s="24"/>
      <c r="B20" s="13" t="s">
        <v>31</v>
      </c>
      <c r="C20" s="25">
        <v>2094</v>
      </c>
      <c r="D20" s="25">
        <v>2359</v>
      </c>
      <c r="E20" s="25">
        <f t="shared" si="4"/>
        <v>4453</v>
      </c>
      <c r="F20" s="25">
        <v>1227</v>
      </c>
      <c r="G20" s="25">
        <v>11</v>
      </c>
      <c r="H20" s="25">
        <v>3</v>
      </c>
      <c r="I20" s="25">
        <v>0</v>
      </c>
      <c r="J20" s="25">
        <f t="shared" si="5"/>
        <v>14</v>
      </c>
      <c r="K20" s="25">
        <v>35</v>
      </c>
      <c r="L20" s="25">
        <v>3</v>
      </c>
      <c r="M20" s="25">
        <v>0</v>
      </c>
      <c r="N20" s="25">
        <f t="shared" si="6"/>
        <v>38</v>
      </c>
      <c r="O20" s="60" t="str">
        <f t="shared" si="0"/>
        <v>△</v>
      </c>
      <c r="P20" s="27">
        <f t="shared" si="1"/>
        <v>24</v>
      </c>
      <c r="Q20" s="53"/>
    </row>
    <row r="21" spans="1:17" s="7" customFormat="1" ht="21" customHeight="1">
      <c r="A21" s="24"/>
      <c r="B21" s="13" t="s">
        <v>32</v>
      </c>
      <c r="C21" s="25">
        <v>1437</v>
      </c>
      <c r="D21" s="25">
        <v>1551</v>
      </c>
      <c r="E21" s="25">
        <f t="shared" si="4"/>
        <v>2988</v>
      </c>
      <c r="F21" s="25">
        <v>851</v>
      </c>
      <c r="G21" s="25">
        <v>10</v>
      </c>
      <c r="H21" s="25">
        <v>0</v>
      </c>
      <c r="I21" s="25">
        <v>0</v>
      </c>
      <c r="J21" s="25">
        <f t="shared" si="5"/>
        <v>10</v>
      </c>
      <c r="K21" s="25">
        <v>20</v>
      </c>
      <c r="L21" s="25">
        <v>5</v>
      </c>
      <c r="M21" s="25">
        <v>0</v>
      </c>
      <c r="N21" s="25">
        <f t="shared" si="6"/>
        <v>25</v>
      </c>
      <c r="O21" s="60" t="str">
        <f t="shared" si="0"/>
        <v>△</v>
      </c>
      <c r="P21" s="27">
        <f t="shared" si="1"/>
        <v>15</v>
      </c>
      <c r="Q21" s="53"/>
    </row>
    <row r="22" spans="1:17" s="7" customFormat="1" ht="21" customHeight="1">
      <c r="A22" s="24" t="s">
        <v>5</v>
      </c>
      <c r="B22" s="13" t="s">
        <v>33</v>
      </c>
      <c r="C22" s="25">
        <v>4579</v>
      </c>
      <c r="D22" s="25">
        <v>5076</v>
      </c>
      <c r="E22" s="25">
        <f t="shared" si="4"/>
        <v>9655</v>
      </c>
      <c r="F22" s="25">
        <v>2858</v>
      </c>
      <c r="G22" s="25">
        <v>41</v>
      </c>
      <c r="H22" s="25">
        <v>4</v>
      </c>
      <c r="I22" s="25">
        <v>0</v>
      </c>
      <c r="J22" s="25">
        <f t="shared" si="5"/>
        <v>45</v>
      </c>
      <c r="K22" s="25">
        <v>74</v>
      </c>
      <c r="L22" s="25">
        <v>14</v>
      </c>
      <c r="M22" s="25">
        <v>0</v>
      </c>
      <c r="N22" s="25">
        <f t="shared" si="6"/>
        <v>88</v>
      </c>
      <c r="O22" s="60" t="str">
        <f t="shared" si="0"/>
        <v>△</v>
      </c>
      <c r="P22" s="27">
        <f t="shared" si="1"/>
        <v>43</v>
      </c>
      <c r="Q22" s="53"/>
    </row>
    <row r="23" spans="1:17" s="7" customFormat="1" ht="21" customHeight="1" thickBot="1">
      <c r="A23" s="24"/>
      <c r="B23" s="28" t="s">
        <v>22</v>
      </c>
      <c r="C23" s="29">
        <f aca="true" t="shared" si="7" ref="C23:N23">SUM(C15:C22)</f>
        <v>24787</v>
      </c>
      <c r="D23" s="29">
        <f t="shared" si="7"/>
        <v>26932</v>
      </c>
      <c r="E23" s="29">
        <f t="shared" si="7"/>
        <v>51719</v>
      </c>
      <c r="F23" s="29">
        <f t="shared" si="7"/>
        <v>14383</v>
      </c>
      <c r="G23" s="29">
        <f t="shared" si="7"/>
        <v>211</v>
      </c>
      <c r="H23" s="29">
        <f t="shared" si="7"/>
        <v>24</v>
      </c>
      <c r="I23" s="29">
        <f t="shared" si="7"/>
        <v>0</v>
      </c>
      <c r="J23" s="29">
        <f t="shared" si="7"/>
        <v>235</v>
      </c>
      <c r="K23" s="29">
        <f t="shared" si="7"/>
        <v>328</v>
      </c>
      <c r="L23" s="29">
        <f t="shared" si="7"/>
        <v>55</v>
      </c>
      <c r="M23" s="29">
        <f t="shared" si="7"/>
        <v>0</v>
      </c>
      <c r="N23" s="29">
        <f t="shared" si="7"/>
        <v>383</v>
      </c>
      <c r="O23" s="61" t="str">
        <f t="shared" si="0"/>
        <v>△</v>
      </c>
      <c r="P23" s="31">
        <f t="shared" si="1"/>
        <v>148</v>
      </c>
      <c r="Q23" s="53"/>
    </row>
    <row r="24" spans="1:17" s="7" customFormat="1" ht="21" customHeight="1" thickTop="1">
      <c r="A24" s="20" t="s">
        <v>8</v>
      </c>
      <c r="B24" s="10" t="s">
        <v>34</v>
      </c>
      <c r="C24" s="21">
        <v>4873</v>
      </c>
      <c r="D24" s="21">
        <v>5272</v>
      </c>
      <c r="E24" s="21">
        <f>C24+D24</f>
        <v>10145</v>
      </c>
      <c r="F24" s="21">
        <v>3006</v>
      </c>
      <c r="G24" s="21">
        <v>55</v>
      </c>
      <c r="H24" s="21">
        <v>7</v>
      </c>
      <c r="I24" s="21">
        <v>0</v>
      </c>
      <c r="J24" s="21">
        <f>G24+H24+I24</f>
        <v>62</v>
      </c>
      <c r="K24" s="21">
        <v>78</v>
      </c>
      <c r="L24" s="21">
        <v>12</v>
      </c>
      <c r="M24" s="21">
        <v>0</v>
      </c>
      <c r="N24" s="21">
        <f>K24+L24+M24</f>
        <v>90</v>
      </c>
      <c r="O24" s="59" t="str">
        <f t="shared" si="0"/>
        <v>△</v>
      </c>
      <c r="P24" s="23">
        <f t="shared" si="1"/>
        <v>28</v>
      </c>
      <c r="Q24" s="53"/>
    </row>
    <row r="25" spans="1:17" s="7" customFormat="1" ht="21" customHeight="1">
      <c r="A25" s="24" t="s">
        <v>9</v>
      </c>
      <c r="B25" s="13" t="s">
        <v>35</v>
      </c>
      <c r="C25" s="25">
        <v>2118</v>
      </c>
      <c r="D25" s="25">
        <v>2364</v>
      </c>
      <c r="E25" s="25">
        <f>C25+D25</f>
        <v>4482</v>
      </c>
      <c r="F25" s="25">
        <v>1208</v>
      </c>
      <c r="G25" s="25">
        <v>19</v>
      </c>
      <c r="H25" s="25">
        <v>2</v>
      </c>
      <c r="I25" s="25">
        <v>0</v>
      </c>
      <c r="J25" s="25">
        <f>G25+H25+I25</f>
        <v>21</v>
      </c>
      <c r="K25" s="25">
        <v>19</v>
      </c>
      <c r="L25" s="25">
        <v>5</v>
      </c>
      <c r="M25" s="25">
        <v>0</v>
      </c>
      <c r="N25" s="25">
        <f>K25+L25+M25</f>
        <v>24</v>
      </c>
      <c r="O25" s="60" t="str">
        <f t="shared" si="0"/>
        <v>△</v>
      </c>
      <c r="P25" s="27">
        <f t="shared" si="1"/>
        <v>3</v>
      </c>
      <c r="Q25" s="53"/>
    </row>
    <row r="26" spans="1:17" s="7" customFormat="1" ht="21" customHeight="1">
      <c r="A26" s="24" t="s">
        <v>5</v>
      </c>
      <c r="B26" s="13" t="s">
        <v>36</v>
      </c>
      <c r="C26" s="25">
        <v>4080</v>
      </c>
      <c r="D26" s="25">
        <v>4337</v>
      </c>
      <c r="E26" s="25">
        <f>C26+D26</f>
        <v>8417</v>
      </c>
      <c r="F26" s="25">
        <v>2409</v>
      </c>
      <c r="G26" s="25">
        <v>34</v>
      </c>
      <c r="H26" s="25">
        <v>6</v>
      </c>
      <c r="I26" s="25">
        <v>0</v>
      </c>
      <c r="J26" s="25">
        <f>G26+H26+I26</f>
        <v>40</v>
      </c>
      <c r="K26" s="25">
        <v>45</v>
      </c>
      <c r="L26" s="25">
        <v>11</v>
      </c>
      <c r="M26" s="25">
        <v>0</v>
      </c>
      <c r="N26" s="25">
        <f>K26+L26+M26</f>
        <v>56</v>
      </c>
      <c r="O26" s="60" t="str">
        <f t="shared" si="0"/>
        <v>△</v>
      </c>
      <c r="P26" s="27">
        <f t="shared" si="1"/>
        <v>16</v>
      </c>
      <c r="Q26" s="53"/>
    </row>
    <row r="27" spans="1:17" s="7" customFormat="1" ht="21" customHeight="1" thickBot="1">
      <c r="A27" s="24"/>
      <c r="B27" s="28" t="s">
        <v>22</v>
      </c>
      <c r="C27" s="29">
        <f aca="true" t="shared" si="8" ref="C27:N27">SUM(C24:C26)</f>
        <v>11071</v>
      </c>
      <c r="D27" s="29">
        <f t="shared" si="8"/>
        <v>11973</v>
      </c>
      <c r="E27" s="29">
        <f t="shared" si="8"/>
        <v>23044</v>
      </c>
      <c r="F27" s="29">
        <f t="shared" si="8"/>
        <v>6623</v>
      </c>
      <c r="G27" s="29">
        <f t="shared" si="8"/>
        <v>108</v>
      </c>
      <c r="H27" s="29">
        <f t="shared" si="8"/>
        <v>15</v>
      </c>
      <c r="I27" s="29">
        <f t="shared" si="8"/>
        <v>0</v>
      </c>
      <c r="J27" s="29">
        <f t="shared" si="8"/>
        <v>123</v>
      </c>
      <c r="K27" s="29">
        <f t="shared" si="8"/>
        <v>142</v>
      </c>
      <c r="L27" s="29">
        <f t="shared" si="8"/>
        <v>28</v>
      </c>
      <c r="M27" s="29">
        <f t="shared" si="8"/>
        <v>0</v>
      </c>
      <c r="N27" s="29">
        <f t="shared" si="8"/>
        <v>170</v>
      </c>
      <c r="O27" s="61" t="str">
        <f t="shared" si="0"/>
        <v>△</v>
      </c>
      <c r="P27" s="31">
        <f t="shared" si="1"/>
        <v>47</v>
      </c>
      <c r="Q27" s="53"/>
    </row>
    <row r="28" spans="1:17" s="7" customFormat="1" ht="21" customHeight="1" thickTop="1">
      <c r="A28" s="20"/>
      <c r="B28" s="10" t="s">
        <v>37</v>
      </c>
      <c r="C28" s="21">
        <v>3740</v>
      </c>
      <c r="D28" s="21">
        <v>4133</v>
      </c>
      <c r="E28" s="21">
        <f aca="true" t="shared" si="9" ref="E28:E36">C28+D28</f>
        <v>7873</v>
      </c>
      <c r="F28" s="21">
        <v>2421</v>
      </c>
      <c r="G28" s="21">
        <v>43</v>
      </c>
      <c r="H28" s="21">
        <v>3</v>
      </c>
      <c r="I28" s="21">
        <v>0</v>
      </c>
      <c r="J28" s="21">
        <f aca="true" t="shared" si="10" ref="J28:J36">G28+H28+I28</f>
        <v>46</v>
      </c>
      <c r="K28" s="21">
        <v>57</v>
      </c>
      <c r="L28" s="21">
        <v>8</v>
      </c>
      <c r="M28" s="21">
        <v>0</v>
      </c>
      <c r="N28" s="21">
        <f aca="true" t="shared" si="11" ref="N28:N36">K28+L28+M28</f>
        <v>65</v>
      </c>
      <c r="O28" s="59" t="str">
        <f t="shared" si="0"/>
        <v>△</v>
      </c>
      <c r="P28" s="23">
        <f t="shared" si="1"/>
        <v>19</v>
      </c>
      <c r="Q28" s="53"/>
    </row>
    <row r="29" spans="1:17" s="7" customFormat="1" ht="21" customHeight="1">
      <c r="A29" s="24" t="s">
        <v>10</v>
      </c>
      <c r="B29" s="13" t="s">
        <v>38</v>
      </c>
      <c r="C29" s="25">
        <v>1488</v>
      </c>
      <c r="D29" s="25">
        <v>1668</v>
      </c>
      <c r="E29" s="25">
        <f t="shared" si="9"/>
        <v>3156</v>
      </c>
      <c r="F29" s="25">
        <v>910</v>
      </c>
      <c r="G29" s="25">
        <v>10</v>
      </c>
      <c r="H29" s="25">
        <v>1</v>
      </c>
      <c r="I29" s="25">
        <v>0</v>
      </c>
      <c r="J29" s="25">
        <f t="shared" si="10"/>
        <v>11</v>
      </c>
      <c r="K29" s="25">
        <v>20</v>
      </c>
      <c r="L29" s="25">
        <v>3</v>
      </c>
      <c r="M29" s="25">
        <v>0</v>
      </c>
      <c r="N29" s="25">
        <f t="shared" si="11"/>
        <v>23</v>
      </c>
      <c r="O29" s="60" t="str">
        <f t="shared" si="0"/>
        <v>△</v>
      </c>
      <c r="P29" s="27">
        <f t="shared" si="1"/>
        <v>12</v>
      </c>
      <c r="Q29" s="53"/>
    </row>
    <row r="30" spans="1:17" s="7" customFormat="1" ht="21" customHeight="1">
      <c r="A30" s="24"/>
      <c r="B30" s="13" t="s">
        <v>39</v>
      </c>
      <c r="C30" s="25">
        <v>3247</v>
      </c>
      <c r="D30" s="25">
        <v>3527</v>
      </c>
      <c r="E30" s="25">
        <f t="shared" si="9"/>
        <v>6774</v>
      </c>
      <c r="F30" s="25">
        <v>1892</v>
      </c>
      <c r="G30" s="25">
        <v>25</v>
      </c>
      <c r="H30" s="25">
        <v>3</v>
      </c>
      <c r="I30" s="25">
        <v>0</v>
      </c>
      <c r="J30" s="25">
        <f t="shared" si="10"/>
        <v>28</v>
      </c>
      <c r="K30" s="25">
        <v>55</v>
      </c>
      <c r="L30" s="25">
        <v>6</v>
      </c>
      <c r="M30" s="25">
        <v>0</v>
      </c>
      <c r="N30" s="25">
        <f t="shared" si="11"/>
        <v>61</v>
      </c>
      <c r="O30" s="60" t="str">
        <f t="shared" si="0"/>
        <v>△</v>
      </c>
      <c r="P30" s="27">
        <f t="shared" si="1"/>
        <v>33</v>
      </c>
      <c r="Q30" s="53"/>
    </row>
    <row r="31" spans="1:17" s="7" customFormat="1" ht="21" customHeight="1">
      <c r="A31" s="24"/>
      <c r="B31" s="13" t="s">
        <v>40</v>
      </c>
      <c r="C31" s="25">
        <v>3875</v>
      </c>
      <c r="D31" s="25">
        <v>4281</v>
      </c>
      <c r="E31" s="25">
        <f t="shared" si="9"/>
        <v>8156</v>
      </c>
      <c r="F31" s="25">
        <v>2703</v>
      </c>
      <c r="G31" s="25">
        <v>40</v>
      </c>
      <c r="H31" s="25">
        <v>8</v>
      </c>
      <c r="I31" s="25">
        <v>0</v>
      </c>
      <c r="J31" s="25">
        <f t="shared" si="10"/>
        <v>48</v>
      </c>
      <c r="K31" s="25">
        <v>62</v>
      </c>
      <c r="L31" s="25">
        <v>9</v>
      </c>
      <c r="M31" s="25">
        <v>0</v>
      </c>
      <c r="N31" s="25">
        <f t="shared" si="11"/>
        <v>71</v>
      </c>
      <c r="O31" s="60" t="str">
        <f t="shared" si="0"/>
        <v>△</v>
      </c>
      <c r="P31" s="27">
        <f t="shared" si="1"/>
        <v>23</v>
      </c>
      <c r="Q31" s="53"/>
    </row>
    <row r="32" spans="1:17" s="7" customFormat="1" ht="21" customHeight="1">
      <c r="A32" s="24" t="s">
        <v>11</v>
      </c>
      <c r="B32" s="13" t="s">
        <v>41</v>
      </c>
      <c r="C32" s="25">
        <v>2165</v>
      </c>
      <c r="D32" s="25">
        <v>2271</v>
      </c>
      <c r="E32" s="25">
        <f t="shared" si="9"/>
        <v>4436</v>
      </c>
      <c r="F32" s="25">
        <v>1304</v>
      </c>
      <c r="G32" s="25">
        <v>18</v>
      </c>
      <c r="H32" s="25">
        <v>1</v>
      </c>
      <c r="I32" s="25">
        <v>0</v>
      </c>
      <c r="J32" s="25">
        <f t="shared" si="10"/>
        <v>19</v>
      </c>
      <c r="K32" s="25">
        <v>46</v>
      </c>
      <c r="L32" s="25">
        <v>5</v>
      </c>
      <c r="M32" s="25">
        <v>0</v>
      </c>
      <c r="N32" s="25">
        <f t="shared" si="11"/>
        <v>51</v>
      </c>
      <c r="O32" s="60" t="str">
        <f t="shared" si="0"/>
        <v>△</v>
      </c>
      <c r="P32" s="27">
        <f t="shared" si="1"/>
        <v>32</v>
      </c>
      <c r="Q32" s="53"/>
    </row>
    <row r="33" spans="1:17" s="7" customFormat="1" ht="21" customHeight="1">
      <c r="A33" s="24"/>
      <c r="B33" s="13" t="s">
        <v>42</v>
      </c>
      <c r="C33" s="25">
        <v>3908</v>
      </c>
      <c r="D33" s="25">
        <v>4194</v>
      </c>
      <c r="E33" s="25">
        <f t="shared" si="9"/>
        <v>8102</v>
      </c>
      <c r="F33" s="25">
        <v>2355</v>
      </c>
      <c r="G33" s="25">
        <v>43</v>
      </c>
      <c r="H33" s="25">
        <v>3</v>
      </c>
      <c r="I33" s="25">
        <v>0</v>
      </c>
      <c r="J33" s="25">
        <f t="shared" si="10"/>
        <v>46</v>
      </c>
      <c r="K33" s="25">
        <v>51</v>
      </c>
      <c r="L33" s="25">
        <v>5</v>
      </c>
      <c r="M33" s="25">
        <v>0</v>
      </c>
      <c r="N33" s="25">
        <f t="shared" si="11"/>
        <v>56</v>
      </c>
      <c r="O33" s="60" t="str">
        <f t="shared" si="0"/>
        <v>△</v>
      </c>
      <c r="P33" s="27">
        <f t="shared" si="1"/>
        <v>10</v>
      </c>
      <c r="Q33" s="53"/>
    </row>
    <row r="34" spans="1:17" s="7" customFormat="1" ht="21" customHeight="1">
      <c r="A34" s="24"/>
      <c r="B34" s="13" t="s">
        <v>43</v>
      </c>
      <c r="C34" s="25">
        <v>4503</v>
      </c>
      <c r="D34" s="25">
        <v>4785</v>
      </c>
      <c r="E34" s="25">
        <f t="shared" si="9"/>
        <v>9288</v>
      </c>
      <c r="F34" s="25">
        <v>2507</v>
      </c>
      <c r="G34" s="25">
        <v>77</v>
      </c>
      <c r="H34" s="25">
        <v>5</v>
      </c>
      <c r="I34" s="25">
        <v>0</v>
      </c>
      <c r="J34" s="25">
        <f t="shared" si="10"/>
        <v>82</v>
      </c>
      <c r="K34" s="25">
        <v>73</v>
      </c>
      <c r="L34" s="25">
        <v>7</v>
      </c>
      <c r="M34" s="25">
        <v>0</v>
      </c>
      <c r="N34" s="25">
        <f t="shared" si="11"/>
        <v>80</v>
      </c>
      <c r="O34" s="60">
        <f t="shared" si="0"/>
      </c>
      <c r="P34" s="27">
        <f t="shared" si="1"/>
        <v>2</v>
      </c>
      <c r="Q34" s="53"/>
    </row>
    <row r="35" spans="1:17" s="7" customFormat="1" ht="21" customHeight="1">
      <c r="A35" s="24" t="s">
        <v>5</v>
      </c>
      <c r="B35" s="13" t="s">
        <v>44</v>
      </c>
      <c r="C35" s="25">
        <v>5956</v>
      </c>
      <c r="D35" s="25">
        <v>6527</v>
      </c>
      <c r="E35" s="25">
        <f t="shared" si="9"/>
        <v>12483</v>
      </c>
      <c r="F35" s="25">
        <v>3716</v>
      </c>
      <c r="G35" s="25">
        <v>77</v>
      </c>
      <c r="H35" s="25">
        <v>9</v>
      </c>
      <c r="I35" s="25">
        <v>0</v>
      </c>
      <c r="J35" s="25">
        <f t="shared" si="10"/>
        <v>86</v>
      </c>
      <c r="K35" s="25">
        <v>77</v>
      </c>
      <c r="L35" s="25">
        <v>13</v>
      </c>
      <c r="M35" s="25">
        <v>0</v>
      </c>
      <c r="N35" s="25">
        <f t="shared" si="11"/>
        <v>90</v>
      </c>
      <c r="O35" s="60" t="str">
        <f t="shared" si="0"/>
        <v>△</v>
      </c>
      <c r="P35" s="27">
        <f t="shared" si="1"/>
        <v>4</v>
      </c>
      <c r="Q35" s="53"/>
    </row>
    <row r="36" spans="1:17" s="7" customFormat="1" ht="21" customHeight="1">
      <c r="A36" s="24"/>
      <c r="B36" s="13" t="s">
        <v>45</v>
      </c>
      <c r="C36" s="25">
        <v>4073</v>
      </c>
      <c r="D36" s="25">
        <v>4466</v>
      </c>
      <c r="E36" s="25">
        <f t="shared" si="9"/>
        <v>8539</v>
      </c>
      <c r="F36" s="25">
        <v>2578</v>
      </c>
      <c r="G36" s="25">
        <v>38</v>
      </c>
      <c r="H36" s="25">
        <v>5</v>
      </c>
      <c r="I36" s="25">
        <v>0</v>
      </c>
      <c r="J36" s="25">
        <f t="shared" si="10"/>
        <v>43</v>
      </c>
      <c r="K36" s="25">
        <v>45</v>
      </c>
      <c r="L36" s="25">
        <v>9</v>
      </c>
      <c r="M36" s="25">
        <v>0</v>
      </c>
      <c r="N36" s="25">
        <f t="shared" si="11"/>
        <v>54</v>
      </c>
      <c r="O36" s="60" t="str">
        <f t="shared" si="0"/>
        <v>△</v>
      </c>
      <c r="P36" s="27">
        <f t="shared" si="1"/>
        <v>11</v>
      </c>
      <c r="Q36" s="53"/>
    </row>
    <row r="37" spans="1:17" s="7" customFormat="1" ht="21" customHeight="1" thickBot="1">
      <c r="A37" s="24"/>
      <c r="B37" s="28" t="s">
        <v>22</v>
      </c>
      <c r="C37" s="29">
        <f aca="true" t="shared" si="12" ref="C37:N37">SUM(C28:C36)</f>
        <v>32955</v>
      </c>
      <c r="D37" s="29">
        <f t="shared" si="12"/>
        <v>35852</v>
      </c>
      <c r="E37" s="29">
        <f t="shared" si="12"/>
        <v>68807</v>
      </c>
      <c r="F37" s="29">
        <f t="shared" si="12"/>
        <v>20386</v>
      </c>
      <c r="G37" s="29">
        <f t="shared" si="12"/>
        <v>371</v>
      </c>
      <c r="H37" s="29">
        <f t="shared" si="12"/>
        <v>38</v>
      </c>
      <c r="I37" s="29">
        <f t="shared" si="12"/>
        <v>0</v>
      </c>
      <c r="J37" s="29">
        <f t="shared" si="12"/>
        <v>409</v>
      </c>
      <c r="K37" s="29">
        <f t="shared" si="12"/>
        <v>486</v>
      </c>
      <c r="L37" s="29">
        <f t="shared" si="12"/>
        <v>65</v>
      </c>
      <c r="M37" s="29">
        <f t="shared" si="12"/>
        <v>0</v>
      </c>
      <c r="N37" s="29">
        <f t="shared" si="12"/>
        <v>551</v>
      </c>
      <c r="O37" s="61" t="str">
        <f t="shared" si="0"/>
        <v>△</v>
      </c>
      <c r="P37" s="31">
        <f t="shared" si="1"/>
        <v>142</v>
      </c>
      <c r="Q37" s="53"/>
    </row>
    <row r="38" spans="1:17" s="7" customFormat="1" ht="21" customHeight="1" thickTop="1">
      <c r="A38" s="20"/>
      <c r="B38" s="10" t="s">
        <v>46</v>
      </c>
      <c r="C38" s="21">
        <v>3924</v>
      </c>
      <c r="D38" s="21">
        <v>4321</v>
      </c>
      <c r="E38" s="21">
        <f aca="true" t="shared" si="13" ref="E38:E45">C38+D38</f>
        <v>8245</v>
      </c>
      <c r="F38" s="21">
        <v>2462</v>
      </c>
      <c r="G38" s="21">
        <v>35</v>
      </c>
      <c r="H38" s="21">
        <v>7</v>
      </c>
      <c r="I38" s="21">
        <v>0</v>
      </c>
      <c r="J38" s="21">
        <f aca="true" t="shared" si="14" ref="J38:J45">G38+H38+I38</f>
        <v>42</v>
      </c>
      <c r="K38" s="21">
        <v>34</v>
      </c>
      <c r="L38" s="21">
        <v>8</v>
      </c>
      <c r="M38" s="21">
        <v>0</v>
      </c>
      <c r="N38" s="21">
        <f aca="true" t="shared" si="15" ref="N38:N45">K38+L38+M38</f>
        <v>42</v>
      </c>
      <c r="O38" s="59">
        <f t="shared" si="0"/>
      </c>
      <c r="P38" s="23" t="str">
        <f t="shared" si="1"/>
        <v>0 </v>
      </c>
      <c r="Q38" s="53"/>
    </row>
    <row r="39" spans="1:17" s="7" customFormat="1" ht="21" customHeight="1">
      <c r="A39" s="24" t="s">
        <v>12</v>
      </c>
      <c r="B39" s="13" t="s">
        <v>47</v>
      </c>
      <c r="C39" s="25">
        <v>1979</v>
      </c>
      <c r="D39" s="25">
        <v>2172</v>
      </c>
      <c r="E39" s="25">
        <f t="shared" si="13"/>
        <v>4151</v>
      </c>
      <c r="F39" s="25">
        <v>1121</v>
      </c>
      <c r="G39" s="25">
        <v>38</v>
      </c>
      <c r="H39" s="25">
        <v>1</v>
      </c>
      <c r="I39" s="25">
        <v>0</v>
      </c>
      <c r="J39" s="25">
        <f t="shared" si="14"/>
        <v>39</v>
      </c>
      <c r="K39" s="25">
        <v>23</v>
      </c>
      <c r="L39" s="25">
        <v>5</v>
      </c>
      <c r="M39" s="25">
        <v>0</v>
      </c>
      <c r="N39" s="25">
        <f t="shared" si="15"/>
        <v>28</v>
      </c>
      <c r="O39" s="60">
        <f t="shared" si="0"/>
      </c>
      <c r="P39" s="27">
        <f t="shared" si="1"/>
        <v>11</v>
      </c>
      <c r="Q39" s="53"/>
    </row>
    <row r="40" spans="1:17" s="7" customFormat="1" ht="21" customHeight="1">
      <c r="A40" s="24"/>
      <c r="B40" s="13" t="s">
        <v>48</v>
      </c>
      <c r="C40" s="25">
        <v>3599</v>
      </c>
      <c r="D40" s="25">
        <v>3827</v>
      </c>
      <c r="E40" s="25">
        <f t="shared" si="13"/>
        <v>7426</v>
      </c>
      <c r="F40" s="25">
        <v>2054</v>
      </c>
      <c r="G40" s="25">
        <v>59</v>
      </c>
      <c r="H40" s="25">
        <v>6</v>
      </c>
      <c r="I40" s="25">
        <v>0</v>
      </c>
      <c r="J40" s="25">
        <f t="shared" si="14"/>
        <v>65</v>
      </c>
      <c r="K40" s="25">
        <v>74</v>
      </c>
      <c r="L40" s="25">
        <v>3</v>
      </c>
      <c r="M40" s="25">
        <v>0</v>
      </c>
      <c r="N40" s="25">
        <f t="shared" si="15"/>
        <v>77</v>
      </c>
      <c r="O40" s="60" t="str">
        <f t="shared" si="0"/>
        <v>△</v>
      </c>
      <c r="P40" s="27">
        <f t="shared" si="1"/>
        <v>12</v>
      </c>
      <c r="Q40" s="53"/>
    </row>
    <row r="41" spans="1:17" s="7" customFormat="1" ht="21" customHeight="1">
      <c r="A41" s="24"/>
      <c r="B41" s="13" t="s">
        <v>49</v>
      </c>
      <c r="C41" s="25">
        <v>1439</v>
      </c>
      <c r="D41" s="25">
        <v>1643</v>
      </c>
      <c r="E41" s="25">
        <f t="shared" si="13"/>
        <v>3082</v>
      </c>
      <c r="F41" s="25">
        <v>848</v>
      </c>
      <c r="G41" s="25">
        <v>13</v>
      </c>
      <c r="H41" s="25">
        <v>3</v>
      </c>
      <c r="I41" s="25">
        <v>0</v>
      </c>
      <c r="J41" s="25">
        <f t="shared" si="14"/>
        <v>16</v>
      </c>
      <c r="K41" s="25">
        <v>23</v>
      </c>
      <c r="L41" s="25">
        <v>4</v>
      </c>
      <c r="M41" s="25">
        <v>0</v>
      </c>
      <c r="N41" s="25">
        <f t="shared" si="15"/>
        <v>27</v>
      </c>
      <c r="O41" s="60" t="str">
        <f t="shared" si="0"/>
        <v>△</v>
      </c>
      <c r="P41" s="27">
        <f t="shared" si="1"/>
        <v>11</v>
      </c>
      <c r="Q41" s="53"/>
    </row>
    <row r="42" spans="1:17" s="7" customFormat="1" ht="21" customHeight="1">
      <c r="A42" s="24" t="s">
        <v>11</v>
      </c>
      <c r="B42" s="13" t="s">
        <v>50</v>
      </c>
      <c r="C42" s="25">
        <v>4397</v>
      </c>
      <c r="D42" s="25">
        <v>4843</v>
      </c>
      <c r="E42" s="25">
        <f t="shared" si="13"/>
        <v>9240</v>
      </c>
      <c r="F42" s="25">
        <v>2826</v>
      </c>
      <c r="G42" s="25">
        <v>54</v>
      </c>
      <c r="H42" s="25">
        <v>5</v>
      </c>
      <c r="I42" s="25">
        <v>0</v>
      </c>
      <c r="J42" s="25">
        <f t="shared" si="14"/>
        <v>59</v>
      </c>
      <c r="K42" s="25">
        <v>69</v>
      </c>
      <c r="L42" s="25">
        <v>9</v>
      </c>
      <c r="M42" s="25">
        <v>0</v>
      </c>
      <c r="N42" s="25">
        <f t="shared" si="15"/>
        <v>78</v>
      </c>
      <c r="O42" s="60" t="str">
        <f t="shared" si="0"/>
        <v>△</v>
      </c>
      <c r="P42" s="27">
        <f t="shared" si="1"/>
        <v>19</v>
      </c>
      <c r="Q42" s="53"/>
    </row>
    <row r="43" spans="1:17" s="7" customFormat="1" ht="21" customHeight="1">
      <c r="A43" s="24"/>
      <c r="B43" s="13" t="s">
        <v>51</v>
      </c>
      <c r="C43" s="25">
        <v>3344</v>
      </c>
      <c r="D43" s="25">
        <v>3649</v>
      </c>
      <c r="E43" s="25">
        <f t="shared" si="13"/>
        <v>6993</v>
      </c>
      <c r="F43" s="25">
        <v>1898</v>
      </c>
      <c r="G43" s="25">
        <v>57</v>
      </c>
      <c r="H43" s="25">
        <v>4</v>
      </c>
      <c r="I43" s="25">
        <v>0</v>
      </c>
      <c r="J43" s="25">
        <f t="shared" si="14"/>
        <v>61</v>
      </c>
      <c r="K43" s="25">
        <v>36</v>
      </c>
      <c r="L43" s="25">
        <v>7</v>
      </c>
      <c r="M43" s="25">
        <v>0</v>
      </c>
      <c r="N43" s="25">
        <f t="shared" si="15"/>
        <v>43</v>
      </c>
      <c r="O43" s="60">
        <f t="shared" si="0"/>
      </c>
      <c r="P43" s="27">
        <f t="shared" si="1"/>
        <v>18</v>
      </c>
      <c r="Q43" s="53"/>
    </row>
    <row r="44" spans="1:17" s="7" customFormat="1" ht="21" customHeight="1">
      <c r="A44" s="24"/>
      <c r="B44" s="13" t="s">
        <v>52</v>
      </c>
      <c r="C44" s="25">
        <v>3646</v>
      </c>
      <c r="D44" s="25">
        <v>3971</v>
      </c>
      <c r="E44" s="25">
        <f t="shared" si="13"/>
        <v>7617</v>
      </c>
      <c r="F44" s="25">
        <v>2302</v>
      </c>
      <c r="G44" s="25">
        <v>30</v>
      </c>
      <c r="H44" s="25">
        <v>5</v>
      </c>
      <c r="I44" s="25">
        <v>0</v>
      </c>
      <c r="J44" s="25">
        <f t="shared" si="14"/>
        <v>35</v>
      </c>
      <c r="K44" s="25">
        <v>57</v>
      </c>
      <c r="L44" s="25">
        <v>9</v>
      </c>
      <c r="M44" s="25">
        <v>0</v>
      </c>
      <c r="N44" s="25">
        <f t="shared" si="15"/>
        <v>66</v>
      </c>
      <c r="O44" s="60" t="str">
        <f t="shared" si="0"/>
        <v>△</v>
      </c>
      <c r="P44" s="27">
        <f t="shared" si="1"/>
        <v>31</v>
      </c>
      <c r="Q44" s="53"/>
    </row>
    <row r="45" spans="1:17" s="7" customFormat="1" ht="21" customHeight="1">
      <c r="A45" s="24" t="s">
        <v>5</v>
      </c>
      <c r="B45" s="13" t="s">
        <v>53</v>
      </c>
      <c r="C45" s="25">
        <v>2590</v>
      </c>
      <c r="D45" s="25">
        <v>2850</v>
      </c>
      <c r="E45" s="25">
        <f t="shared" si="13"/>
        <v>5440</v>
      </c>
      <c r="F45" s="25">
        <v>1475</v>
      </c>
      <c r="G45" s="25">
        <v>37</v>
      </c>
      <c r="H45" s="25">
        <v>4</v>
      </c>
      <c r="I45" s="25">
        <v>0</v>
      </c>
      <c r="J45" s="25">
        <f t="shared" si="14"/>
        <v>41</v>
      </c>
      <c r="K45" s="25">
        <v>30</v>
      </c>
      <c r="L45" s="25">
        <v>3</v>
      </c>
      <c r="M45" s="25">
        <v>0</v>
      </c>
      <c r="N45" s="25">
        <f t="shared" si="15"/>
        <v>33</v>
      </c>
      <c r="O45" s="60">
        <f t="shared" si="0"/>
      </c>
      <c r="P45" s="27">
        <f t="shared" si="1"/>
        <v>8</v>
      </c>
      <c r="Q45" s="53"/>
    </row>
    <row r="46" spans="1:17" s="7" customFormat="1" ht="21" customHeight="1" thickBot="1">
      <c r="A46" s="24"/>
      <c r="B46" s="28" t="s">
        <v>22</v>
      </c>
      <c r="C46" s="29">
        <f aca="true" t="shared" si="16" ref="C46:N46">SUM(C38:C45)</f>
        <v>24918</v>
      </c>
      <c r="D46" s="29">
        <f t="shared" si="16"/>
        <v>27276</v>
      </c>
      <c r="E46" s="29">
        <f t="shared" si="16"/>
        <v>52194</v>
      </c>
      <c r="F46" s="29">
        <f t="shared" si="16"/>
        <v>14986</v>
      </c>
      <c r="G46" s="29">
        <f t="shared" si="16"/>
        <v>323</v>
      </c>
      <c r="H46" s="29">
        <f t="shared" si="16"/>
        <v>35</v>
      </c>
      <c r="I46" s="29">
        <f t="shared" si="16"/>
        <v>0</v>
      </c>
      <c r="J46" s="29">
        <f t="shared" si="16"/>
        <v>358</v>
      </c>
      <c r="K46" s="29">
        <f t="shared" si="16"/>
        <v>346</v>
      </c>
      <c r="L46" s="29">
        <f t="shared" si="16"/>
        <v>48</v>
      </c>
      <c r="M46" s="29">
        <f t="shared" si="16"/>
        <v>0</v>
      </c>
      <c r="N46" s="29">
        <f t="shared" si="16"/>
        <v>394</v>
      </c>
      <c r="O46" s="61" t="str">
        <f t="shared" si="0"/>
        <v>△</v>
      </c>
      <c r="P46" s="31">
        <f t="shared" si="1"/>
        <v>36</v>
      </c>
      <c r="Q46" s="53"/>
    </row>
    <row r="47" spans="1:17" s="7" customFormat="1" ht="21" customHeight="1" thickTop="1">
      <c r="A47" s="20" t="s">
        <v>13</v>
      </c>
      <c r="B47" s="10" t="s">
        <v>54</v>
      </c>
      <c r="C47" s="21">
        <v>3311</v>
      </c>
      <c r="D47" s="21">
        <v>3686</v>
      </c>
      <c r="E47" s="21">
        <f>C47+D47</f>
        <v>6997</v>
      </c>
      <c r="F47" s="21">
        <v>2367</v>
      </c>
      <c r="G47" s="21">
        <v>10</v>
      </c>
      <c r="H47" s="21">
        <v>6</v>
      </c>
      <c r="I47" s="21">
        <v>0</v>
      </c>
      <c r="J47" s="21">
        <f>G47+H47+I47</f>
        <v>16</v>
      </c>
      <c r="K47" s="21">
        <v>54</v>
      </c>
      <c r="L47" s="21">
        <v>11</v>
      </c>
      <c r="M47" s="21">
        <v>0</v>
      </c>
      <c r="N47" s="21">
        <f>K47+L47+M47</f>
        <v>65</v>
      </c>
      <c r="O47" s="59" t="str">
        <f t="shared" si="0"/>
        <v>△</v>
      </c>
      <c r="P47" s="23">
        <f t="shared" si="1"/>
        <v>49</v>
      </c>
      <c r="Q47" s="53"/>
    </row>
    <row r="48" spans="1:17" s="7" customFormat="1" ht="21" customHeight="1">
      <c r="A48" s="24" t="s">
        <v>14</v>
      </c>
      <c r="B48" s="13" t="s">
        <v>55</v>
      </c>
      <c r="C48" s="25">
        <v>2141</v>
      </c>
      <c r="D48" s="25">
        <v>2398</v>
      </c>
      <c r="E48" s="25">
        <f>C48+D48</f>
        <v>4539</v>
      </c>
      <c r="F48" s="25">
        <v>1558</v>
      </c>
      <c r="G48" s="25">
        <v>18</v>
      </c>
      <c r="H48" s="25">
        <v>1</v>
      </c>
      <c r="I48" s="25">
        <v>0</v>
      </c>
      <c r="J48" s="25">
        <f>G48+H48+I48</f>
        <v>19</v>
      </c>
      <c r="K48" s="25">
        <v>53</v>
      </c>
      <c r="L48" s="25">
        <v>7</v>
      </c>
      <c r="M48" s="25">
        <v>0</v>
      </c>
      <c r="N48" s="25">
        <f>K48+L48+M48</f>
        <v>60</v>
      </c>
      <c r="O48" s="60" t="str">
        <f t="shared" si="0"/>
        <v>△</v>
      </c>
      <c r="P48" s="27">
        <f t="shared" si="1"/>
        <v>41</v>
      </c>
      <c r="Q48" s="53"/>
    </row>
    <row r="49" spans="1:17" s="7" customFormat="1" ht="21" customHeight="1">
      <c r="A49" s="24" t="s">
        <v>5</v>
      </c>
      <c r="B49" s="13" t="s">
        <v>56</v>
      </c>
      <c r="C49" s="25">
        <v>1945</v>
      </c>
      <c r="D49" s="25">
        <v>2166</v>
      </c>
      <c r="E49" s="25">
        <f>C49+D49</f>
        <v>4111</v>
      </c>
      <c r="F49" s="25">
        <v>1198</v>
      </c>
      <c r="G49" s="25">
        <v>15</v>
      </c>
      <c r="H49" s="25">
        <v>1</v>
      </c>
      <c r="I49" s="25">
        <v>0</v>
      </c>
      <c r="J49" s="25">
        <f>G49+H49+I49</f>
        <v>16</v>
      </c>
      <c r="K49" s="25">
        <v>19</v>
      </c>
      <c r="L49" s="25">
        <v>4</v>
      </c>
      <c r="M49" s="25">
        <v>0</v>
      </c>
      <c r="N49" s="25">
        <f>K49+L49+M49</f>
        <v>23</v>
      </c>
      <c r="O49" s="60" t="str">
        <f t="shared" si="0"/>
        <v>△</v>
      </c>
      <c r="P49" s="27">
        <f t="shared" si="1"/>
        <v>7</v>
      </c>
      <c r="Q49" s="53"/>
    </row>
    <row r="50" spans="1:17" s="7" customFormat="1" ht="21" customHeight="1">
      <c r="A50" s="24"/>
      <c r="B50" s="13" t="s">
        <v>57</v>
      </c>
      <c r="C50" s="25">
        <v>2581</v>
      </c>
      <c r="D50" s="25">
        <v>2843</v>
      </c>
      <c r="E50" s="25">
        <f>C50+D50</f>
        <v>5424</v>
      </c>
      <c r="F50" s="25">
        <v>1521</v>
      </c>
      <c r="G50" s="25">
        <v>36</v>
      </c>
      <c r="H50" s="25">
        <v>1</v>
      </c>
      <c r="I50" s="25">
        <v>0</v>
      </c>
      <c r="J50" s="25">
        <f>G50+H50+I50</f>
        <v>37</v>
      </c>
      <c r="K50" s="25">
        <v>50</v>
      </c>
      <c r="L50" s="25">
        <v>5</v>
      </c>
      <c r="M50" s="25">
        <v>0</v>
      </c>
      <c r="N50" s="25">
        <f>K50+L50+M50</f>
        <v>55</v>
      </c>
      <c r="O50" s="60" t="str">
        <f t="shared" si="0"/>
        <v>△</v>
      </c>
      <c r="P50" s="27">
        <f t="shared" si="1"/>
        <v>18</v>
      </c>
      <c r="Q50" s="53"/>
    </row>
    <row r="51" spans="1:17" s="7" customFormat="1" ht="21" customHeight="1" thickBot="1">
      <c r="A51" s="24"/>
      <c r="B51" s="28" t="s">
        <v>22</v>
      </c>
      <c r="C51" s="29">
        <f aca="true" t="shared" si="17" ref="C51:N51">SUM(C47:C50)</f>
        <v>9978</v>
      </c>
      <c r="D51" s="29">
        <f t="shared" si="17"/>
        <v>11093</v>
      </c>
      <c r="E51" s="29">
        <f t="shared" si="17"/>
        <v>21071</v>
      </c>
      <c r="F51" s="29">
        <f t="shared" si="17"/>
        <v>6644</v>
      </c>
      <c r="G51" s="29">
        <f t="shared" si="17"/>
        <v>79</v>
      </c>
      <c r="H51" s="29">
        <f t="shared" si="17"/>
        <v>9</v>
      </c>
      <c r="I51" s="29">
        <f t="shared" si="17"/>
        <v>0</v>
      </c>
      <c r="J51" s="29">
        <f t="shared" si="17"/>
        <v>88</v>
      </c>
      <c r="K51" s="29">
        <f t="shared" si="17"/>
        <v>176</v>
      </c>
      <c r="L51" s="29">
        <f t="shared" si="17"/>
        <v>27</v>
      </c>
      <c r="M51" s="29">
        <f t="shared" si="17"/>
        <v>0</v>
      </c>
      <c r="N51" s="29">
        <f t="shared" si="17"/>
        <v>203</v>
      </c>
      <c r="O51" s="61" t="str">
        <f t="shared" si="0"/>
        <v>△</v>
      </c>
      <c r="P51" s="31">
        <f t="shared" si="1"/>
        <v>115</v>
      </c>
      <c r="Q51" s="53"/>
    </row>
    <row r="52" spans="1:17" s="7" customFormat="1" ht="21" customHeight="1" thickBot="1" thickTop="1">
      <c r="A52" s="33" t="s">
        <v>5</v>
      </c>
      <c r="B52" s="34" t="s">
        <v>22</v>
      </c>
      <c r="C52" s="35">
        <f aca="true" t="shared" si="18" ref="C52:N52">C14+C23+C27+C37+C46+C51</f>
        <v>116389</v>
      </c>
      <c r="D52" s="35">
        <f t="shared" si="18"/>
        <v>127016</v>
      </c>
      <c r="E52" s="35">
        <f t="shared" si="18"/>
        <v>243405</v>
      </c>
      <c r="F52" s="35">
        <f t="shared" si="18"/>
        <v>70760</v>
      </c>
      <c r="G52" s="35">
        <f t="shared" si="18"/>
        <v>1248</v>
      </c>
      <c r="H52" s="35">
        <f t="shared" si="18"/>
        <v>142</v>
      </c>
      <c r="I52" s="35">
        <f t="shared" si="18"/>
        <v>3</v>
      </c>
      <c r="J52" s="35">
        <f t="shared" si="18"/>
        <v>1393</v>
      </c>
      <c r="K52" s="35">
        <f t="shared" si="18"/>
        <v>1709</v>
      </c>
      <c r="L52" s="35">
        <f t="shared" si="18"/>
        <v>249</v>
      </c>
      <c r="M52" s="35">
        <f t="shared" si="18"/>
        <v>0</v>
      </c>
      <c r="N52" s="35">
        <f t="shared" si="18"/>
        <v>1958</v>
      </c>
      <c r="O52" s="62" t="str">
        <f t="shared" si="0"/>
        <v>△</v>
      </c>
      <c r="P52" s="37">
        <f t="shared" si="1"/>
        <v>565</v>
      </c>
      <c r="Q52" s="53"/>
    </row>
    <row r="53" spans="1:17" s="7" customFormat="1" ht="21" customHeight="1" thickBot="1" thickTop="1">
      <c r="A53" s="38" t="s">
        <v>15</v>
      </c>
      <c r="B53" s="39" t="s">
        <v>22</v>
      </c>
      <c r="C53" s="40">
        <f aca="true" t="shared" si="19" ref="C53:N53">C10+C52</f>
        <v>295601</v>
      </c>
      <c r="D53" s="40">
        <f t="shared" si="19"/>
        <v>321477</v>
      </c>
      <c r="E53" s="40">
        <f t="shared" si="19"/>
        <v>617078</v>
      </c>
      <c r="F53" s="40">
        <f t="shared" si="19"/>
        <v>210111</v>
      </c>
      <c r="G53" s="40">
        <f t="shared" si="19"/>
        <v>3818</v>
      </c>
      <c r="H53" s="40">
        <f t="shared" si="19"/>
        <v>466</v>
      </c>
      <c r="I53" s="40">
        <f t="shared" si="19"/>
        <v>18</v>
      </c>
      <c r="J53" s="40">
        <f t="shared" si="19"/>
        <v>4302</v>
      </c>
      <c r="K53" s="40">
        <f t="shared" si="19"/>
        <v>6838</v>
      </c>
      <c r="L53" s="40">
        <f t="shared" si="19"/>
        <v>509</v>
      </c>
      <c r="M53" s="40">
        <f t="shared" si="19"/>
        <v>5</v>
      </c>
      <c r="N53" s="40">
        <f t="shared" si="19"/>
        <v>7352</v>
      </c>
      <c r="O53" s="40" t="str">
        <f t="shared" si="0"/>
        <v>△</v>
      </c>
      <c r="P53" s="41">
        <f t="shared" si="1"/>
        <v>3050</v>
      </c>
      <c r="Q53" s="53"/>
    </row>
    <row r="54" spans="1:17" s="7" customFormat="1" ht="21" customHeight="1" thickTop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2"/>
    </row>
    <row r="55" spans="1:17" s="7" customFormat="1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52"/>
      <c r="P55" s="52"/>
      <c r="Q55" s="52"/>
    </row>
    <row r="56" spans="1:51" s="7" customFormat="1" ht="21" customHeight="1">
      <c r="A56" s="1"/>
      <c r="B56" s="1"/>
      <c r="C56" s="1"/>
      <c r="D56" s="52"/>
      <c r="E56" s="1"/>
      <c r="F56" s="1"/>
      <c r="G56" s="1"/>
      <c r="H56" s="52"/>
      <c r="I56" s="52"/>
      <c r="J56" s="52"/>
      <c r="K56" s="52"/>
      <c r="L56" s="52"/>
      <c r="M56" s="1"/>
      <c r="N56" s="1"/>
      <c r="O56" s="52"/>
      <c r="P56" s="52"/>
      <c r="Q56" s="52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s="7" customFormat="1" ht="21" customHeight="1">
      <c r="A57" s="1"/>
      <c r="B57" s="1"/>
      <c r="C57" s="1"/>
      <c r="D57" s="52"/>
      <c r="E57" s="1"/>
      <c r="F57" s="1"/>
      <c r="G57" s="1"/>
      <c r="H57" s="52"/>
      <c r="I57" s="52"/>
      <c r="J57" s="52"/>
      <c r="K57" s="52"/>
      <c r="L57" s="52"/>
      <c r="M57" s="1"/>
      <c r="N57" s="1"/>
      <c r="O57" s="52"/>
      <c r="P57" s="52"/>
      <c r="Q57" s="52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s="7" customFormat="1" ht="21" customHeight="1">
      <c r="A58" s="1"/>
      <c r="B58" s="1"/>
      <c r="C58" s="4"/>
      <c r="D58" s="52"/>
      <c r="E58" s="1"/>
      <c r="F58" s="1"/>
      <c r="G58" s="1"/>
      <c r="H58" s="52"/>
      <c r="I58" s="52"/>
      <c r="J58" s="52"/>
      <c r="K58" s="52"/>
      <c r="L58" s="52"/>
      <c r="M58" s="1"/>
      <c r="N58" s="1"/>
      <c r="O58" s="52"/>
      <c r="P58" s="52"/>
      <c r="Q58" s="52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s="7" customFormat="1" ht="21" customHeight="1">
      <c r="A59" s="1"/>
      <c r="B59" s="1"/>
      <c r="C59" s="1"/>
      <c r="D59" s="52"/>
      <c r="E59" s="1"/>
      <c r="F59" s="1"/>
      <c r="G59" s="1"/>
      <c r="H59" s="52"/>
      <c r="I59" s="52"/>
      <c r="J59" s="52"/>
      <c r="K59" s="52"/>
      <c r="L59" s="52"/>
      <c r="M59" s="1"/>
      <c r="N59" s="1"/>
      <c r="O59" s="52"/>
      <c r="P59" s="52"/>
      <c r="Q59" s="52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s="7" customFormat="1" ht="21.75" customHeight="1">
      <c r="A60" s="1"/>
      <c r="B60" s="1"/>
      <c r="C60" s="1"/>
      <c r="D60" s="52"/>
      <c r="E60" s="52"/>
      <c r="F60" s="1"/>
      <c r="G60" s="1"/>
      <c r="H60" s="52"/>
      <c r="I60" s="52"/>
      <c r="J60" s="52"/>
      <c r="K60" s="52"/>
      <c r="L60" s="52"/>
      <c r="M60" s="1"/>
      <c r="N60" s="52"/>
      <c r="O60" s="52"/>
      <c r="P60" s="52"/>
      <c r="Q60" s="52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s="7" customFormat="1" ht="19.5" customHeight="1">
      <c r="A61" s="1"/>
      <c r="B61" s="1"/>
      <c r="C61" s="1"/>
      <c r="D61" s="1"/>
      <c r="E61" s="52"/>
      <c r="F61" s="1"/>
      <c r="G61" s="1"/>
      <c r="H61" s="52"/>
      <c r="I61" s="52"/>
      <c r="J61" s="52"/>
      <c r="K61" s="52"/>
      <c r="L61" s="52"/>
      <c r="M61" s="1"/>
      <c r="N61" s="52"/>
      <c r="O61" s="52"/>
      <c r="P61" s="52"/>
      <c r="Q61" s="52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s="7" customFormat="1" ht="19.5" customHeight="1">
      <c r="A62" s="1"/>
      <c r="B62" s="1"/>
      <c r="C62" s="1"/>
      <c r="D62" s="1"/>
      <c r="E62" s="52"/>
      <c r="F62" s="1"/>
      <c r="G62" s="1"/>
      <c r="H62" s="1"/>
      <c r="I62" s="1"/>
      <c r="J62" s="52"/>
      <c r="K62" s="52"/>
      <c r="L62" s="52"/>
      <c r="M62" s="1"/>
      <c r="N62" s="52"/>
      <c r="O62" s="52"/>
      <c r="P62" s="52"/>
      <c r="Q62" s="52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s="7" customFormat="1" ht="19.5" customHeight="1">
      <c r="A63" s="1"/>
      <c r="B63" s="1"/>
      <c r="C63" s="1"/>
      <c r="D63" s="1"/>
      <c r="E63" s="52"/>
      <c r="F63" s="1"/>
      <c r="G63" s="1"/>
      <c r="H63" s="1"/>
      <c r="I63" s="1"/>
      <c r="J63" s="52"/>
      <c r="K63" s="52"/>
      <c r="L63" s="52"/>
      <c r="M63" s="1"/>
      <c r="N63" s="52"/>
      <c r="O63" s="52"/>
      <c r="P63" s="52"/>
      <c r="Q63" s="52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s="7" customFormat="1" ht="19.5" customHeight="1">
      <c r="A64" s="1"/>
      <c r="B64" s="1"/>
      <c r="C64" s="52"/>
      <c r="D64" s="52"/>
      <c r="E64" s="52"/>
      <c r="F64" s="1"/>
      <c r="G64" s="1"/>
      <c r="H64" s="1"/>
      <c r="I64" s="52"/>
      <c r="J64" s="52"/>
      <c r="K64" s="52"/>
      <c r="L64" s="52"/>
      <c r="M64" s="52"/>
      <c r="N64" s="52"/>
      <c r="O64" s="52"/>
      <c r="P64" s="52"/>
      <c r="Q64" s="52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3:51" s="7" customFormat="1" ht="19.5" customHeight="1">
      <c r="C65" s="1"/>
      <c r="D65" s="1"/>
      <c r="E65" s="1"/>
      <c r="F65" s="1"/>
      <c r="G65" s="52"/>
      <c r="H65" s="52"/>
      <c r="I65" s="52"/>
      <c r="J65" s="52"/>
      <c r="K65" s="52"/>
      <c r="L65" s="52"/>
      <c r="M65" s="1"/>
      <c r="N65" s="52"/>
      <c r="O65" s="52"/>
      <c r="P65" s="52"/>
      <c r="Q65" s="52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3:51" s="7" customFormat="1" ht="19.5" customHeight="1">
      <c r="C66" s="1"/>
      <c r="D66" s="1"/>
      <c r="E66" s="52"/>
      <c r="F66" s="52"/>
      <c r="G66" s="52"/>
      <c r="H66" s="52"/>
      <c r="I66" s="52"/>
      <c r="J66" s="52"/>
      <c r="K66" s="52"/>
      <c r="L66" s="52"/>
      <c r="M66" s="1"/>
      <c r="N66" s="52"/>
      <c r="O66" s="52"/>
      <c r="P66" s="52"/>
      <c r="Q66" s="52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3:51" s="7" customFormat="1" ht="19.5" customHeight="1">
      <c r="C67" s="1"/>
      <c r="D67" s="1"/>
      <c r="E67" s="52"/>
      <c r="F67" s="1"/>
      <c r="G67" s="52"/>
      <c r="H67" s="52"/>
      <c r="I67" s="52"/>
      <c r="J67" s="52"/>
      <c r="K67" s="52"/>
      <c r="L67" s="52"/>
      <c r="M67" s="1"/>
      <c r="N67" s="52"/>
      <c r="O67" s="52"/>
      <c r="P67" s="52"/>
      <c r="Q67" s="52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3:51" s="7" customFormat="1" ht="19.5" customHeight="1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3:51" s="7" customFormat="1" ht="19.5" customHeight="1">
      <c r="C69" s="1"/>
      <c r="D69" s="1"/>
      <c r="E69" s="52"/>
      <c r="F69" s="52"/>
      <c r="G69" s="52"/>
      <c r="H69" s="52"/>
      <c r="I69" s="52"/>
      <c r="J69" s="52"/>
      <c r="K69" s="52"/>
      <c r="L69" s="52"/>
      <c r="M69" s="1"/>
      <c r="N69" s="52"/>
      <c r="O69" s="52"/>
      <c r="P69" s="52"/>
      <c r="Q69" s="52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3:51" s="7" customFormat="1" ht="17.25">
      <c r="C70" s="1"/>
      <c r="D70" s="1"/>
      <c r="E70" s="52"/>
      <c r="F70" s="52"/>
      <c r="G70" s="52"/>
      <c r="H70" s="52"/>
      <c r="I70" s="52"/>
      <c r="J70" s="1"/>
      <c r="K70" s="1"/>
      <c r="L70" s="1"/>
      <c r="M70" s="1"/>
      <c r="N70" s="52"/>
      <c r="O70" s="52"/>
      <c r="P70" s="52"/>
      <c r="Q70" s="52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3:51" s="7" customFormat="1" ht="17.25">
      <c r="C71" s="1"/>
      <c r="D71" s="1"/>
      <c r="E71" s="1"/>
      <c r="F71" s="1"/>
      <c r="G71" s="52"/>
      <c r="H71" s="52"/>
      <c r="I71" s="52"/>
      <c r="J71" s="1"/>
      <c r="K71" s="1"/>
      <c r="L71" s="1"/>
      <c r="M71" s="1"/>
      <c r="N71" s="52"/>
      <c r="O71" s="52"/>
      <c r="P71" s="52"/>
      <c r="Q71" s="52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3:51" s="7" customFormat="1" ht="17.25">
      <c r="C72" s="1"/>
      <c r="D72" s="1"/>
      <c r="E72" s="52"/>
      <c r="F72" s="1"/>
      <c r="G72" s="52"/>
      <c r="H72" s="52"/>
      <c r="I72" s="52"/>
      <c r="J72" s="1"/>
      <c r="K72" s="52"/>
      <c r="L72" s="1"/>
      <c r="M72" s="1"/>
      <c r="N72" s="52"/>
      <c r="O72" s="52"/>
      <c r="P72" s="52"/>
      <c r="Q72" s="52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3:51" s="7" customFormat="1" ht="17.25">
      <c r="C73" s="1"/>
      <c r="D73" s="1"/>
      <c r="E73" s="52"/>
      <c r="F73" s="4"/>
      <c r="G73" s="52"/>
      <c r="H73" s="52"/>
      <c r="I73" s="52"/>
      <c r="J73" s="52"/>
      <c r="K73" s="52"/>
      <c r="L73" s="52"/>
      <c r="M73" s="1"/>
      <c r="N73" s="52"/>
      <c r="O73" s="52"/>
      <c r="P73" s="52"/>
      <c r="Q73" s="52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3:51" s="7" customFormat="1" ht="17.25">
      <c r="C74" s="1"/>
      <c r="D74" s="1"/>
      <c r="E74" s="52"/>
      <c r="F74" s="52"/>
      <c r="G74" s="52"/>
      <c r="H74" s="52"/>
      <c r="I74" s="52"/>
      <c r="J74" s="52"/>
      <c r="K74" s="52"/>
      <c r="L74" s="52"/>
      <c r="M74" s="1"/>
      <c r="N74" s="52"/>
      <c r="O74" s="52"/>
      <c r="P74" s="52"/>
      <c r="Q74" s="52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3:51" s="7" customFormat="1" ht="17.25">
      <c r="C75" s="1"/>
      <c r="D75" s="1"/>
      <c r="E75" s="52"/>
      <c r="F75" s="52"/>
      <c r="G75" s="52"/>
      <c r="H75" s="52"/>
      <c r="I75" s="52"/>
      <c r="J75" s="52"/>
      <c r="K75" s="52"/>
      <c r="L75" s="52"/>
      <c r="M75" s="1"/>
      <c r="N75" s="52"/>
      <c r="O75" s="52"/>
      <c r="P75" s="52"/>
      <c r="Q75" s="52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3:51" s="7" customFormat="1" ht="17.25">
      <c r="C76" s="1"/>
      <c r="D76" s="1"/>
      <c r="E76" s="52"/>
      <c r="F76" s="52"/>
      <c r="G76" s="52"/>
      <c r="H76" s="52"/>
      <c r="I76" s="52"/>
      <c r="J76" s="52"/>
      <c r="K76" s="52"/>
      <c r="L76" s="52"/>
      <c r="M76" s="1"/>
      <c r="N76" s="52"/>
      <c r="O76" s="52"/>
      <c r="P76" s="52"/>
      <c r="Q76" s="52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3:51" s="7" customFormat="1" ht="17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3:51" s="7" customFormat="1" ht="17.25">
      <c r="C78" s="1"/>
      <c r="D78" s="1"/>
      <c r="E78" s="52"/>
      <c r="F78" s="1"/>
      <c r="G78" s="1"/>
      <c r="H78" s="1"/>
      <c r="I78" s="1"/>
      <c r="J78" s="52"/>
      <c r="K78" s="52"/>
      <c r="L78" s="1"/>
      <c r="M78" s="1"/>
      <c r="N78" s="52"/>
      <c r="O78" s="52"/>
      <c r="P78" s="52"/>
      <c r="Q78" s="52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3:51" s="7" customFormat="1" ht="17.25">
      <c r="C79" s="1"/>
      <c r="D79" s="1"/>
      <c r="E79" s="52"/>
      <c r="F79" s="1"/>
      <c r="G79" s="1"/>
      <c r="H79" s="1"/>
      <c r="I79" s="1"/>
      <c r="J79" s="52"/>
      <c r="K79" s="52"/>
      <c r="L79" s="1"/>
      <c r="M79" s="1"/>
      <c r="N79" s="52"/>
      <c r="O79" s="1"/>
      <c r="P79" s="52"/>
      <c r="Q79" s="52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3:51" s="7" customFormat="1" ht="17.25">
      <c r="C80" s="1"/>
      <c r="D80" s="1"/>
      <c r="E80" s="52"/>
      <c r="F80" s="1"/>
      <c r="G80" s="1"/>
      <c r="H80" s="1"/>
      <c r="I80" s="1"/>
      <c r="J80" s="52"/>
      <c r="K80" s="52"/>
      <c r="L80" s="1"/>
      <c r="M80" s="1"/>
      <c r="N80" s="52"/>
      <c r="O80" s="1"/>
      <c r="P80" s="52"/>
      <c r="Q80" s="52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3:51" s="7" customFormat="1" ht="17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3:51" s="7" customFormat="1" ht="17.25">
      <c r="C82" s="1"/>
      <c r="D82" s="1"/>
      <c r="E82" s="52"/>
      <c r="F82" s="1"/>
      <c r="G82" s="1"/>
      <c r="H82" s="1"/>
      <c r="I82" s="1"/>
      <c r="J82" s="52"/>
      <c r="K82" s="52"/>
      <c r="L82" s="1"/>
      <c r="M82" s="1"/>
      <c r="N82" s="52"/>
      <c r="O82" s="52"/>
      <c r="P82" s="52"/>
      <c r="Q82" s="52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3:51" s="7" customFormat="1" ht="17.25">
      <c r="C83" s="1"/>
      <c r="D83" s="1"/>
      <c r="E83" s="52"/>
      <c r="F83" s="1"/>
      <c r="G83" s="1"/>
      <c r="H83" s="1"/>
      <c r="I83" s="1"/>
      <c r="J83" s="52"/>
      <c r="K83" s="52"/>
      <c r="L83" s="1"/>
      <c r="M83" s="1"/>
      <c r="N83" s="52"/>
      <c r="O83" s="52"/>
      <c r="P83" s="52"/>
      <c r="Q83" s="52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3:51" s="7" customFormat="1" ht="17.25">
      <c r="C84" s="1"/>
      <c r="D84" s="1"/>
      <c r="E84" s="52"/>
      <c r="F84" s="1"/>
      <c r="G84" s="1"/>
      <c r="H84" s="1"/>
      <c r="I84" s="1"/>
      <c r="J84" s="52"/>
      <c r="K84" s="52"/>
      <c r="L84" s="1"/>
      <c r="M84" s="1"/>
      <c r="N84" s="52"/>
      <c r="O84" s="52"/>
      <c r="P84" s="52"/>
      <c r="Q84" s="52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3:51" s="7" customFormat="1" ht="17.25">
      <c r="C85" s="1"/>
      <c r="D85" s="1"/>
      <c r="E85" s="52"/>
      <c r="F85" s="1"/>
      <c r="G85" s="1"/>
      <c r="H85" s="1"/>
      <c r="I85" s="1"/>
      <c r="J85" s="52"/>
      <c r="K85" s="52"/>
      <c r="L85" s="1"/>
      <c r="M85" s="1"/>
      <c r="N85" s="52"/>
      <c r="O85" s="52"/>
      <c r="P85" s="52"/>
      <c r="Q85" s="52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3:51" s="7" customFormat="1" ht="17.25">
      <c r="C86" s="1"/>
      <c r="D86" s="1"/>
      <c r="E86" s="52"/>
      <c r="F86" s="1"/>
      <c r="G86" s="1"/>
      <c r="H86" s="1"/>
      <c r="I86" s="1"/>
      <c r="J86" s="52"/>
      <c r="K86" s="52"/>
      <c r="L86" s="1"/>
      <c r="M86" s="1"/>
      <c r="N86" s="52"/>
      <c r="O86" s="52"/>
      <c r="P86" s="52"/>
      <c r="Q86" s="52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3:51" s="7" customFormat="1" ht="17.25">
      <c r="C87" s="1"/>
      <c r="D87" s="1"/>
      <c r="E87" s="52"/>
      <c r="F87" s="1"/>
      <c r="G87" s="1"/>
      <c r="H87" s="1"/>
      <c r="I87" s="1"/>
      <c r="J87" s="52"/>
      <c r="K87" s="52"/>
      <c r="L87" s="1"/>
      <c r="M87" s="1"/>
      <c r="N87" s="52"/>
      <c r="O87" s="52"/>
      <c r="P87" s="52"/>
      <c r="Q87" s="52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3:51" s="7" customFormat="1" ht="17.25">
      <c r="C88" s="1"/>
      <c r="D88" s="1"/>
      <c r="E88" s="52"/>
      <c r="F88" s="1"/>
      <c r="G88" s="1"/>
      <c r="H88" s="1"/>
      <c r="I88" s="1"/>
      <c r="J88" s="52"/>
      <c r="K88" s="52"/>
      <c r="L88" s="1"/>
      <c r="M88" s="1"/>
      <c r="N88" s="52"/>
      <c r="O88" s="52"/>
      <c r="P88" s="52"/>
      <c r="Q88" s="52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3:51" s="7" customFormat="1" ht="17.25">
      <c r="C89" s="1"/>
      <c r="D89" s="1"/>
      <c r="E89" s="52"/>
      <c r="F89" s="1"/>
      <c r="G89" s="1"/>
      <c r="H89" s="1"/>
      <c r="I89" s="1"/>
      <c r="J89" s="52"/>
      <c r="K89" s="52"/>
      <c r="L89" s="1"/>
      <c r="M89" s="1"/>
      <c r="N89" s="52"/>
      <c r="O89" s="52"/>
      <c r="P89" s="52"/>
      <c r="Q89" s="52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3:51" s="7" customFormat="1" ht="17.25">
      <c r="C90" s="1"/>
      <c r="D90" s="1"/>
      <c r="E90" s="52"/>
      <c r="F90" s="1"/>
      <c r="G90" s="1"/>
      <c r="H90" s="1"/>
      <c r="I90" s="1"/>
      <c r="J90" s="52"/>
      <c r="K90" s="52"/>
      <c r="L90" s="1"/>
      <c r="M90" s="1"/>
      <c r="N90" s="52"/>
      <c r="O90" s="52"/>
      <c r="P90" s="52"/>
      <c r="Q90" s="52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3:51" s="7" customFormat="1" ht="17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3:51" s="7" customFormat="1" ht="17.25">
      <c r="C92" s="1"/>
      <c r="D92" s="1"/>
      <c r="E92" s="52"/>
      <c r="F92" s="1"/>
      <c r="G92" s="1"/>
      <c r="H92" s="1"/>
      <c r="I92" s="1"/>
      <c r="J92" s="52"/>
      <c r="K92" s="52"/>
      <c r="L92" s="1"/>
      <c r="M92" s="1"/>
      <c r="N92" s="52"/>
      <c r="O92" s="52"/>
      <c r="P92" s="52"/>
      <c r="Q92" s="52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3:51" s="7" customFormat="1" ht="17.25">
      <c r="C93" s="1"/>
      <c r="D93" s="1"/>
      <c r="E93" s="52"/>
      <c r="F93" s="1"/>
      <c r="G93" s="1"/>
      <c r="H93" s="1"/>
      <c r="I93" s="1"/>
      <c r="J93" s="52"/>
      <c r="K93" s="52"/>
      <c r="L93" s="1"/>
      <c r="M93" s="1"/>
      <c r="N93" s="52"/>
      <c r="O93" s="52"/>
      <c r="P93" s="52"/>
      <c r="Q93" s="52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3:51" s="7" customFormat="1" ht="17.25">
      <c r="C94" s="1"/>
      <c r="D94" s="1"/>
      <c r="E94" s="52"/>
      <c r="F94" s="1"/>
      <c r="G94" s="1"/>
      <c r="H94" s="1"/>
      <c r="I94" s="1"/>
      <c r="J94" s="52"/>
      <c r="K94" s="52"/>
      <c r="L94" s="1"/>
      <c r="M94" s="1"/>
      <c r="N94" s="52"/>
      <c r="O94" s="52"/>
      <c r="P94" s="52"/>
      <c r="Q94" s="52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3:51" s="7" customFormat="1" ht="17.25">
      <c r="C95" s="1"/>
      <c r="D95" s="1"/>
      <c r="E95" s="52"/>
      <c r="F95" s="1"/>
      <c r="G95" s="1"/>
      <c r="H95" s="52"/>
      <c r="I95" s="1"/>
      <c r="J95" s="52"/>
      <c r="K95" s="52"/>
      <c r="L95" s="1"/>
      <c r="M95" s="1"/>
      <c r="N95" s="52"/>
      <c r="O95" s="52"/>
      <c r="P95" s="52"/>
      <c r="Q95" s="52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3:51" s="7" customFormat="1" ht="17.25">
      <c r="C96" s="1"/>
      <c r="D96" s="1"/>
      <c r="E96" s="52"/>
      <c r="F96" s="1"/>
      <c r="G96" s="1"/>
      <c r="H96" s="1"/>
      <c r="I96" s="1"/>
      <c r="J96" s="52"/>
      <c r="K96" s="52"/>
      <c r="L96" s="1"/>
      <c r="M96" s="1"/>
      <c r="N96" s="52"/>
      <c r="O96" s="52"/>
      <c r="P96" s="52"/>
      <c r="Q96" s="52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3:51" s="7" customFormat="1" ht="17.25">
      <c r="C97" s="1"/>
      <c r="D97" s="1"/>
      <c r="E97" s="52"/>
      <c r="F97" s="1"/>
      <c r="G97" s="1"/>
      <c r="H97" s="1"/>
      <c r="I97" s="1"/>
      <c r="J97" s="52"/>
      <c r="K97" s="52"/>
      <c r="L97" s="1"/>
      <c r="M97" s="1"/>
      <c r="N97" s="52"/>
      <c r="O97" s="52"/>
      <c r="P97" s="52"/>
      <c r="Q97" s="52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3:51" s="7" customFormat="1" ht="17.25">
      <c r="C98" s="1"/>
      <c r="D98" s="1"/>
      <c r="E98" s="52"/>
      <c r="F98" s="1"/>
      <c r="G98" s="1"/>
      <c r="H98" s="1"/>
      <c r="I98" s="1"/>
      <c r="J98" s="52"/>
      <c r="K98" s="52"/>
      <c r="L98" s="1"/>
      <c r="M98" s="1"/>
      <c r="N98" s="52"/>
      <c r="O98" s="52"/>
      <c r="P98" s="52"/>
      <c r="Q98" s="52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3:51" s="7" customFormat="1" ht="17.25">
      <c r="C99" s="1"/>
      <c r="D99" s="1"/>
      <c r="E99" s="52"/>
      <c r="F99" s="1"/>
      <c r="G99" s="1"/>
      <c r="H99" s="1"/>
      <c r="I99" s="1"/>
      <c r="J99" s="52"/>
      <c r="K99" s="52"/>
      <c r="L99" s="1"/>
      <c r="M99" s="1"/>
      <c r="N99" s="52"/>
      <c r="O99" s="52"/>
      <c r="P99" s="52"/>
      <c r="Q99" s="52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3:51" s="7" customFormat="1" ht="17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3:51" s="7" customFormat="1" ht="17.25">
      <c r="C101" s="1"/>
      <c r="D101" s="1"/>
      <c r="E101" s="52"/>
      <c r="F101" s="1"/>
      <c r="G101" s="1"/>
      <c r="H101" s="1"/>
      <c r="I101" s="1"/>
      <c r="J101" s="52"/>
      <c r="K101" s="52"/>
      <c r="L101" s="1"/>
      <c r="M101" s="1"/>
      <c r="N101" s="52"/>
      <c r="O101" s="52"/>
      <c r="P101" s="52"/>
      <c r="Q101" s="52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3:51" s="7" customFormat="1" ht="17.25">
      <c r="C102" s="1"/>
      <c r="D102" s="1"/>
      <c r="E102" s="52"/>
      <c r="F102" s="1"/>
      <c r="G102" s="1"/>
      <c r="H102" s="1"/>
      <c r="I102" s="1"/>
      <c r="J102" s="52"/>
      <c r="K102" s="52"/>
      <c r="L102" s="1"/>
      <c r="M102" s="1"/>
      <c r="N102" s="52"/>
      <c r="O102" s="52"/>
      <c r="P102" s="52"/>
      <c r="Q102" s="52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3:51" s="7" customFormat="1" ht="17.25">
      <c r="C103" s="1"/>
      <c r="D103" s="1"/>
      <c r="E103" s="52"/>
      <c r="F103" s="1"/>
      <c r="G103" s="1"/>
      <c r="H103" s="1"/>
      <c r="I103" s="1"/>
      <c r="J103" s="52"/>
      <c r="K103" s="52"/>
      <c r="L103" s="1"/>
      <c r="M103" s="1"/>
      <c r="N103" s="52"/>
      <c r="O103" s="52"/>
      <c r="P103" s="52"/>
      <c r="Q103" s="52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3:51" s="7" customFormat="1" ht="17.25">
      <c r="C104" s="1"/>
      <c r="D104" s="1"/>
      <c r="E104" s="52"/>
      <c r="F104" s="1"/>
      <c r="G104" s="1"/>
      <c r="H104" s="1"/>
      <c r="I104" s="1"/>
      <c r="J104" s="52"/>
      <c r="K104" s="52"/>
      <c r="L104" s="1"/>
      <c r="M104" s="1"/>
      <c r="N104" s="52"/>
      <c r="O104" s="52"/>
      <c r="P104" s="52"/>
      <c r="Q104" s="52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3:51" s="7" customFormat="1" ht="17.25">
      <c r="C105" s="1"/>
      <c r="D105" s="1"/>
      <c r="E105" s="1"/>
      <c r="F105" s="1"/>
      <c r="G105" s="1"/>
      <c r="H105" s="1"/>
      <c r="I105" s="1"/>
      <c r="J105" s="1"/>
      <c r="K105" s="52"/>
      <c r="L105" s="1"/>
      <c r="M105" s="1"/>
      <c r="N105" s="1"/>
      <c r="O105" s="52"/>
      <c r="P105" s="52"/>
      <c r="Q105" s="52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3:51" s="7" customFormat="1" ht="17.25">
      <c r="C106" s="1"/>
      <c r="D106" s="1"/>
      <c r="E106" s="1"/>
      <c r="F106" s="1"/>
      <c r="G106" s="1"/>
      <c r="H106" s="1"/>
      <c r="I106" s="1"/>
      <c r="J106" s="1"/>
      <c r="K106" s="52"/>
      <c r="L106" s="1"/>
      <c r="M106" s="1"/>
      <c r="N106" s="1"/>
      <c r="O106" s="52"/>
      <c r="P106" s="52"/>
      <c r="Q106" s="52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3:51" s="7" customFormat="1" ht="17.25">
      <c r="C107" s="1"/>
      <c r="D107" s="1"/>
      <c r="E107" s="1"/>
      <c r="F107" s="1"/>
      <c r="G107" s="1"/>
      <c r="H107" s="1"/>
      <c r="I107" s="1"/>
      <c r="J107" s="1"/>
      <c r="K107" s="52"/>
      <c r="L107" s="1"/>
      <c r="M107" s="1"/>
      <c r="N107" s="1"/>
      <c r="O107" s="52"/>
      <c r="P107" s="52"/>
      <c r="Q107" s="52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3:51" s="7" customFormat="1" ht="17.25">
      <c r="C108" s="1"/>
      <c r="D108" s="1"/>
      <c r="E108" s="1"/>
      <c r="F108" s="1"/>
      <c r="G108" s="1"/>
      <c r="H108" s="1"/>
      <c r="I108" s="1"/>
      <c r="J108" s="1"/>
      <c r="K108" s="52"/>
      <c r="L108" s="1"/>
      <c r="M108" s="1"/>
      <c r="N108" s="1"/>
      <c r="O108" s="52"/>
      <c r="P108" s="52"/>
      <c r="Q108" s="52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3:51" s="7" customFormat="1" ht="17.25">
      <c r="C109" s="1"/>
      <c r="D109" s="1"/>
      <c r="E109" s="1"/>
      <c r="F109" s="1"/>
      <c r="G109" s="1"/>
      <c r="H109" s="1"/>
      <c r="I109" s="1"/>
      <c r="J109" s="1"/>
      <c r="K109" s="52"/>
      <c r="L109" s="1"/>
      <c r="M109" s="1"/>
      <c r="N109" s="1"/>
      <c r="O109" s="52"/>
      <c r="P109" s="52"/>
      <c r="Q109" s="52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3:51" s="7" customFormat="1" ht="17.25">
      <c r="C110" s="1"/>
      <c r="D110" s="1"/>
      <c r="E110" s="1"/>
      <c r="F110" s="1"/>
      <c r="G110" s="1"/>
      <c r="H110" s="1"/>
      <c r="I110" s="1"/>
      <c r="J110" s="1"/>
      <c r="K110" s="52"/>
      <c r="L110" s="1"/>
      <c r="M110" s="1"/>
      <c r="N110" s="1"/>
      <c r="O110" s="52"/>
      <c r="P110" s="52"/>
      <c r="Q110" s="52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3:51" s="7" customFormat="1" ht="17.25">
      <c r="C111" s="1"/>
      <c r="D111" s="1"/>
      <c r="E111" s="1"/>
      <c r="F111" s="1"/>
      <c r="G111" s="1"/>
      <c r="H111" s="1"/>
      <c r="I111" s="1"/>
      <c r="J111" s="1"/>
      <c r="K111" s="52"/>
      <c r="L111" s="1"/>
      <c r="M111" s="1"/>
      <c r="N111" s="1"/>
      <c r="O111" s="52"/>
      <c r="P111" s="52"/>
      <c r="Q111" s="52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3:51" s="7" customFormat="1" ht="17.25">
      <c r="C112" s="1"/>
      <c r="D112" s="1"/>
      <c r="E112" s="1"/>
      <c r="F112" s="1"/>
      <c r="G112" s="1"/>
      <c r="H112" s="1"/>
      <c r="I112" s="1"/>
      <c r="J112" s="1"/>
      <c r="K112" s="52"/>
      <c r="L112" s="1"/>
      <c r="M112" s="1"/>
      <c r="N112" s="1"/>
      <c r="O112" s="52"/>
      <c r="P112" s="52"/>
      <c r="Q112" s="52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1:51" s="7" customFormat="1" ht="17.25">
      <c r="K113" s="52"/>
      <c r="L113" s="1"/>
      <c r="M113" s="1"/>
      <c r="N113" s="1"/>
      <c r="O113" s="52"/>
      <c r="P113" s="52"/>
      <c r="Q113" s="52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1:51" s="7" customFormat="1" ht="17.25">
      <c r="K114" s="52"/>
      <c r="L114" s="1"/>
      <c r="M114" s="1"/>
      <c r="N114" s="1"/>
      <c r="O114" s="52"/>
      <c r="P114" s="52"/>
      <c r="Q114" s="52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1:51" s="7" customFormat="1" ht="17.25">
      <c r="K115" s="52"/>
      <c r="L115" s="1"/>
      <c r="M115" s="1"/>
      <c r="N115" s="1"/>
      <c r="O115" s="52"/>
      <c r="P115" s="52"/>
      <c r="Q115" s="52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1:51" s="7" customFormat="1" ht="17.25">
      <c r="K116" s="1"/>
      <c r="L116" s="1"/>
      <c r="M116" s="1"/>
      <c r="N116" s="1"/>
      <c r="O116" s="52"/>
      <c r="P116" s="52"/>
      <c r="Q116" s="52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1:51" s="7" customFormat="1" ht="17.25">
      <c r="K117" s="1"/>
      <c r="L117" s="1"/>
      <c r="M117" s="1"/>
      <c r="N117" s="1"/>
      <c r="O117" s="52"/>
      <c r="P117" s="52"/>
      <c r="Q117" s="52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1:51" s="7" customFormat="1" ht="17.25">
      <c r="K118" s="1"/>
      <c r="L118" s="1"/>
      <c r="M118" s="1"/>
      <c r="N118" s="1"/>
      <c r="O118" s="52"/>
      <c r="P118" s="52"/>
      <c r="Q118" s="52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1:51" s="7" customFormat="1" ht="17.25">
      <c r="K119" s="1"/>
      <c r="L119" s="1"/>
      <c r="M119" s="1"/>
      <c r="N119" s="1"/>
      <c r="O119" s="52"/>
      <c r="P119" s="52"/>
      <c r="Q119" s="52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1:51" s="7" customFormat="1" ht="17.25">
      <c r="K120" s="1"/>
      <c r="L120" s="1"/>
      <c r="M120" s="1"/>
      <c r="N120" s="1"/>
      <c r="O120" s="52"/>
      <c r="P120" s="52"/>
      <c r="Q120" s="52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1:51" s="7" customFormat="1" ht="17.25">
      <c r="K121" s="1"/>
      <c r="L121" s="1"/>
      <c r="M121" s="1"/>
      <c r="N121" s="1"/>
      <c r="O121" s="52"/>
      <c r="P121" s="52"/>
      <c r="Q121" s="52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1:51" s="7" customFormat="1" ht="17.25">
      <c r="K122" s="1"/>
      <c r="L122" s="1"/>
      <c r="M122" s="1"/>
      <c r="N122" s="1"/>
      <c r="O122" s="52"/>
      <c r="P122" s="52"/>
      <c r="Q122" s="52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1:51" s="7" customFormat="1" ht="17.25">
      <c r="K123" s="1"/>
      <c r="L123" s="1"/>
      <c r="M123" s="1"/>
      <c r="N123" s="1"/>
      <c r="O123" s="52"/>
      <c r="P123" s="52"/>
      <c r="Q123" s="52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</sheetData>
  <printOptions horizontalCentered="1"/>
  <pageMargins left="0.3937007874015748" right="0.2755905511811024" top="0.5905511811023623" bottom="0.1968503937007874" header="0" footer="0"/>
  <pageSetup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23"/>
  <sheetViews>
    <sheetView showOutlineSymbols="0" zoomScale="87" zoomScaleNormal="87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IV16384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6" width="10.6640625" style="1" customWidth="1"/>
    <col min="7" max="7" width="7.6640625" style="1" customWidth="1"/>
    <col min="8" max="9" width="6.6640625" style="1" customWidth="1"/>
    <col min="10" max="11" width="7.6640625" style="1" customWidth="1"/>
    <col min="12" max="13" width="6.6640625" style="1" customWidth="1"/>
    <col min="14" max="14" width="7.6640625" style="1" customWidth="1"/>
    <col min="15" max="15" width="2.6640625" style="1" customWidth="1"/>
    <col min="16" max="16" width="7.6640625" style="1" customWidth="1"/>
    <col min="17" max="17" width="1.2265625" style="1" customWidth="1"/>
    <col min="18" max="18" width="3.6640625" style="1" customWidth="1"/>
    <col min="19" max="19" width="11.6640625" style="1" customWidth="1"/>
    <col min="20" max="21" width="14.6640625" style="1" customWidth="1"/>
    <col min="22" max="22" width="3.6640625" style="1" customWidth="1"/>
    <col min="23" max="23" width="11.6640625" style="1" customWidth="1"/>
    <col min="24" max="16384" width="10.6640625" style="1" customWidth="1"/>
  </cols>
  <sheetData>
    <row r="1" spans="2:219" ht="30" customHeight="1">
      <c r="B1" s="2" t="s">
        <v>16</v>
      </c>
      <c r="E1" s="3" t="s">
        <v>75</v>
      </c>
      <c r="M1" s="4" t="s">
        <v>70</v>
      </c>
      <c r="Q1" s="52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</row>
    <row r="2" spans="17:219" ht="19.5" customHeight="1">
      <c r="Q2" s="52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</row>
    <row r="3" spans="1:219" ht="19.5" customHeight="1">
      <c r="A3" s="8"/>
      <c r="B3" s="9" t="s">
        <v>17</v>
      </c>
      <c r="C3" s="10" t="s">
        <v>58</v>
      </c>
      <c r="D3" s="9"/>
      <c r="E3" s="9"/>
      <c r="F3" s="10"/>
      <c r="G3" s="10" t="s">
        <v>62</v>
      </c>
      <c r="H3" s="9"/>
      <c r="I3" s="9"/>
      <c r="J3" s="9"/>
      <c r="K3" s="10" t="s">
        <v>68</v>
      </c>
      <c r="L3" s="9"/>
      <c r="M3" s="9"/>
      <c r="N3" s="9"/>
      <c r="O3" s="10"/>
      <c r="P3" s="9"/>
      <c r="Q3" s="53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</row>
    <row r="4" spans="1:219" ht="19.5" customHeight="1">
      <c r="A4" s="12"/>
      <c r="B4" s="4"/>
      <c r="C4" s="13"/>
      <c r="D4" s="13"/>
      <c r="E4" s="13"/>
      <c r="F4" s="14"/>
      <c r="G4" s="13"/>
      <c r="H4" s="13" t="s">
        <v>64</v>
      </c>
      <c r="I4" s="15" t="s">
        <v>66</v>
      </c>
      <c r="J4" s="13"/>
      <c r="K4" s="13"/>
      <c r="L4" s="13" t="s">
        <v>64</v>
      </c>
      <c r="M4" s="15" t="s">
        <v>66</v>
      </c>
      <c r="N4" s="13"/>
      <c r="O4" s="14"/>
      <c r="P4" s="4"/>
      <c r="Q4" s="53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</row>
    <row r="5" spans="1:219" ht="19.5" customHeight="1">
      <c r="A5" s="12" t="s">
        <v>0</v>
      </c>
      <c r="B5" s="4"/>
      <c r="C5" s="16" t="s">
        <v>59</v>
      </c>
      <c r="D5" s="16" t="s">
        <v>60</v>
      </c>
      <c r="E5" s="16" t="s">
        <v>22</v>
      </c>
      <c r="F5" s="16" t="s">
        <v>61</v>
      </c>
      <c r="G5" s="16" t="s">
        <v>63</v>
      </c>
      <c r="H5" s="17" t="s">
        <v>65</v>
      </c>
      <c r="I5" s="17" t="s">
        <v>67</v>
      </c>
      <c r="J5" s="16" t="s">
        <v>22</v>
      </c>
      <c r="K5" s="16" t="s">
        <v>63</v>
      </c>
      <c r="L5" s="17" t="s">
        <v>69</v>
      </c>
      <c r="M5" s="17" t="s">
        <v>67</v>
      </c>
      <c r="N5" s="16" t="s">
        <v>22</v>
      </c>
      <c r="O5" s="18" t="s">
        <v>71</v>
      </c>
      <c r="P5" s="19"/>
      <c r="Q5" s="53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</row>
    <row r="6" spans="1:219" ht="21" customHeight="1">
      <c r="A6" s="20"/>
      <c r="B6" s="10" t="s">
        <v>18</v>
      </c>
      <c r="C6" s="21">
        <v>71575</v>
      </c>
      <c r="D6" s="21">
        <v>76566</v>
      </c>
      <c r="E6" s="21">
        <f>C6+D6</f>
        <v>148141</v>
      </c>
      <c r="F6" s="21">
        <v>53691</v>
      </c>
      <c r="G6" s="21">
        <v>443</v>
      </c>
      <c r="H6" s="21">
        <v>161</v>
      </c>
      <c r="I6" s="21">
        <v>2</v>
      </c>
      <c r="J6" s="21">
        <f>G6+H6+I6</f>
        <v>606</v>
      </c>
      <c r="K6" s="21">
        <v>323</v>
      </c>
      <c r="L6" s="21">
        <v>79</v>
      </c>
      <c r="M6" s="21">
        <v>1</v>
      </c>
      <c r="N6" s="21">
        <f>K6+L6+M6</f>
        <v>403</v>
      </c>
      <c r="O6" s="22">
        <f aca="true" t="shared" si="0" ref="O6:O53">IF((J6-N6)&lt;0,"△","")</f>
      </c>
      <c r="P6" s="23">
        <f aca="true" t="shared" si="1" ref="P6:P53">IF((J6-N6)=0,"0 ",IF((J6-N6)&lt;0,-(J6-N6),J6-N6))</f>
        <v>203</v>
      </c>
      <c r="Q6" s="53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</row>
    <row r="7" spans="1:219" ht="21" customHeight="1">
      <c r="A7" s="24" t="s">
        <v>1</v>
      </c>
      <c r="B7" s="13" t="s">
        <v>19</v>
      </c>
      <c r="C7" s="25">
        <v>66569</v>
      </c>
      <c r="D7" s="25">
        <v>72596</v>
      </c>
      <c r="E7" s="25">
        <f>C7+D7</f>
        <v>139165</v>
      </c>
      <c r="F7" s="25">
        <v>53484</v>
      </c>
      <c r="G7" s="25">
        <v>391</v>
      </c>
      <c r="H7" s="25">
        <v>128</v>
      </c>
      <c r="I7" s="25">
        <v>5</v>
      </c>
      <c r="J7" s="25">
        <f>G7+H7+I7</f>
        <v>524</v>
      </c>
      <c r="K7" s="25">
        <v>361</v>
      </c>
      <c r="L7" s="25">
        <v>92</v>
      </c>
      <c r="M7" s="25">
        <v>0</v>
      </c>
      <c r="N7" s="25">
        <f>K7+L7+M7</f>
        <v>453</v>
      </c>
      <c r="O7" s="26">
        <f t="shared" si="0"/>
      </c>
      <c r="P7" s="27">
        <f t="shared" si="1"/>
        <v>71</v>
      </c>
      <c r="Q7" s="53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</row>
    <row r="8" spans="1:219" ht="21" customHeight="1">
      <c r="A8" s="24"/>
      <c r="B8" s="13" t="s">
        <v>20</v>
      </c>
      <c r="C8" s="25">
        <v>23639</v>
      </c>
      <c r="D8" s="25">
        <v>26477</v>
      </c>
      <c r="E8" s="25">
        <f>C8+D8</f>
        <v>50116</v>
      </c>
      <c r="F8" s="25">
        <v>18424</v>
      </c>
      <c r="G8" s="25">
        <v>181</v>
      </c>
      <c r="H8" s="25">
        <v>30</v>
      </c>
      <c r="I8" s="25">
        <v>1</v>
      </c>
      <c r="J8" s="25">
        <f>G8+H8+I8</f>
        <v>212</v>
      </c>
      <c r="K8" s="25">
        <v>113</v>
      </c>
      <c r="L8" s="25">
        <v>54</v>
      </c>
      <c r="M8" s="25">
        <v>0</v>
      </c>
      <c r="N8" s="25">
        <f>K8+L8+M8</f>
        <v>167</v>
      </c>
      <c r="O8" s="26">
        <f t="shared" si="0"/>
      </c>
      <c r="P8" s="27">
        <f t="shared" si="1"/>
        <v>45</v>
      </c>
      <c r="Q8" s="53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</row>
    <row r="9" spans="1:219" ht="21" customHeight="1">
      <c r="A9" s="24" t="s">
        <v>2</v>
      </c>
      <c r="B9" s="13" t="s">
        <v>21</v>
      </c>
      <c r="C9" s="25">
        <v>18216</v>
      </c>
      <c r="D9" s="25">
        <v>19435</v>
      </c>
      <c r="E9" s="25">
        <f>C9+D9</f>
        <v>37651</v>
      </c>
      <c r="F9" s="25">
        <v>13746</v>
      </c>
      <c r="G9" s="25">
        <v>91</v>
      </c>
      <c r="H9" s="25">
        <v>28</v>
      </c>
      <c r="I9" s="25">
        <v>0</v>
      </c>
      <c r="J9" s="25">
        <f>G9+H9+I9</f>
        <v>119</v>
      </c>
      <c r="K9" s="25">
        <v>65</v>
      </c>
      <c r="L9" s="25">
        <v>25</v>
      </c>
      <c r="M9" s="25">
        <v>0</v>
      </c>
      <c r="N9" s="25">
        <f>K9+L9+M9</f>
        <v>90</v>
      </c>
      <c r="O9" s="26">
        <f t="shared" si="0"/>
      </c>
      <c r="P9" s="27">
        <f t="shared" si="1"/>
        <v>29</v>
      </c>
      <c r="Q9" s="53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</row>
    <row r="10" spans="1:219" ht="21" customHeight="1">
      <c r="A10" s="24"/>
      <c r="B10" s="28" t="s">
        <v>22</v>
      </c>
      <c r="C10" s="29">
        <f aca="true" t="shared" si="2" ref="C10:N10">SUM(C6:C9)</f>
        <v>179999</v>
      </c>
      <c r="D10" s="29">
        <f t="shared" si="2"/>
        <v>195074</v>
      </c>
      <c r="E10" s="29">
        <f t="shared" si="2"/>
        <v>375073</v>
      </c>
      <c r="F10" s="29">
        <f t="shared" si="2"/>
        <v>139345</v>
      </c>
      <c r="G10" s="29">
        <f t="shared" si="2"/>
        <v>1106</v>
      </c>
      <c r="H10" s="29">
        <f t="shared" si="2"/>
        <v>347</v>
      </c>
      <c r="I10" s="29">
        <f t="shared" si="2"/>
        <v>8</v>
      </c>
      <c r="J10" s="29">
        <f t="shared" si="2"/>
        <v>1461</v>
      </c>
      <c r="K10" s="29">
        <f t="shared" si="2"/>
        <v>862</v>
      </c>
      <c r="L10" s="29">
        <f t="shared" si="2"/>
        <v>250</v>
      </c>
      <c r="M10" s="29">
        <f t="shared" si="2"/>
        <v>1</v>
      </c>
      <c r="N10" s="29">
        <f t="shared" si="2"/>
        <v>1113</v>
      </c>
      <c r="O10" s="30">
        <f t="shared" si="0"/>
      </c>
      <c r="P10" s="31">
        <f t="shared" si="1"/>
        <v>348</v>
      </c>
      <c r="Q10" s="53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</row>
    <row r="11" spans="1:219" ht="21" customHeight="1">
      <c r="A11" s="20" t="s">
        <v>3</v>
      </c>
      <c r="B11" s="10" t="s">
        <v>23</v>
      </c>
      <c r="C11" s="21">
        <v>4091</v>
      </c>
      <c r="D11" s="21">
        <v>4492</v>
      </c>
      <c r="E11" s="21">
        <f>C11+D11</f>
        <v>8583</v>
      </c>
      <c r="F11" s="21">
        <v>2593</v>
      </c>
      <c r="G11" s="21">
        <v>40</v>
      </c>
      <c r="H11" s="21">
        <v>6</v>
      </c>
      <c r="I11" s="21">
        <v>0</v>
      </c>
      <c r="J11" s="21">
        <f>G11+H11+I11</f>
        <v>46</v>
      </c>
      <c r="K11" s="21">
        <v>18</v>
      </c>
      <c r="L11" s="21">
        <v>7</v>
      </c>
      <c r="M11" s="21">
        <v>0</v>
      </c>
      <c r="N11" s="21">
        <f>K11+L11+M11</f>
        <v>25</v>
      </c>
      <c r="O11" s="22">
        <f t="shared" si="0"/>
      </c>
      <c r="P11" s="23">
        <f t="shared" si="1"/>
        <v>21</v>
      </c>
      <c r="Q11" s="53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</row>
    <row r="12" spans="1:219" ht="21" customHeight="1">
      <c r="A12" s="24" t="s">
        <v>4</v>
      </c>
      <c r="B12" s="13" t="s">
        <v>24</v>
      </c>
      <c r="C12" s="25">
        <v>6959</v>
      </c>
      <c r="D12" s="25">
        <v>7641</v>
      </c>
      <c r="E12" s="25">
        <f>C12+D12</f>
        <v>14600</v>
      </c>
      <c r="F12" s="25">
        <v>4202</v>
      </c>
      <c r="G12" s="25">
        <v>18</v>
      </c>
      <c r="H12" s="25">
        <v>5</v>
      </c>
      <c r="I12" s="25">
        <v>0</v>
      </c>
      <c r="J12" s="25">
        <f>G12+H12+I12</f>
        <v>23</v>
      </c>
      <c r="K12" s="25">
        <v>23</v>
      </c>
      <c r="L12" s="25">
        <v>11</v>
      </c>
      <c r="M12" s="25">
        <v>0</v>
      </c>
      <c r="N12" s="25">
        <f>K12+L12+M12</f>
        <v>34</v>
      </c>
      <c r="O12" s="26" t="str">
        <f t="shared" si="0"/>
        <v>△</v>
      </c>
      <c r="P12" s="27">
        <f t="shared" si="1"/>
        <v>11</v>
      </c>
      <c r="Q12" s="53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</row>
    <row r="13" spans="1:219" ht="21" customHeight="1">
      <c r="A13" s="24" t="s">
        <v>5</v>
      </c>
      <c r="B13" s="13" t="s">
        <v>25</v>
      </c>
      <c r="C13" s="25">
        <v>1712</v>
      </c>
      <c r="D13" s="25">
        <v>1848</v>
      </c>
      <c r="E13" s="25">
        <f>C13+D13</f>
        <v>3560</v>
      </c>
      <c r="F13" s="25">
        <v>915</v>
      </c>
      <c r="G13" s="25">
        <v>9</v>
      </c>
      <c r="H13" s="25">
        <v>1</v>
      </c>
      <c r="I13" s="25">
        <v>0</v>
      </c>
      <c r="J13" s="25">
        <f>G13+H13+I13</f>
        <v>10</v>
      </c>
      <c r="K13" s="25">
        <v>3</v>
      </c>
      <c r="L13" s="25">
        <v>0</v>
      </c>
      <c r="M13" s="25">
        <v>0</v>
      </c>
      <c r="N13" s="25">
        <f>K13+L13+M13</f>
        <v>3</v>
      </c>
      <c r="O13" s="26">
        <f t="shared" si="0"/>
      </c>
      <c r="P13" s="27">
        <f t="shared" si="1"/>
        <v>7</v>
      </c>
      <c r="Q13" s="53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</row>
    <row r="14" spans="1:219" ht="21" customHeight="1">
      <c r="A14" s="24"/>
      <c r="B14" s="28" t="s">
        <v>22</v>
      </c>
      <c r="C14" s="29">
        <f aca="true" t="shared" si="3" ref="C14:N14">SUM(C11:C13)</f>
        <v>12762</v>
      </c>
      <c r="D14" s="29">
        <f t="shared" si="3"/>
        <v>13981</v>
      </c>
      <c r="E14" s="29">
        <f t="shared" si="3"/>
        <v>26743</v>
      </c>
      <c r="F14" s="29">
        <f t="shared" si="3"/>
        <v>7710</v>
      </c>
      <c r="G14" s="29">
        <f t="shared" si="3"/>
        <v>67</v>
      </c>
      <c r="H14" s="29">
        <f t="shared" si="3"/>
        <v>12</v>
      </c>
      <c r="I14" s="29">
        <f t="shared" si="3"/>
        <v>0</v>
      </c>
      <c r="J14" s="29">
        <f t="shared" si="3"/>
        <v>79</v>
      </c>
      <c r="K14" s="29">
        <f t="shared" si="3"/>
        <v>44</v>
      </c>
      <c r="L14" s="29">
        <f t="shared" si="3"/>
        <v>18</v>
      </c>
      <c r="M14" s="29">
        <f t="shared" si="3"/>
        <v>0</v>
      </c>
      <c r="N14" s="29">
        <f t="shared" si="3"/>
        <v>62</v>
      </c>
      <c r="O14" s="30">
        <f t="shared" si="0"/>
      </c>
      <c r="P14" s="31">
        <f t="shared" si="1"/>
        <v>17</v>
      </c>
      <c r="Q14" s="53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</row>
    <row r="15" spans="1:219" ht="21" customHeight="1">
      <c r="A15" s="20"/>
      <c r="B15" s="10" t="s">
        <v>26</v>
      </c>
      <c r="C15" s="21">
        <v>5008</v>
      </c>
      <c r="D15" s="21">
        <v>5286</v>
      </c>
      <c r="E15" s="21">
        <f aca="true" t="shared" si="4" ref="E15:E22">C15+D15</f>
        <v>10294</v>
      </c>
      <c r="F15" s="21">
        <v>2699</v>
      </c>
      <c r="G15" s="21">
        <v>15</v>
      </c>
      <c r="H15" s="21">
        <v>6</v>
      </c>
      <c r="I15" s="21">
        <v>0</v>
      </c>
      <c r="J15" s="21">
        <f aca="true" t="shared" si="5" ref="J15:J22">G15+H15+I15</f>
        <v>21</v>
      </c>
      <c r="K15" s="21">
        <v>16</v>
      </c>
      <c r="L15" s="21">
        <v>8</v>
      </c>
      <c r="M15" s="21">
        <v>0</v>
      </c>
      <c r="N15" s="21">
        <f aca="true" t="shared" si="6" ref="N15:N22">K15+L15+M15</f>
        <v>24</v>
      </c>
      <c r="O15" s="22" t="str">
        <f t="shared" si="0"/>
        <v>△</v>
      </c>
      <c r="P15" s="23">
        <f t="shared" si="1"/>
        <v>3</v>
      </c>
      <c r="Q15" s="53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</row>
    <row r="16" spans="1:219" ht="21" customHeight="1">
      <c r="A16" s="24" t="s">
        <v>6</v>
      </c>
      <c r="B16" s="13" t="s">
        <v>27</v>
      </c>
      <c r="C16" s="25">
        <v>2335</v>
      </c>
      <c r="D16" s="25">
        <v>2508</v>
      </c>
      <c r="E16" s="25">
        <f t="shared" si="4"/>
        <v>4843</v>
      </c>
      <c r="F16" s="25">
        <v>1245</v>
      </c>
      <c r="G16" s="25">
        <v>7</v>
      </c>
      <c r="H16" s="25">
        <v>3</v>
      </c>
      <c r="I16" s="25">
        <v>0</v>
      </c>
      <c r="J16" s="25">
        <f t="shared" si="5"/>
        <v>10</v>
      </c>
      <c r="K16" s="25">
        <v>6</v>
      </c>
      <c r="L16" s="25">
        <v>2</v>
      </c>
      <c r="M16" s="25">
        <v>0</v>
      </c>
      <c r="N16" s="25">
        <f t="shared" si="6"/>
        <v>8</v>
      </c>
      <c r="O16" s="26">
        <f t="shared" si="0"/>
      </c>
      <c r="P16" s="27">
        <f t="shared" si="1"/>
        <v>2</v>
      </c>
      <c r="Q16" s="53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</row>
    <row r="17" spans="1:219" ht="21" customHeight="1">
      <c r="A17" s="24"/>
      <c r="B17" s="13" t="s">
        <v>28</v>
      </c>
      <c r="C17" s="25">
        <v>4167</v>
      </c>
      <c r="D17" s="25">
        <v>4515</v>
      </c>
      <c r="E17" s="25">
        <f t="shared" si="4"/>
        <v>8682</v>
      </c>
      <c r="F17" s="25">
        <v>2330</v>
      </c>
      <c r="G17" s="25">
        <v>14</v>
      </c>
      <c r="H17" s="25">
        <v>9</v>
      </c>
      <c r="I17" s="25">
        <v>0</v>
      </c>
      <c r="J17" s="25">
        <f t="shared" si="5"/>
        <v>23</v>
      </c>
      <c r="K17" s="25">
        <v>20</v>
      </c>
      <c r="L17" s="25">
        <v>7</v>
      </c>
      <c r="M17" s="25">
        <v>0</v>
      </c>
      <c r="N17" s="25">
        <f t="shared" si="6"/>
        <v>27</v>
      </c>
      <c r="O17" s="26" t="str">
        <f t="shared" si="0"/>
        <v>△</v>
      </c>
      <c r="P17" s="27">
        <f t="shared" si="1"/>
        <v>4</v>
      </c>
      <c r="Q17" s="53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</row>
    <row r="18" spans="1:219" ht="21" customHeight="1">
      <c r="A18" s="24"/>
      <c r="B18" s="13" t="s">
        <v>29</v>
      </c>
      <c r="C18" s="25">
        <v>2808</v>
      </c>
      <c r="D18" s="25">
        <v>3019</v>
      </c>
      <c r="E18" s="25">
        <f t="shared" si="4"/>
        <v>5827</v>
      </c>
      <c r="F18" s="25">
        <v>1473</v>
      </c>
      <c r="G18" s="25">
        <v>16</v>
      </c>
      <c r="H18" s="25">
        <v>3</v>
      </c>
      <c r="I18" s="25">
        <v>0</v>
      </c>
      <c r="J18" s="25">
        <f t="shared" si="5"/>
        <v>19</v>
      </c>
      <c r="K18" s="25">
        <v>14</v>
      </c>
      <c r="L18" s="25">
        <v>8</v>
      </c>
      <c r="M18" s="25">
        <v>0</v>
      </c>
      <c r="N18" s="25">
        <f t="shared" si="6"/>
        <v>22</v>
      </c>
      <c r="O18" s="26" t="str">
        <f t="shared" si="0"/>
        <v>△</v>
      </c>
      <c r="P18" s="27">
        <f t="shared" si="1"/>
        <v>3</v>
      </c>
      <c r="Q18" s="53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</row>
    <row r="19" spans="1:219" ht="21" customHeight="1">
      <c r="A19" s="24" t="s">
        <v>7</v>
      </c>
      <c r="B19" s="13" t="s">
        <v>30</v>
      </c>
      <c r="C19" s="25">
        <v>2502</v>
      </c>
      <c r="D19" s="25">
        <v>2692</v>
      </c>
      <c r="E19" s="25">
        <f t="shared" si="4"/>
        <v>5194</v>
      </c>
      <c r="F19" s="25">
        <v>1631</v>
      </c>
      <c r="G19" s="25">
        <v>11</v>
      </c>
      <c r="H19" s="25">
        <v>0</v>
      </c>
      <c r="I19" s="25">
        <v>0</v>
      </c>
      <c r="J19" s="25">
        <f t="shared" si="5"/>
        <v>11</v>
      </c>
      <c r="K19" s="25">
        <v>10</v>
      </c>
      <c r="L19" s="25">
        <v>1</v>
      </c>
      <c r="M19" s="25">
        <v>0</v>
      </c>
      <c r="N19" s="25">
        <f t="shared" si="6"/>
        <v>11</v>
      </c>
      <c r="O19" s="26">
        <f t="shared" si="0"/>
      </c>
      <c r="P19" s="27" t="str">
        <f t="shared" si="1"/>
        <v>0 </v>
      </c>
      <c r="Q19" s="53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</row>
    <row r="20" spans="1:219" ht="21" customHeight="1">
      <c r="A20" s="24"/>
      <c r="B20" s="13" t="s">
        <v>31</v>
      </c>
      <c r="C20" s="25">
        <v>2109</v>
      </c>
      <c r="D20" s="25">
        <v>2372</v>
      </c>
      <c r="E20" s="25">
        <f t="shared" si="4"/>
        <v>4481</v>
      </c>
      <c r="F20" s="25">
        <v>1214</v>
      </c>
      <c r="G20" s="25">
        <v>6</v>
      </c>
      <c r="H20" s="25">
        <v>1</v>
      </c>
      <c r="I20" s="25">
        <v>0</v>
      </c>
      <c r="J20" s="25">
        <f t="shared" si="5"/>
        <v>7</v>
      </c>
      <c r="K20" s="25">
        <v>9</v>
      </c>
      <c r="L20" s="25">
        <v>3</v>
      </c>
      <c r="M20" s="25">
        <v>0</v>
      </c>
      <c r="N20" s="25">
        <f t="shared" si="6"/>
        <v>12</v>
      </c>
      <c r="O20" s="26" t="str">
        <f t="shared" si="0"/>
        <v>△</v>
      </c>
      <c r="P20" s="27">
        <f t="shared" si="1"/>
        <v>5</v>
      </c>
      <c r="Q20" s="53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</row>
    <row r="21" spans="1:219" ht="21" customHeight="1">
      <c r="A21" s="24"/>
      <c r="B21" s="13" t="s">
        <v>32</v>
      </c>
      <c r="C21" s="25">
        <v>1456</v>
      </c>
      <c r="D21" s="25">
        <v>1578</v>
      </c>
      <c r="E21" s="25">
        <f t="shared" si="4"/>
        <v>3034</v>
      </c>
      <c r="F21" s="25">
        <v>853</v>
      </c>
      <c r="G21" s="25">
        <v>7</v>
      </c>
      <c r="H21" s="25">
        <v>1</v>
      </c>
      <c r="I21" s="25">
        <v>0</v>
      </c>
      <c r="J21" s="25">
        <f t="shared" si="5"/>
        <v>8</v>
      </c>
      <c r="K21" s="25">
        <v>9</v>
      </c>
      <c r="L21" s="25">
        <v>4</v>
      </c>
      <c r="M21" s="25">
        <v>0</v>
      </c>
      <c r="N21" s="25">
        <f t="shared" si="6"/>
        <v>13</v>
      </c>
      <c r="O21" s="26" t="str">
        <f t="shared" si="0"/>
        <v>△</v>
      </c>
      <c r="P21" s="27">
        <f t="shared" si="1"/>
        <v>5</v>
      </c>
      <c r="Q21" s="53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</row>
    <row r="22" spans="1:219" ht="21" customHeight="1">
      <c r="A22" s="24" t="s">
        <v>5</v>
      </c>
      <c r="B22" s="13" t="s">
        <v>33</v>
      </c>
      <c r="C22" s="25">
        <v>4646</v>
      </c>
      <c r="D22" s="25">
        <v>5118</v>
      </c>
      <c r="E22" s="25">
        <f t="shared" si="4"/>
        <v>9764</v>
      </c>
      <c r="F22" s="25">
        <v>2868</v>
      </c>
      <c r="G22" s="25">
        <v>9</v>
      </c>
      <c r="H22" s="25">
        <v>5</v>
      </c>
      <c r="I22" s="25">
        <v>0</v>
      </c>
      <c r="J22" s="25">
        <f t="shared" si="5"/>
        <v>14</v>
      </c>
      <c r="K22" s="25">
        <v>17</v>
      </c>
      <c r="L22" s="25">
        <v>7</v>
      </c>
      <c r="M22" s="25">
        <v>0</v>
      </c>
      <c r="N22" s="25">
        <f t="shared" si="6"/>
        <v>24</v>
      </c>
      <c r="O22" s="26" t="str">
        <f t="shared" si="0"/>
        <v>△</v>
      </c>
      <c r="P22" s="27">
        <f t="shared" si="1"/>
        <v>10</v>
      </c>
      <c r="Q22" s="53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</row>
    <row r="23" spans="1:219" ht="21" customHeight="1">
      <c r="A23" s="24"/>
      <c r="B23" s="28" t="s">
        <v>22</v>
      </c>
      <c r="C23" s="29">
        <f aca="true" t="shared" si="7" ref="C23:N23">SUM(C15:C22)</f>
        <v>25031</v>
      </c>
      <c r="D23" s="29">
        <f t="shared" si="7"/>
        <v>27088</v>
      </c>
      <c r="E23" s="29">
        <f t="shared" si="7"/>
        <v>52119</v>
      </c>
      <c r="F23" s="29">
        <f t="shared" si="7"/>
        <v>14313</v>
      </c>
      <c r="G23" s="29">
        <f t="shared" si="7"/>
        <v>85</v>
      </c>
      <c r="H23" s="29">
        <f t="shared" si="7"/>
        <v>28</v>
      </c>
      <c r="I23" s="29">
        <f t="shared" si="7"/>
        <v>0</v>
      </c>
      <c r="J23" s="29">
        <f t="shared" si="7"/>
        <v>113</v>
      </c>
      <c r="K23" s="29">
        <f t="shared" si="7"/>
        <v>101</v>
      </c>
      <c r="L23" s="29">
        <f t="shared" si="7"/>
        <v>40</v>
      </c>
      <c r="M23" s="29">
        <f t="shared" si="7"/>
        <v>0</v>
      </c>
      <c r="N23" s="29">
        <f t="shared" si="7"/>
        <v>141</v>
      </c>
      <c r="O23" s="30" t="str">
        <f t="shared" si="0"/>
        <v>△</v>
      </c>
      <c r="P23" s="31">
        <f t="shared" si="1"/>
        <v>28</v>
      </c>
      <c r="Q23" s="53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</row>
    <row r="24" spans="1:219" ht="21" customHeight="1">
      <c r="A24" s="20" t="s">
        <v>8</v>
      </c>
      <c r="B24" s="10" t="s">
        <v>34</v>
      </c>
      <c r="C24" s="21">
        <v>4875</v>
      </c>
      <c r="D24" s="21">
        <v>5305</v>
      </c>
      <c r="E24" s="21">
        <f>C24+D24</f>
        <v>10180</v>
      </c>
      <c r="F24" s="21">
        <v>2988</v>
      </c>
      <c r="G24" s="21">
        <v>18</v>
      </c>
      <c r="H24" s="21">
        <v>8</v>
      </c>
      <c r="I24" s="21">
        <v>0</v>
      </c>
      <c r="J24" s="21">
        <f>G24+H24+I24</f>
        <v>26</v>
      </c>
      <c r="K24" s="21">
        <v>23</v>
      </c>
      <c r="L24" s="21">
        <v>12</v>
      </c>
      <c r="M24" s="21">
        <v>1</v>
      </c>
      <c r="N24" s="21">
        <f>K24+L24+M24</f>
        <v>36</v>
      </c>
      <c r="O24" s="22" t="str">
        <f t="shared" si="0"/>
        <v>△</v>
      </c>
      <c r="P24" s="23">
        <f t="shared" si="1"/>
        <v>10</v>
      </c>
      <c r="Q24" s="54" t="s">
        <v>73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</row>
    <row r="25" spans="1:219" ht="21" customHeight="1">
      <c r="A25" s="24" t="s">
        <v>9</v>
      </c>
      <c r="B25" s="13" t="s">
        <v>35</v>
      </c>
      <c r="C25" s="25">
        <v>2120</v>
      </c>
      <c r="D25" s="25">
        <v>2356</v>
      </c>
      <c r="E25" s="25">
        <f>C25+D25</f>
        <v>4476</v>
      </c>
      <c r="F25" s="25">
        <v>1199</v>
      </c>
      <c r="G25" s="25">
        <v>2</v>
      </c>
      <c r="H25" s="25">
        <v>3</v>
      </c>
      <c r="I25" s="25">
        <v>0</v>
      </c>
      <c r="J25" s="25">
        <f>G25+H25+I25</f>
        <v>5</v>
      </c>
      <c r="K25" s="25">
        <v>8</v>
      </c>
      <c r="L25" s="25">
        <v>5</v>
      </c>
      <c r="M25" s="25">
        <v>0</v>
      </c>
      <c r="N25" s="25">
        <f>K25+L25+M25</f>
        <v>13</v>
      </c>
      <c r="O25" s="26" t="str">
        <f t="shared" si="0"/>
        <v>△</v>
      </c>
      <c r="P25" s="27">
        <f t="shared" si="1"/>
        <v>8</v>
      </c>
      <c r="Q25" s="53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</row>
    <row r="26" spans="1:219" ht="21" customHeight="1">
      <c r="A26" s="24" t="s">
        <v>5</v>
      </c>
      <c r="B26" s="13" t="s">
        <v>36</v>
      </c>
      <c r="C26" s="25">
        <v>4131</v>
      </c>
      <c r="D26" s="25">
        <v>4346</v>
      </c>
      <c r="E26" s="25">
        <f>C26+D26</f>
        <v>8477</v>
      </c>
      <c r="F26" s="25">
        <v>2407</v>
      </c>
      <c r="G26" s="25">
        <v>8</v>
      </c>
      <c r="H26" s="25">
        <v>4</v>
      </c>
      <c r="I26" s="25">
        <v>0</v>
      </c>
      <c r="J26" s="25">
        <f>G26+H26+I26</f>
        <v>12</v>
      </c>
      <c r="K26" s="25">
        <v>15</v>
      </c>
      <c r="L26" s="25">
        <v>8</v>
      </c>
      <c r="M26" s="25">
        <v>0</v>
      </c>
      <c r="N26" s="25">
        <f>K26+L26+M26</f>
        <v>23</v>
      </c>
      <c r="O26" s="26" t="str">
        <f t="shared" si="0"/>
        <v>△</v>
      </c>
      <c r="P26" s="27">
        <f t="shared" si="1"/>
        <v>11</v>
      </c>
      <c r="Q26" s="53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</row>
    <row r="27" spans="1:219" ht="21" customHeight="1">
      <c r="A27" s="24"/>
      <c r="B27" s="28" t="s">
        <v>22</v>
      </c>
      <c r="C27" s="29">
        <f aca="true" t="shared" si="8" ref="C27:N27">SUM(C24:C26)</f>
        <v>11126</v>
      </c>
      <c r="D27" s="29">
        <f t="shared" si="8"/>
        <v>12007</v>
      </c>
      <c r="E27" s="29">
        <f t="shared" si="8"/>
        <v>23133</v>
      </c>
      <c r="F27" s="29">
        <f t="shared" si="8"/>
        <v>6594</v>
      </c>
      <c r="G27" s="29">
        <f t="shared" si="8"/>
        <v>28</v>
      </c>
      <c r="H27" s="29">
        <f t="shared" si="8"/>
        <v>15</v>
      </c>
      <c r="I27" s="29">
        <f t="shared" si="8"/>
        <v>0</v>
      </c>
      <c r="J27" s="29">
        <f t="shared" si="8"/>
        <v>43</v>
      </c>
      <c r="K27" s="29">
        <f t="shared" si="8"/>
        <v>46</v>
      </c>
      <c r="L27" s="29">
        <f t="shared" si="8"/>
        <v>25</v>
      </c>
      <c r="M27" s="29">
        <f t="shared" si="8"/>
        <v>1</v>
      </c>
      <c r="N27" s="29">
        <f t="shared" si="8"/>
        <v>72</v>
      </c>
      <c r="O27" s="30" t="str">
        <f t="shared" si="0"/>
        <v>△</v>
      </c>
      <c r="P27" s="31">
        <f t="shared" si="1"/>
        <v>29</v>
      </c>
      <c r="Q27" s="53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</row>
    <row r="28" spans="1:219" ht="21" customHeight="1">
      <c r="A28" s="20"/>
      <c r="B28" s="10" t="s">
        <v>37</v>
      </c>
      <c r="C28" s="21">
        <v>3720</v>
      </c>
      <c r="D28" s="21">
        <v>4128</v>
      </c>
      <c r="E28" s="21">
        <f aca="true" t="shared" si="9" ref="E28:E36">C28+D28</f>
        <v>7848</v>
      </c>
      <c r="F28" s="21">
        <v>2405</v>
      </c>
      <c r="G28" s="21">
        <v>21</v>
      </c>
      <c r="H28" s="21">
        <v>7</v>
      </c>
      <c r="I28" s="21">
        <v>0</v>
      </c>
      <c r="J28" s="21">
        <f aca="true" t="shared" si="10" ref="J28:J36">G28+H28+I28</f>
        <v>28</v>
      </c>
      <c r="K28" s="21">
        <v>21</v>
      </c>
      <c r="L28" s="21">
        <v>5</v>
      </c>
      <c r="M28" s="21">
        <v>0</v>
      </c>
      <c r="N28" s="21">
        <f aca="true" t="shared" si="11" ref="N28:N36">K28+L28+M28</f>
        <v>26</v>
      </c>
      <c r="O28" s="22">
        <f t="shared" si="0"/>
      </c>
      <c r="P28" s="23">
        <f t="shared" si="1"/>
        <v>2</v>
      </c>
      <c r="Q28" s="53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</row>
    <row r="29" spans="1:219" ht="21" customHeight="1">
      <c r="A29" s="24" t="s">
        <v>10</v>
      </c>
      <c r="B29" s="13" t="s">
        <v>38</v>
      </c>
      <c r="C29" s="25">
        <v>1487</v>
      </c>
      <c r="D29" s="25">
        <v>1673</v>
      </c>
      <c r="E29" s="25">
        <f t="shared" si="9"/>
        <v>3160</v>
      </c>
      <c r="F29" s="25">
        <v>896</v>
      </c>
      <c r="G29" s="25">
        <v>13</v>
      </c>
      <c r="H29" s="25">
        <v>2</v>
      </c>
      <c r="I29" s="25">
        <v>0</v>
      </c>
      <c r="J29" s="25">
        <f t="shared" si="10"/>
        <v>15</v>
      </c>
      <c r="K29" s="25">
        <v>6</v>
      </c>
      <c r="L29" s="25">
        <v>1</v>
      </c>
      <c r="M29" s="25">
        <v>0</v>
      </c>
      <c r="N29" s="25">
        <f t="shared" si="11"/>
        <v>7</v>
      </c>
      <c r="O29" s="26">
        <f t="shared" si="0"/>
      </c>
      <c r="P29" s="27">
        <f t="shared" si="1"/>
        <v>8</v>
      </c>
      <c r="Q29" s="53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</row>
    <row r="30" spans="1:219" ht="21" customHeight="1">
      <c r="A30" s="24"/>
      <c r="B30" s="13" t="s">
        <v>39</v>
      </c>
      <c r="C30" s="25">
        <v>3268</v>
      </c>
      <c r="D30" s="25">
        <v>3568</v>
      </c>
      <c r="E30" s="25">
        <f t="shared" si="9"/>
        <v>6836</v>
      </c>
      <c r="F30" s="25">
        <v>1886</v>
      </c>
      <c r="G30" s="25">
        <v>11</v>
      </c>
      <c r="H30" s="25">
        <v>4</v>
      </c>
      <c r="I30" s="25">
        <v>0</v>
      </c>
      <c r="J30" s="25">
        <f t="shared" si="10"/>
        <v>15</v>
      </c>
      <c r="K30" s="25">
        <v>17</v>
      </c>
      <c r="L30" s="25">
        <v>3</v>
      </c>
      <c r="M30" s="25">
        <v>0</v>
      </c>
      <c r="N30" s="25">
        <f t="shared" si="11"/>
        <v>20</v>
      </c>
      <c r="O30" s="26" t="str">
        <f t="shared" si="0"/>
        <v>△</v>
      </c>
      <c r="P30" s="27">
        <f t="shared" si="1"/>
        <v>5</v>
      </c>
      <c r="Q30" s="53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</row>
    <row r="31" spans="1:219" ht="21" customHeight="1">
      <c r="A31" s="24"/>
      <c r="B31" s="13" t="s">
        <v>40</v>
      </c>
      <c r="C31" s="25">
        <v>3909</v>
      </c>
      <c r="D31" s="25">
        <v>4302</v>
      </c>
      <c r="E31" s="25">
        <f t="shared" si="9"/>
        <v>8211</v>
      </c>
      <c r="F31" s="25">
        <v>2710</v>
      </c>
      <c r="G31" s="25">
        <v>22</v>
      </c>
      <c r="H31" s="25">
        <v>6</v>
      </c>
      <c r="I31" s="25">
        <v>0</v>
      </c>
      <c r="J31" s="25">
        <f t="shared" si="10"/>
        <v>28</v>
      </c>
      <c r="K31" s="25">
        <v>26</v>
      </c>
      <c r="L31" s="25">
        <v>10</v>
      </c>
      <c r="M31" s="25">
        <v>0</v>
      </c>
      <c r="N31" s="25">
        <f t="shared" si="11"/>
        <v>36</v>
      </c>
      <c r="O31" s="26" t="str">
        <f t="shared" si="0"/>
        <v>△</v>
      </c>
      <c r="P31" s="27">
        <f t="shared" si="1"/>
        <v>8</v>
      </c>
      <c r="Q31" s="53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</row>
    <row r="32" spans="1:219" ht="21" customHeight="1">
      <c r="A32" s="24" t="s">
        <v>11</v>
      </c>
      <c r="B32" s="13" t="s">
        <v>41</v>
      </c>
      <c r="C32" s="25">
        <v>2192</v>
      </c>
      <c r="D32" s="25">
        <v>2313</v>
      </c>
      <c r="E32" s="25">
        <f t="shared" si="9"/>
        <v>4505</v>
      </c>
      <c r="F32" s="25">
        <v>1327</v>
      </c>
      <c r="G32" s="25">
        <v>7</v>
      </c>
      <c r="H32" s="25">
        <v>3</v>
      </c>
      <c r="I32" s="25">
        <v>1</v>
      </c>
      <c r="J32" s="25">
        <f t="shared" si="10"/>
        <v>11</v>
      </c>
      <c r="K32" s="25">
        <v>3</v>
      </c>
      <c r="L32" s="25">
        <v>6</v>
      </c>
      <c r="M32" s="25">
        <v>0</v>
      </c>
      <c r="N32" s="25">
        <f t="shared" si="11"/>
        <v>9</v>
      </c>
      <c r="O32" s="26">
        <f t="shared" si="0"/>
      </c>
      <c r="P32" s="27">
        <f t="shared" si="1"/>
        <v>2</v>
      </c>
      <c r="Q32" s="53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</row>
    <row r="33" spans="1:219" ht="21" customHeight="1">
      <c r="A33" s="24"/>
      <c r="B33" s="13" t="s">
        <v>42</v>
      </c>
      <c r="C33" s="25">
        <v>3912</v>
      </c>
      <c r="D33" s="25">
        <v>4194</v>
      </c>
      <c r="E33" s="25">
        <f t="shared" si="9"/>
        <v>8106</v>
      </c>
      <c r="F33" s="25">
        <v>2328</v>
      </c>
      <c r="G33" s="25">
        <v>16</v>
      </c>
      <c r="H33" s="25">
        <v>5</v>
      </c>
      <c r="I33" s="25">
        <v>0</v>
      </c>
      <c r="J33" s="25">
        <f t="shared" si="10"/>
        <v>21</v>
      </c>
      <c r="K33" s="25">
        <v>19</v>
      </c>
      <c r="L33" s="25">
        <v>4</v>
      </c>
      <c r="M33" s="25">
        <v>0</v>
      </c>
      <c r="N33" s="25">
        <f t="shared" si="11"/>
        <v>23</v>
      </c>
      <c r="O33" s="26" t="str">
        <f t="shared" si="0"/>
        <v>△</v>
      </c>
      <c r="P33" s="27">
        <f t="shared" si="1"/>
        <v>2</v>
      </c>
      <c r="Q33" s="53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</row>
    <row r="34" spans="1:219" ht="21" customHeight="1">
      <c r="A34" s="24"/>
      <c r="B34" s="13" t="s">
        <v>43</v>
      </c>
      <c r="C34" s="25">
        <v>4543</v>
      </c>
      <c r="D34" s="25">
        <v>4817</v>
      </c>
      <c r="E34" s="25">
        <f t="shared" si="9"/>
        <v>9360</v>
      </c>
      <c r="F34" s="25">
        <v>2496</v>
      </c>
      <c r="G34" s="25">
        <v>22</v>
      </c>
      <c r="H34" s="25">
        <v>9</v>
      </c>
      <c r="I34" s="25">
        <v>1</v>
      </c>
      <c r="J34" s="25">
        <f t="shared" si="10"/>
        <v>32</v>
      </c>
      <c r="K34" s="25">
        <v>21</v>
      </c>
      <c r="L34" s="25">
        <v>9</v>
      </c>
      <c r="M34" s="25">
        <v>0</v>
      </c>
      <c r="N34" s="25">
        <f t="shared" si="11"/>
        <v>30</v>
      </c>
      <c r="O34" s="26">
        <f t="shared" si="0"/>
      </c>
      <c r="P34" s="27">
        <f t="shared" si="1"/>
        <v>2</v>
      </c>
      <c r="Q34" s="53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</row>
    <row r="35" spans="1:219" ht="21" customHeight="1">
      <c r="A35" s="24" t="s">
        <v>5</v>
      </c>
      <c r="B35" s="13" t="s">
        <v>44</v>
      </c>
      <c r="C35" s="25">
        <v>5965</v>
      </c>
      <c r="D35" s="25">
        <v>6513</v>
      </c>
      <c r="E35" s="25">
        <f t="shared" si="9"/>
        <v>12478</v>
      </c>
      <c r="F35" s="25">
        <v>3714</v>
      </c>
      <c r="G35" s="25">
        <v>24</v>
      </c>
      <c r="H35" s="25">
        <v>15</v>
      </c>
      <c r="I35" s="25">
        <v>0</v>
      </c>
      <c r="J35" s="25">
        <f t="shared" si="10"/>
        <v>39</v>
      </c>
      <c r="K35" s="25">
        <v>38</v>
      </c>
      <c r="L35" s="25">
        <v>13</v>
      </c>
      <c r="M35" s="25">
        <v>0</v>
      </c>
      <c r="N35" s="25">
        <f t="shared" si="11"/>
        <v>51</v>
      </c>
      <c r="O35" s="26" t="str">
        <f t="shared" si="0"/>
        <v>△</v>
      </c>
      <c r="P35" s="27">
        <f t="shared" si="1"/>
        <v>12</v>
      </c>
      <c r="Q35" s="53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</row>
    <row r="36" spans="1:219" ht="21" customHeight="1">
      <c r="A36" s="24"/>
      <c r="B36" s="13" t="s">
        <v>45</v>
      </c>
      <c r="C36" s="25">
        <v>4111</v>
      </c>
      <c r="D36" s="25">
        <v>4493</v>
      </c>
      <c r="E36" s="25">
        <f t="shared" si="9"/>
        <v>8604</v>
      </c>
      <c r="F36" s="25">
        <v>2589</v>
      </c>
      <c r="G36" s="25">
        <v>23</v>
      </c>
      <c r="H36" s="25">
        <v>3</v>
      </c>
      <c r="I36" s="25">
        <v>0</v>
      </c>
      <c r="J36" s="25">
        <f t="shared" si="10"/>
        <v>26</v>
      </c>
      <c r="K36" s="25">
        <v>20</v>
      </c>
      <c r="L36" s="25">
        <v>11</v>
      </c>
      <c r="M36" s="25">
        <v>0</v>
      </c>
      <c r="N36" s="25">
        <f t="shared" si="11"/>
        <v>31</v>
      </c>
      <c r="O36" s="26" t="str">
        <f t="shared" si="0"/>
        <v>△</v>
      </c>
      <c r="P36" s="27">
        <f t="shared" si="1"/>
        <v>5</v>
      </c>
      <c r="Q36" s="53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</row>
    <row r="37" spans="1:219" ht="21" customHeight="1">
      <c r="A37" s="24"/>
      <c r="B37" s="28" t="s">
        <v>22</v>
      </c>
      <c r="C37" s="29">
        <f aca="true" t="shared" si="12" ref="C37:N37">SUM(C28:C36)</f>
        <v>33107</v>
      </c>
      <c r="D37" s="29">
        <f t="shared" si="12"/>
        <v>36001</v>
      </c>
      <c r="E37" s="29">
        <f t="shared" si="12"/>
        <v>69108</v>
      </c>
      <c r="F37" s="29">
        <f t="shared" si="12"/>
        <v>20351</v>
      </c>
      <c r="G37" s="29">
        <f t="shared" si="12"/>
        <v>159</v>
      </c>
      <c r="H37" s="29">
        <f t="shared" si="12"/>
        <v>54</v>
      </c>
      <c r="I37" s="29">
        <f t="shared" si="12"/>
        <v>2</v>
      </c>
      <c r="J37" s="29">
        <f t="shared" si="12"/>
        <v>215</v>
      </c>
      <c r="K37" s="29">
        <f t="shared" si="12"/>
        <v>171</v>
      </c>
      <c r="L37" s="29">
        <f t="shared" si="12"/>
        <v>62</v>
      </c>
      <c r="M37" s="29">
        <f t="shared" si="12"/>
        <v>0</v>
      </c>
      <c r="N37" s="29">
        <f t="shared" si="12"/>
        <v>233</v>
      </c>
      <c r="O37" s="30" t="str">
        <f t="shared" si="0"/>
        <v>△</v>
      </c>
      <c r="P37" s="31">
        <f t="shared" si="1"/>
        <v>18</v>
      </c>
      <c r="Q37" s="53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</row>
    <row r="38" spans="1:219" ht="21" customHeight="1">
      <c r="A38" s="20"/>
      <c r="B38" s="10" t="s">
        <v>46</v>
      </c>
      <c r="C38" s="21">
        <v>3912</v>
      </c>
      <c r="D38" s="21">
        <v>4310</v>
      </c>
      <c r="E38" s="21">
        <f aca="true" t="shared" si="13" ref="E38:E45">C38+D38</f>
        <v>8222</v>
      </c>
      <c r="F38" s="21">
        <v>2436</v>
      </c>
      <c r="G38" s="21">
        <v>23</v>
      </c>
      <c r="H38" s="21">
        <v>9</v>
      </c>
      <c r="I38" s="21">
        <v>1</v>
      </c>
      <c r="J38" s="21">
        <f aca="true" t="shared" si="14" ref="J38:J45">G38+H38+I38</f>
        <v>33</v>
      </c>
      <c r="K38" s="21">
        <v>18</v>
      </c>
      <c r="L38" s="21">
        <v>10</v>
      </c>
      <c r="M38" s="21">
        <v>0</v>
      </c>
      <c r="N38" s="21">
        <f aca="true" t="shared" si="15" ref="N38:N45">K38+L38+M38</f>
        <v>28</v>
      </c>
      <c r="O38" s="22">
        <f t="shared" si="0"/>
      </c>
      <c r="P38" s="23">
        <f t="shared" si="1"/>
        <v>5</v>
      </c>
      <c r="Q38" s="53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</row>
    <row r="39" spans="1:219" ht="21" customHeight="1">
      <c r="A39" s="24" t="s">
        <v>12</v>
      </c>
      <c r="B39" s="13" t="s">
        <v>47</v>
      </c>
      <c r="C39" s="25">
        <v>1967</v>
      </c>
      <c r="D39" s="25">
        <v>2145</v>
      </c>
      <c r="E39" s="25">
        <f t="shared" si="13"/>
        <v>4112</v>
      </c>
      <c r="F39" s="25">
        <v>1106</v>
      </c>
      <c r="G39" s="25">
        <v>8</v>
      </c>
      <c r="H39" s="25">
        <v>7</v>
      </c>
      <c r="I39" s="25">
        <v>0</v>
      </c>
      <c r="J39" s="25">
        <f t="shared" si="14"/>
        <v>15</v>
      </c>
      <c r="K39" s="25">
        <v>13</v>
      </c>
      <c r="L39" s="25">
        <v>4</v>
      </c>
      <c r="M39" s="25">
        <v>0</v>
      </c>
      <c r="N39" s="25">
        <f t="shared" si="15"/>
        <v>17</v>
      </c>
      <c r="O39" s="26" t="str">
        <f t="shared" si="0"/>
        <v>△</v>
      </c>
      <c r="P39" s="27">
        <f t="shared" si="1"/>
        <v>2</v>
      </c>
      <c r="Q39" s="53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</row>
    <row r="40" spans="1:219" ht="21" customHeight="1">
      <c r="A40" s="24"/>
      <c r="B40" s="13" t="s">
        <v>48</v>
      </c>
      <c r="C40" s="25">
        <v>3599</v>
      </c>
      <c r="D40" s="25">
        <v>3829</v>
      </c>
      <c r="E40" s="25">
        <f t="shared" si="13"/>
        <v>7428</v>
      </c>
      <c r="F40" s="25">
        <v>2050</v>
      </c>
      <c r="G40" s="25">
        <v>21</v>
      </c>
      <c r="H40" s="25">
        <v>7</v>
      </c>
      <c r="I40" s="25">
        <v>0</v>
      </c>
      <c r="J40" s="25">
        <f t="shared" si="14"/>
        <v>28</v>
      </c>
      <c r="K40" s="25">
        <v>17</v>
      </c>
      <c r="L40" s="25">
        <v>5</v>
      </c>
      <c r="M40" s="25">
        <v>0</v>
      </c>
      <c r="N40" s="25">
        <f t="shared" si="15"/>
        <v>22</v>
      </c>
      <c r="O40" s="26">
        <f t="shared" si="0"/>
      </c>
      <c r="P40" s="27">
        <f t="shared" si="1"/>
        <v>6</v>
      </c>
      <c r="Q40" s="53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</row>
    <row r="41" spans="1:219" ht="21" customHeight="1">
      <c r="A41" s="24"/>
      <c r="B41" s="13" t="s">
        <v>49</v>
      </c>
      <c r="C41" s="25">
        <v>1412</v>
      </c>
      <c r="D41" s="25">
        <v>1604</v>
      </c>
      <c r="E41" s="25">
        <f t="shared" si="13"/>
        <v>3016</v>
      </c>
      <c r="F41" s="25">
        <v>823</v>
      </c>
      <c r="G41" s="25">
        <v>20</v>
      </c>
      <c r="H41" s="25">
        <v>4</v>
      </c>
      <c r="I41" s="25">
        <v>0</v>
      </c>
      <c r="J41" s="25">
        <f t="shared" si="14"/>
        <v>24</v>
      </c>
      <c r="K41" s="25">
        <v>14</v>
      </c>
      <c r="L41" s="25">
        <v>1</v>
      </c>
      <c r="M41" s="25">
        <v>0</v>
      </c>
      <c r="N41" s="25">
        <f t="shared" si="15"/>
        <v>15</v>
      </c>
      <c r="O41" s="26">
        <f t="shared" si="0"/>
      </c>
      <c r="P41" s="27">
        <f t="shared" si="1"/>
        <v>9</v>
      </c>
      <c r="Q41" s="53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</row>
    <row r="42" spans="1:219" ht="21" customHeight="1">
      <c r="A42" s="24" t="s">
        <v>11</v>
      </c>
      <c r="B42" s="13" t="s">
        <v>50</v>
      </c>
      <c r="C42" s="25">
        <v>4405</v>
      </c>
      <c r="D42" s="25">
        <v>4869</v>
      </c>
      <c r="E42" s="25">
        <f t="shared" si="13"/>
        <v>9274</v>
      </c>
      <c r="F42" s="25">
        <v>2799</v>
      </c>
      <c r="G42" s="25">
        <v>35</v>
      </c>
      <c r="H42" s="25">
        <v>5</v>
      </c>
      <c r="I42" s="25">
        <v>0</v>
      </c>
      <c r="J42" s="25">
        <f t="shared" si="14"/>
        <v>40</v>
      </c>
      <c r="K42" s="25">
        <v>25</v>
      </c>
      <c r="L42" s="25">
        <v>1</v>
      </c>
      <c r="M42" s="25">
        <v>0</v>
      </c>
      <c r="N42" s="25">
        <f t="shared" si="15"/>
        <v>26</v>
      </c>
      <c r="O42" s="26">
        <f t="shared" si="0"/>
      </c>
      <c r="P42" s="27">
        <f t="shared" si="1"/>
        <v>14</v>
      </c>
      <c r="Q42" s="53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</row>
    <row r="43" spans="1:219" ht="21" customHeight="1">
      <c r="A43" s="24"/>
      <c r="B43" s="13" t="s">
        <v>51</v>
      </c>
      <c r="C43" s="25">
        <v>3357</v>
      </c>
      <c r="D43" s="25">
        <v>3679</v>
      </c>
      <c r="E43" s="25">
        <f t="shared" si="13"/>
        <v>7036</v>
      </c>
      <c r="F43" s="25">
        <v>1889</v>
      </c>
      <c r="G43" s="25">
        <v>12</v>
      </c>
      <c r="H43" s="25">
        <v>4</v>
      </c>
      <c r="I43" s="25">
        <v>0</v>
      </c>
      <c r="J43" s="25">
        <f t="shared" si="14"/>
        <v>16</v>
      </c>
      <c r="K43" s="25">
        <v>14</v>
      </c>
      <c r="L43" s="25">
        <v>6</v>
      </c>
      <c r="M43" s="25">
        <v>0</v>
      </c>
      <c r="N43" s="25">
        <f t="shared" si="15"/>
        <v>20</v>
      </c>
      <c r="O43" s="26" t="str">
        <f t="shared" si="0"/>
        <v>△</v>
      </c>
      <c r="P43" s="27">
        <f t="shared" si="1"/>
        <v>4</v>
      </c>
      <c r="Q43" s="53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</row>
    <row r="44" spans="1:219" ht="21" customHeight="1">
      <c r="A44" s="24"/>
      <c r="B44" s="13" t="s">
        <v>52</v>
      </c>
      <c r="C44" s="25">
        <v>3681</v>
      </c>
      <c r="D44" s="25">
        <v>4039</v>
      </c>
      <c r="E44" s="25">
        <f t="shared" si="13"/>
        <v>7720</v>
      </c>
      <c r="F44" s="25">
        <v>2310</v>
      </c>
      <c r="G44" s="25">
        <v>16</v>
      </c>
      <c r="H44" s="25">
        <v>4</v>
      </c>
      <c r="I44" s="25">
        <v>1</v>
      </c>
      <c r="J44" s="25">
        <f t="shared" si="14"/>
        <v>21</v>
      </c>
      <c r="K44" s="25">
        <v>25</v>
      </c>
      <c r="L44" s="25">
        <v>4</v>
      </c>
      <c r="M44" s="25">
        <v>0</v>
      </c>
      <c r="N44" s="25">
        <f t="shared" si="15"/>
        <v>29</v>
      </c>
      <c r="O44" s="26" t="str">
        <f t="shared" si="0"/>
        <v>△</v>
      </c>
      <c r="P44" s="27">
        <f t="shared" si="1"/>
        <v>8</v>
      </c>
      <c r="Q44" s="53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</row>
    <row r="45" spans="1:219" ht="21" customHeight="1">
      <c r="A45" s="24" t="s">
        <v>5</v>
      </c>
      <c r="B45" s="13" t="s">
        <v>53</v>
      </c>
      <c r="C45" s="25">
        <v>2604</v>
      </c>
      <c r="D45" s="25">
        <v>2850</v>
      </c>
      <c r="E45" s="25">
        <f t="shared" si="13"/>
        <v>5454</v>
      </c>
      <c r="F45" s="25">
        <v>1465</v>
      </c>
      <c r="G45" s="25">
        <v>16</v>
      </c>
      <c r="H45" s="25">
        <v>3</v>
      </c>
      <c r="I45" s="25">
        <v>1</v>
      </c>
      <c r="J45" s="25">
        <f t="shared" si="14"/>
        <v>20</v>
      </c>
      <c r="K45" s="25">
        <v>5</v>
      </c>
      <c r="L45" s="25">
        <v>9</v>
      </c>
      <c r="M45" s="25">
        <v>0</v>
      </c>
      <c r="N45" s="25">
        <f t="shared" si="15"/>
        <v>14</v>
      </c>
      <c r="O45" s="26">
        <f t="shared" si="0"/>
      </c>
      <c r="P45" s="27">
        <f t="shared" si="1"/>
        <v>6</v>
      </c>
      <c r="Q45" s="53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</row>
    <row r="46" spans="1:219" ht="21" customHeight="1">
      <c r="A46" s="24"/>
      <c r="B46" s="28" t="s">
        <v>22</v>
      </c>
      <c r="C46" s="29">
        <f aca="true" t="shared" si="16" ref="C46:N46">SUM(C38:C45)</f>
        <v>24937</v>
      </c>
      <c r="D46" s="29">
        <f t="shared" si="16"/>
        <v>27325</v>
      </c>
      <c r="E46" s="29">
        <f t="shared" si="16"/>
        <v>52262</v>
      </c>
      <c r="F46" s="29">
        <f t="shared" si="16"/>
        <v>14878</v>
      </c>
      <c r="G46" s="29">
        <f t="shared" si="16"/>
        <v>151</v>
      </c>
      <c r="H46" s="29">
        <f t="shared" si="16"/>
        <v>43</v>
      </c>
      <c r="I46" s="29">
        <f t="shared" si="16"/>
        <v>3</v>
      </c>
      <c r="J46" s="29">
        <f t="shared" si="16"/>
        <v>197</v>
      </c>
      <c r="K46" s="29">
        <f t="shared" si="16"/>
        <v>131</v>
      </c>
      <c r="L46" s="29">
        <f t="shared" si="16"/>
        <v>40</v>
      </c>
      <c r="M46" s="29">
        <f t="shared" si="16"/>
        <v>0</v>
      </c>
      <c r="N46" s="29">
        <f t="shared" si="16"/>
        <v>171</v>
      </c>
      <c r="O46" s="30">
        <f t="shared" si="0"/>
      </c>
      <c r="P46" s="31">
        <f t="shared" si="1"/>
        <v>26</v>
      </c>
      <c r="Q46" s="53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</row>
    <row r="47" spans="1:219" ht="21" customHeight="1">
      <c r="A47" s="20" t="s">
        <v>13</v>
      </c>
      <c r="B47" s="10" t="s">
        <v>54</v>
      </c>
      <c r="C47" s="21">
        <v>3353</v>
      </c>
      <c r="D47" s="21">
        <v>3760</v>
      </c>
      <c r="E47" s="21">
        <f>C47+D47</f>
        <v>7113</v>
      </c>
      <c r="F47" s="21">
        <v>2397</v>
      </c>
      <c r="G47" s="21">
        <v>12</v>
      </c>
      <c r="H47" s="21">
        <v>3</v>
      </c>
      <c r="I47" s="21">
        <v>0</v>
      </c>
      <c r="J47" s="21">
        <f>G47+H47+I47</f>
        <v>15</v>
      </c>
      <c r="K47" s="21">
        <v>11</v>
      </c>
      <c r="L47" s="21">
        <v>7</v>
      </c>
      <c r="M47" s="21">
        <v>0</v>
      </c>
      <c r="N47" s="21">
        <f>K47+L47+M47</f>
        <v>18</v>
      </c>
      <c r="O47" s="22" t="str">
        <f t="shared" si="0"/>
        <v>△</v>
      </c>
      <c r="P47" s="23">
        <f t="shared" si="1"/>
        <v>3</v>
      </c>
      <c r="Q47" s="53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</row>
    <row r="48" spans="1:219" ht="21" customHeight="1">
      <c r="A48" s="24" t="s">
        <v>14</v>
      </c>
      <c r="B48" s="13" t="s">
        <v>55</v>
      </c>
      <c r="C48" s="25">
        <v>2205</v>
      </c>
      <c r="D48" s="25">
        <v>2444</v>
      </c>
      <c r="E48" s="25">
        <f>C48+D48</f>
        <v>4649</v>
      </c>
      <c r="F48" s="25">
        <v>1582</v>
      </c>
      <c r="G48" s="25">
        <v>8</v>
      </c>
      <c r="H48" s="25">
        <v>1</v>
      </c>
      <c r="I48" s="25">
        <v>0</v>
      </c>
      <c r="J48" s="25">
        <f>G48+H48+I48</f>
        <v>9</v>
      </c>
      <c r="K48" s="25">
        <v>15</v>
      </c>
      <c r="L48" s="25">
        <v>10</v>
      </c>
      <c r="M48" s="25">
        <v>0</v>
      </c>
      <c r="N48" s="25">
        <f>K48+L48+M48</f>
        <v>25</v>
      </c>
      <c r="O48" s="26" t="str">
        <f t="shared" si="0"/>
        <v>△</v>
      </c>
      <c r="P48" s="27">
        <f t="shared" si="1"/>
        <v>16</v>
      </c>
      <c r="Q48" s="53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</row>
    <row r="49" spans="1:219" ht="21" customHeight="1">
      <c r="A49" s="24" t="s">
        <v>5</v>
      </c>
      <c r="B49" s="13" t="s">
        <v>56</v>
      </c>
      <c r="C49" s="25">
        <v>1971</v>
      </c>
      <c r="D49" s="25">
        <v>2193</v>
      </c>
      <c r="E49" s="25">
        <f>C49+D49</f>
        <v>4164</v>
      </c>
      <c r="F49" s="25">
        <v>1209</v>
      </c>
      <c r="G49" s="25">
        <v>12</v>
      </c>
      <c r="H49" s="25">
        <v>2</v>
      </c>
      <c r="I49" s="25">
        <v>0</v>
      </c>
      <c r="J49" s="25">
        <f>G49+H49+I49</f>
        <v>14</v>
      </c>
      <c r="K49" s="25">
        <v>3</v>
      </c>
      <c r="L49" s="25">
        <v>5</v>
      </c>
      <c r="M49" s="25">
        <v>0</v>
      </c>
      <c r="N49" s="25">
        <f>K49+L49+M49</f>
        <v>8</v>
      </c>
      <c r="O49" s="26">
        <f t="shared" si="0"/>
      </c>
      <c r="P49" s="27">
        <f t="shared" si="1"/>
        <v>6</v>
      </c>
      <c r="Q49" s="53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</row>
    <row r="50" spans="1:219" ht="21" customHeight="1">
      <c r="A50" s="24"/>
      <c r="B50" s="13" t="s">
        <v>57</v>
      </c>
      <c r="C50" s="25">
        <v>2603</v>
      </c>
      <c r="D50" s="25">
        <v>2862</v>
      </c>
      <c r="E50" s="25">
        <f>C50+D50</f>
        <v>5465</v>
      </c>
      <c r="F50" s="25">
        <v>1511</v>
      </c>
      <c r="G50" s="25">
        <v>9</v>
      </c>
      <c r="H50" s="25">
        <v>2</v>
      </c>
      <c r="I50" s="25">
        <v>0</v>
      </c>
      <c r="J50" s="25">
        <f>G50+H50+I50</f>
        <v>11</v>
      </c>
      <c r="K50" s="25">
        <v>15</v>
      </c>
      <c r="L50" s="25">
        <v>8</v>
      </c>
      <c r="M50" s="25">
        <v>0</v>
      </c>
      <c r="N50" s="25">
        <f>K50+L50+M50</f>
        <v>23</v>
      </c>
      <c r="O50" s="26" t="str">
        <f t="shared" si="0"/>
        <v>△</v>
      </c>
      <c r="P50" s="27">
        <f t="shared" si="1"/>
        <v>12</v>
      </c>
      <c r="Q50" s="53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</row>
    <row r="51" spans="1:219" ht="21" customHeight="1">
      <c r="A51" s="24"/>
      <c r="B51" s="28" t="s">
        <v>22</v>
      </c>
      <c r="C51" s="29">
        <f aca="true" t="shared" si="17" ref="C51:N51">SUM(C47:C50)</f>
        <v>10132</v>
      </c>
      <c r="D51" s="29">
        <f t="shared" si="17"/>
        <v>11259</v>
      </c>
      <c r="E51" s="29">
        <f t="shared" si="17"/>
        <v>21391</v>
      </c>
      <c r="F51" s="29">
        <f t="shared" si="17"/>
        <v>6699</v>
      </c>
      <c r="G51" s="29">
        <f t="shared" si="17"/>
        <v>41</v>
      </c>
      <c r="H51" s="29">
        <f t="shared" si="17"/>
        <v>8</v>
      </c>
      <c r="I51" s="29">
        <f t="shared" si="17"/>
        <v>0</v>
      </c>
      <c r="J51" s="29">
        <f t="shared" si="17"/>
        <v>49</v>
      </c>
      <c r="K51" s="29">
        <f t="shared" si="17"/>
        <v>44</v>
      </c>
      <c r="L51" s="29">
        <f t="shared" si="17"/>
        <v>30</v>
      </c>
      <c r="M51" s="29">
        <f t="shared" si="17"/>
        <v>0</v>
      </c>
      <c r="N51" s="29">
        <f t="shared" si="17"/>
        <v>74</v>
      </c>
      <c r="O51" s="30" t="str">
        <f t="shared" si="0"/>
        <v>△</v>
      </c>
      <c r="P51" s="31">
        <f t="shared" si="1"/>
        <v>25</v>
      </c>
      <c r="Q51" s="53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</row>
    <row r="52" spans="1:219" ht="21" customHeight="1">
      <c r="A52" s="33" t="s">
        <v>5</v>
      </c>
      <c r="B52" s="34" t="s">
        <v>22</v>
      </c>
      <c r="C52" s="35">
        <f aca="true" t="shared" si="18" ref="C52:N52">C14+C23+C27+C37+C46+C51</f>
        <v>117095</v>
      </c>
      <c r="D52" s="35">
        <f t="shared" si="18"/>
        <v>127661</v>
      </c>
      <c r="E52" s="35">
        <f t="shared" si="18"/>
        <v>244756</v>
      </c>
      <c r="F52" s="35">
        <f t="shared" si="18"/>
        <v>70545</v>
      </c>
      <c r="G52" s="35">
        <f t="shared" si="18"/>
        <v>531</v>
      </c>
      <c r="H52" s="35">
        <f t="shared" si="18"/>
        <v>160</v>
      </c>
      <c r="I52" s="35">
        <f t="shared" si="18"/>
        <v>5</v>
      </c>
      <c r="J52" s="35">
        <f t="shared" si="18"/>
        <v>696</v>
      </c>
      <c r="K52" s="35">
        <f t="shared" si="18"/>
        <v>537</v>
      </c>
      <c r="L52" s="35">
        <f t="shared" si="18"/>
        <v>215</v>
      </c>
      <c r="M52" s="35">
        <f t="shared" si="18"/>
        <v>1</v>
      </c>
      <c r="N52" s="35">
        <f t="shared" si="18"/>
        <v>753</v>
      </c>
      <c r="O52" s="36" t="str">
        <f t="shared" si="0"/>
        <v>△</v>
      </c>
      <c r="P52" s="37">
        <f t="shared" si="1"/>
        <v>57</v>
      </c>
      <c r="Q52" s="53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</row>
    <row r="53" spans="1:219" ht="21" customHeight="1">
      <c r="A53" s="38" t="s">
        <v>15</v>
      </c>
      <c r="B53" s="39" t="s">
        <v>22</v>
      </c>
      <c r="C53" s="40">
        <f aca="true" t="shared" si="19" ref="C53:N53">C10+C52</f>
        <v>297094</v>
      </c>
      <c r="D53" s="40">
        <f t="shared" si="19"/>
        <v>322735</v>
      </c>
      <c r="E53" s="40">
        <f t="shared" si="19"/>
        <v>619829</v>
      </c>
      <c r="F53" s="40">
        <f t="shared" si="19"/>
        <v>209890</v>
      </c>
      <c r="G53" s="40">
        <f t="shared" si="19"/>
        <v>1637</v>
      </c>
      <c r="H53" s="40">
        <f t="shared" si="19"/>
        <v>507</v>
      </c>
      <c r="I53" s="40">
        <f t="shared" si="19"/>
        <v>13</v>
      </c>
      <c r="J53" s="40">
        <f t="shared" si="19"/>
        <v>2157</v>
      </c>
      <c r="K53" s="40">
        <f t="shared" si="19"/>
        <v>1399</v>
      </c>
      <c r="L53" s="40">
        <f t="shared" si="19"/>
        <v>465</v>
      </c>
      <c r="M53" s="40">
        <f t="shared" si="19"/>
        <v>2</v>
      </c>
      <c r="N53" s="40">
        <f t="shared" si="19"/>
        <v>1866</v>
      </c>
      <c r="O53" s="40">
        <f t="shared" si="0"/>
      </c>
      <c r="P53" s="41">
        <f t="shared" si="1"/>
        <v>291</v>
      </c>
      <c r="Q53" s="53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</row>
    <row r="54" spans="1:219" ht="21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2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</row>
    <row r="55" spans="15:255" ht="21" customHeight="1">
      <c r="O55" s="52"/>
      <c r="P55" s="52"/>
      <c r="Q55" s="52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</row>
    <row r="56" spans="4:255" ht="21" customHeight="1">
      <c r="D56" s="52"/>
      <c r="H56" s="52"/>
      <c r="I56" s="52"/>
      <c r="J56" s="52"/>
      <c r="K56" s="52"/>
      <c r="L56" s="52"/>
      <c r="O56" s="52"/>
      <c r="P56" s="52"/>
      <c r="Q56" s="52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</row>
    <row r="57" spans="4:255" ht="21" customHeight="1">
      <c r="D57" s="52"/>
      <c r="H57" s="52"/>
      <c r="I57" s="52"/>
      <c r="J57" s="52"/>
      <c r="K57" s="52"/>
      <c r="L57" s="52"/>
      <c r="O57" s="52"/>
      <c r="P57" s="52"/>
      <c r="Q57" s="52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</row>
    <row r="58" spans="3:255" ht="21" customHeight="1">
      <c r="C58" s="52"/>
      <c r="D58" s="52"/>
      <c r="H58" s="52"/>
      <c r="I58" s="52"/>
      <c r="J58" s="52"/>
      <c r="K58" s="52"/>
      <c r="L58" s="52"/>
      <c r="O58" s="52"/>
      <c r="P58" s="52"/>
      <c r="Q58" s="52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</row>
    <row r="59" spans="4:255" ht="21" customHeight="1">
      <c r="D59" s="52"/>
      <c r="H59" s="52"/>
      <c r="I59" s="52"/>
      <c r="J59" s="52"/>
      <c r="K59" s="52"/>
      <c r="L59" s="52"/>
      <c r="O59" s="52"/>
      <c r="P59" s="52"/>
      <c r="Q59" s="52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</row>
    <row r="60" spans="4:255" ht="21.75" customHeight="1">
      <c r="D60" s="52"/>
      <c r="E60" s="52"/>
      <c r="H60" s="52"/>
      <c r="I60" s="52"/>
      <c r="J60" s="52"/>
      <c r="K60" s="52"/>
      <c r="L60" s="52"/>
      <c r="N60" s="52"/>
      <c r="O60" s="52"/>
      <c r="P60" s="52"/>
      <c r="Q60" s="52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</row>
    <row r="61" spans="5:255" ht="19.5" customHeight="1">
      <c r="E61" s="52"/>
      <c r="H61" s="52"/>
      <c r="I61" s="52"/>
      <c r="J61" s="52"/>
      <c r="K61" s="52"/>
      <c r="L61" s="52"/>
      <c r="N61" s="52"/>
      <c r="O61" s="52"/>
      <c r="P61" s="52"/>
      <c r="Q61" s="52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</row>
    <row r="62" spans="5:255" ht="19.5" customHeight="1">
      <c r="E62" s="52"/>
      <c r="J62" s="52"/>
      <c r="K62" s="52"/>
      <c r="L62" s="52"/>
      <c r="N62" s="52"/>
      <c r="O62" s="52"/>
      <c r="P62" s="52"/>
      <c r="Q62" s="52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</row>
    <row r="63" spans="5:255" ht="19.5" customHeight="1">
      <c r="E63" s="52"/>
      <c r="J63" s="52"/>
      <c r="K63" s="52"/>
      <c r="L63" s="52"/>
      <c r="N63" s="52"/>
      <c r="O63" s="52"/>
      <c r="P63" s="52"/>
      <c r="Q63" s="52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</row>
    <row r="64" spans="3:255" ht="19.5" customHeight="1">
      <c r="C64" s="52"/>
      <c r="D64" s="52"/>
      <c r="E64" s="52"/>
      <c r="I64" s="52"/>
      <c r="J64" s="52"/>
      <c r="K64" s="52"/>
      <c r="L64" s="52"/>
      <c r="M64" s="52"/>
      <c r="N64" s="52"/>
      <c r="O64" s="52"/>
      <c r="P64" s="52"/>
      <c r="Q64" s="52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</row>
    <row r="65" spans="7:255" ht="19.5" customHeight="1">
      <c r="G65" s="52"/>
      <c r="H65" s="52"/>
      <c r="I65" s="52"/>
      <c r="J65" s="52"/>
      <c r="K65" s="52"/>
      <c r="L65" s="52"/>
      <c r="N65" s="52"/>
      <c r="O65" s="52"/>
      <c r="P65" s="52"/>
      <c r="Q65" s="52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</row>
    <row r="66" spans="5:255" ht="19.5" customHeight="1">
      <c r="E66" s="52"/>
      <c r="F66" s="52"/>
      <c r="G66" s="52"/>
      <c r="H66" s="52"/>
      <c r="I66" s="52"/>
      <c r="J66" s="52"/>
      <c r="K66" s="52"/>
      <c r="L66" s="52"/>
      <c r="N66" s="52"/>
      <c r="O66" s="52"/>
      <c r="P66" s="52"/>
      <c r="Q66" s="52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</row>
    <row r="67" spans="5:255" ht="19.5" customHeight="1">
      <c r="E67" s="52"/>
      <c r="G67" s="52"/>
      <c r="H67" s="52"/>
      <c r="I67" s="52"/>
      <c r="J67" s="52"/>
      <c r="K67" s="52"/>
      <c r="L67" s="52"/>
      <c r="N67" s="52"/>
      <c r="O67" s="52"/>
      <c r="P67" s="52"/>
      <c r="Q67" s="52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</row>
    <row r="68" spans="3:255" ht="19.5" customHeight="1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</row>
    <row r="69" spans="5:255" ht="19.5" customHeight="1">
      <c r="E69" s="52"/>
      <c r="F69" s="52"/>
      <c r="G69" s="52"/>
      <c r="H69" s="52"/>
      <c r="I69" s="52"/>
      <c r="J69" s="52"/>
      <c r="K69" s="52"/>
      <c r="L69" s="52"/>
      <c r="N69" s="52"/>
      <c r="O69" s="52"/>
      <c r="P69" s="52"/>
      <c r="Q69" s="52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</row>
    <row r="70" spans="5:255" ht="17.25">
      <c r="E70" s="52"/>
      <c r="F70" s="52"/>
      <c r="G70" s="52"/>
      <c r="H70" s="52"/>
      <c r="I70" s="52"/>
      <c r="N70" s="52"/>
      <c r="O70" s="52"/>
      <c r="P70" s="52"/>
      <c r="Q70" s="52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</row>
    <row r="71" spans="7:255" ht="17.25">
      <c r="G71" s="52"/>
      <c r="H71" s="52"/>
      <c r="I71" s="52"/>
      <c r="N71" s="52"/>
      <c r="O71" s="52"/>
      <c r="P71" s="52"/>
      <c r="Q71" s="52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</row>
    <row r="72" spans="5:255" ht="17.25">
      <c r="E72" s="52"/>
      <c r="G72" s="52"/>
      <c r="H72" s="52"/>
      <c r="I72" s="52"/>
      <c r="K72" s="52"/>
      <c r="N72" s="52"/>
      <c r="O72" s="52"/>
      <c r="P72" s="52"/>
      <c r="Q72" s="52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</row>
    <row r="73" spans="5:255" ht="17.25">
      <c r="E73" s="52"/>
      <c r="G73" s="52"/>
      <c r="H73" s="52"/>
      <c r="I73" s="52"/>
      <c r="J73" s="52"/>
      <c r="K73" s="52"/>
      <c r="L73" s="52"/>
      <c r="N73" s="52"/>
      <c r="O73" s="52"/>
      <c r="P73" s="52"/>
      <c r="Q73" s="52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</row>
    <row r="74" spans="5:255" ht="17.25">
      <c r="E74" s="52"/>
      <c r="F74" s="52"/>
      <c r="G74" s="52"/>
      <c r="H74" s="52"/>
      <c r="I74" s="52"/>
      <c r="J74" s="52"/>
      <c r="K74" s="52"/>
      <c r="L74" s="52"/>
      <c r="N74" s="52"/>
      <c r="O74" s="52"/>
      <c r="P74" s="52"/>
      <c r="Q74" s="52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</row>
    <row r="75" spans="5:255" ht="17.25">
      <c r="E75" s="52"/>
      <c r="F75" s="52"/>
      <c r="G75" s="52"/>
      <c r="H75" s="52"/>
      <c r="I75" s="52"/>
      <c r="J75" s="52"/>
      <c r="K75" s="52"/>
      <c r="L75" s="52"/>
      <c r="N75" s="52"/>
      <c r="O75" s="52"/>
      <c r="P75" s="52"/>
      <c r="Q75" s="52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</row>
    <row r="76" spans="5:255" ht="17.25">
      <c r="E76" s="52"/>
      <c r="F76" s="52"/>
      <c r="G76" s="52"/>
      <c r="H76" s="52"/>
      <c r="I76" s="52"/>
      <c r="J76" s="52"/>
      <c r="K76" s="52"/>
      <c r="L76" s="52"/>
      <c r="N76" s="52"/>
      <c r="O76" s="52"/>
      <c r="P76" s="52"/>
      <c r="Q76" s="52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</row>
    <row r="77" spans="3:255" ht="17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</row>
    <row r="78" spans="5:255" ht="17.25">
      <c r="E78" s="52"/>
      <c r="J78" s="52"/>
      <c r="K78" s="52"/>
      <c r="N78" s="52"/>
      <c r="O78" s="52"/>
      <c r="P78" s="52"/>
      <c r="Q78" s="52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</row>
    <row r="79" spans="5:255" ht="17.25">
      <c r="E79" s="52"/>
      <c r="J79" s="52"/>
      <c r="K79" s="52"/>
      <c r="N79" s="52"/>
      <c r="P79" s="52"/>
      <c r="Q79" s="52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</row>
    <row r="80" spans="5:255" ht="17.25">
      <c r="E80" s="52"/>
      <c r="J80" s="52"/>
      <c r="K80" s="52"/>
      <c r="N80" s="52"/>
      <c r="P80" s="52"/>
      <c r="Q80" s="52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</row>
    <row r="81" spans="3:255" ht="17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</row>
    <row r="82" spans="5:255" ht="17.25">
      <c r="E82" s="52"/>
      <c r="J82" s="52"/>
      <c r="K82" s="52"/>
      <c r="N82" s="52"/>
      <c r="O82" s="52"/>
      <c r="P82" s="52"/>
      <c r="Q82" s="52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</row>
    <row r="83" spans="5:255" ht="17.25">
      <c r="E83" s="52"/>
      <c r="J83" s="52"/>
      <c r="K83" s="52"/>
      <c r="N83" s="52"/>
      <c r="O83" s="52"/>
      <c r="P83" s="52"/>
      <c r="Q83" s="52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</row>
    <row r="84" spans="5:255" ht="17.25">
      <c r="E84" s="52"/>
      <c r="J84" s="52"/>
      <c r="K84" s="52"/>
      <c r="N84" s="52"/>
      <c r="O84" s="52"/>
      <c r="P84" s="52"/>
      <c r="Q84" s="52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</row>
    <row r="85" spans="5:255" ht="17.25">
      <c r="E85" s="52"/>
      <c r="J85" s="52"/>
      <c r="K85" s="52"/>
      <c r="N85" s="52"/>
      <c r="O85" s="52"/>
      <c r="P85" s="52"/>
      <c r="Q85" s="52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</row>
    <row r="86" spans="5:255" ht="17.25">
      <c r="E86" s="52"/>
      <c r="J86" s="52"/>
      <c r="K86" s="52"/>
      <c r="N86" s="52"/>
      <c r="O86" s="52"/>
      <c r="P86" s="52"/>
      <c r="Q86" s="52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</row>
    <row r="87" spans="5:255" ht="17.25">
      <c r="E87" s="52"/>
      <c r="J87" s="52"/>
      <c r="K87" s="52"/>
      <c r="N87" s="52"/>
      <c r="O87" s="52"/>
      <c r="P87" s="52"/>
      <c r="Q87" s="52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</row>
    <row r="88" spans="5:255" ht="17.25">
      <c r="E88" s="52"/>
      <c r="J88" s="52"/>
      <c r="K88" s="52"/>
      <c r="N88" s="52"/>
      <c r="O88" s="52"/>
      <c r="P88" s="52"/>
      <c r="Q88" s="52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</row>
    <row r="89" spans="5:255" ht="17.25">
      <c r="E89" s="52"/>
      <c r="J89" s="52"/>
      <c r="K89" s="52"/>
      <c r="N89" s="52"/>
      <c r="O89" s="52"/>
      <c r="P89" s="52"/>
      <c r="Q89" s="52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</row>
    <row r="90" spans="5:255" ht="17.25">
      <c r="E90" s="52"/>
      <c r="J90" s="52"/>
      <c r="K90" s="52"/>
      <c r="N90" s="52"/>
      <c r="O90" s="52"/>
      <c r="P90" s="52"/>
      <c r="Q90" s="52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</row>
    <row r="91" spans="3:255" ht="17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</row>
    <row r="92" spans="5:255" ht="17.25">
      <c r="E92" s="52"/>
      <c r="J92" s="52"/>
      <c r="K92" s="52"/>
      <c r="N92" s="52"/>
      <c r="O92" s="52"/>
      <c r="P92" s="52"/>
      <c r="Q92" s="52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</row>
    <row r="93" spans="5:255" ht="17.25">
      <c r="E93" s="52"/>
      <c r="J93" s="52"/>
      <c r="K93" s="52"/>
      <c r="N93" s="52"/>
      <c r="O93" s="52"/>
      <c r="P93" s="52"/>
      <c r="Q93" s="52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</row>
    <row r="94" spans="5:255" ht="17.25">
      <c r="E94" s="52"/>
      <c r="J94" s="52"/>
      <c r="K94" s="52"/>
      <c r="N94" s="52"/>
      <c r="O94" s="52"/>
      <c r="P94" s="52"/>
      <c r="Q94" s="52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</row>
    <row r="95" spans="5:255" ht="17.25">
      <c r="E95" s="52"/>
      <c r="H95" s="52"/>
      <c r="J95" s="52"/>
      <c r="K95" s="52"/>
      <c r="N95" s="52"/>
      <c r="O95" s="52"/>
      <c r="P95" s="52"/>
      <c r="Q95" s="52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</row>
    <row r="96" spans="5:255" ht="17.25">
      <c r="E96" s="52"/>
      <c r="J96" s="52"/>
      <c r="K96" s="52"/>
      <c r="N96" s="52"/>
      <c r="O96" s="52"/>
      <c r="P96" s="52"/>
      <c r="Q96" s="52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</row>
    <row r="97" spans="5:255" ht="17.25">
      <c r="E97" s="52"/>
      <c r="J97" s="52"/>
      <c r="K97" s="52"/>
      <c r="N97" s="52"/>
      <c r="O97" s="52"/>
      <c r="P97" s="52"/>
      <c r="Q97" s="52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</row>
    <row r="98" spans="5:255" ht="17.25">
      <c r="E98" s="52"/>
      <c r="J98" s="52"/>
      <c r="K98" s="52"/>
      <c r="N98" s="52"/>
      <c r="O98" s="52"/>
      <c r="P98" s="52"/>
      <c r="Q98" s="52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</row>
    <row r="99" spans="5:255" ht="17.25">
      <c r="E99" s="52"/>
      <c r="J99" s="52"/>
      <c r="K99" s="52"/>
      <c r="N99" s="52"/>
      <c r="O99" s="52"/>
      <c r="P99" s="52"/>
      <c r="Q99" s="52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</row>
    <row r="100" spans="3:255" ht="17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</row>
    <row r="101" spans="5:255" ht="17.25">
      <c r="E101" s="52"/>
      <c r="J101" s="52"/>
      <c r="K101" s="52"/>
      <c r="N101" s="52"/>
      <c r="O101" s="52"/>
      <c r="P101" s="52"/>
      <c r="Q101" s="52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</row>
    <row r="102" spans="5:255" ht="17.25">
      <c r="E102" s="52"/>
      <c r="J102" s="52"/>
      <c r="K102" s="52"/>
      <c r="N102" s="52"/>
      <c r="O102" s="52"/>
      <c r="P102" s="52"/>
      <c r="Q102" s="52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</row>
    <row r="103" spans="5:255" ht="17.25">
      <c r="E103" s="52"/>
      <c r="J103" s="52"/>
      <c r="K103" s="52"/>
      <c r="N103" s="52"/>
      <c r="O103" s="52"/>
      <c r="P103" s="52"/>
      <c r="Q103" s="52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</row>
    <row r="104" spans="5:255" ht="17.25">
      <c r="E104" s="52"/>
      <c r="J104" s="52"/>
      <c r="K104" s="52"/>
      <c r="N104" s="52"/>
      <c r="O104" s="52"/>
      <c r="P104" s="52"/>
      <c r="Q104" s="52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</row>
    <row r="105" spans="11:255" ht="17.25">
      <c r="K105" s="52"/>
      <c r="O105" s="52"/>
      <c r="P105" s="52"/>
      <c r="Q105" s="52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</row>
    <row r="106" spans="11:255" ht="17.25">
      <c r="K106" s="52"/>
      <c r="O106" s="52"/>
      <c r="P106" s="52"/>
      <c r="Q106" s="52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</row>
    <row r="107" spans="11:255" ht="17.25">
      <c r="K107" s="52"/>
      <c r="O107" s="52"/>
      <c r="P107" s="52"/>
      <c r="Q107" s="52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</row>
    <row r="108" spans="11:255" ht="17.25">
      <c r="K108" s="52"/>
      <c r="O108" s="52"/>
      <c r="P108" s="52"/>
      <c r="Q108" s="52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</row>
    <row r="109" spans="11:255" ht="17.25">
      <c r="K109" s="52"/>
      <c r="O109" s="52"/>
      <c r="P109" s="52"/>
      <c r="Q109" s="52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</row>
    <row r="110" spans="11:255" ht="17.25">
      <c r="K110" s="52"/>
      <c r="O110" s="52"/>
      <c r="P110" s="52"/>
      <c r="Q110" s="52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</row>
    <row r="111" spans="11:255" ht="17.25">
      <c r="K111" s="52"/>
      <c r="O111" s="52"/>
      <c r="P111" s="52"/>
      <c r="Q111" s="52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</row>
    <row r="112" spans="11:255" ht="17.25">
      <c r="K112" s="52"/>
      <c r="O112" s="52"/>
      <c r="P112" s="52"/>
      <c r="Q112" s="52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</row>
    <row r="113" spans="11:255" ht="17.25">
      <c r="K113" s="52"/>
      <c r="O113" s="52"/>
      <c r="P113" s="52"/>
      <c r="Q113" s="52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</row>
    <row r="114" spans="11:255" ht="17.25">
      <c r="K114" s="52"/>
      <c r="O114" s="52"/>
      <c r="P114" s="52"/>
      <c r="Q114" s="52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</row>
    <row r="115" spans="11:255" ht="17.25">
      <c r="K115" s="52"/>
      <c r="O115" s="52"/>
      <c r="P115" s="52"/>
      <c r="Q115" s="52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</row>
    <row r="116" spans="15:255" ht="17.25">
      <c r="O116" s="52"/>
      <c r="P116" s="52"/>
      <c r="Q116" s="52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</row>
    <row r="117" spans="15:255" ht="17.25">
      <c r="O117" s="52"/>
      <c r="P117" s="52"/>
      <c r="Q117" s="52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  <c r="IU117" s="7"/>
    </row>
    <row r="118" spans="15:255" ht="17.25">
      <c r="O118" s="52"/>
      <c r="P118" s="52"/>
      <c r="Q118" s="52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</row>
    <row r="119" spans="15:255" ht="17.25">
      <c r="O119" s="52"/>
      <c r="P119" s="52"/>
      <c r="Q119" s="52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</row>
    <row r="120" spans="15:255" ht="17.25">
      <c r="O120" s="52"/>
      <c r="P120" s="52"/>
      <c r="Q120" s="52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</row>
    <row r="121" spans="15:255" ht="17.25">
      <c r="O121" s="52"/>
      <c r="P121" s="52"/>
      <c r="Q121" s="52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</row>
    <row r="122" spans="15:255" ht="17.25">
      <c r="O122" s="52"/>
      <c r="P122" s="52"/>
      <c r="Q122" s="52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</row>
    <row r="123" spans="15:255" ht="17.25">
      <c r="O123" s="52"/>
      <c r="P123" s="52"/>
      <c r="Q123" s="52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</row>
  </sheetData>
  <printOptions horizontalCentered="1"/>
  <pageMargins left="0.3937007874015748" right="0.1968503937007874" top="0.5905511811023623" bottom="0.1968503937007874" header="0" footer="0"/>
  <pageSetup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123"/>
  <sheetViews>
    <sheetView showOutlineSymbols="0" zoomScale="87" zoomScaleNormal="87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IV16384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4" width="10.6640625" style="1" customWidth="1"/>
    <col min="5" max="5" width="11.6640625" style="1" customWidth="1"/>
    <col min="6" max="6" width="10.6640625" style="1" customWidth="1"/>
    <col min="7" max="7" width="7.6640625" style="1" customWidth="1"/>
    <col min="8" max="9" width="6.6640625" style="1" customWidth="1"/>
    <col min="10" max="11" width="7.6640625" style="1" customWidth="1"/>
    <col min="12" max="13" width="6.6640625" style="1" customWidth="1"/>
    <col min="14" max="14" width="7.6640625" style="1" customWidth="1"/>
    <col min="15" max="15" width="2.6640625" style="1" customWidth="1"/>
    <col min="16" max="16" width="6.6640625" style="1" customWidth="1"/>
    <col min="17" max="17" width="0.88671875" style="1" customWidth="1"/>
    <col min="18" max="18" width="3.6640625" style="1" customWidth="1"/>
    <col min="19" max="19" width="11.6640625" style="1" customWidth="1"/>
    <col min="20" max="21" width="14.6640625" style="1" customWidth="1"/>
    <col min="22" max="22" width="3.6640625" style="1" customWidth="1"/>
    <col min="23" max="23" width="11.6640625" style="1" customWidth="1"/>
    <col min="24" max="16384" width="10.6640625" style="1" customWidth="1"/>
  </cols>
  <sheetData>
    <row r="1" spans="2:219" ht="30" customHeight="1">
      <c r="B1" s="2" t="s">
        <v>16</v>
      </c>
      <c r="E1" s="3" t="s">
        <v>76</v>
      </c>
      <c r="M1" s="4" t="s">
        <v>70</v>
      </c>
      <c r="Q1" s="52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</row>
    <row r="2" spans="17:219" ht="19.5" customHeight="1">
      <c r="Q2" s="52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</row>
    <row r="3" spans="1:219" ht="19.5" customHeight="1">
      <c r="A3" s="8"/>
      <c r="B3" s="9" t="s">
        <v>17</v>
      </c>
      <c r="C3" s="10" t="s">
        <v>58</v>
      </c>
      <c r="D3" s="9"/>
      <c r="E3" s="9"/>
      <c r="F3" s="10"/>
      <c r="G3" s="10" t="s">
        <v>62</v>
      </c>
      <c r="H3" s="9"/>
      <c r="I3" s="9"/>
      <c r="J3" s="9"/>
      <c r="K3" s="10" t="s">
        <v>68</v>
      </c>
      <c r="L3" s="9"/>
      <c r="M3" s="9"/>
      <c r="N3" s="9"/>
      <c r="O3" s="10"/>
      <c r="P3" s="9"/>
      <c r="Q3" s="53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</row>
    <row r="4" spans="1:219" ht="19.5" customHeight="1">
      <c r="A4" s="12"/>
      <c r="B4" s="4"/>
      <c r="C4" s="13"/>
      <c r="D4" s="13"/>
      <c r="E4" s="13"/>
      <c r="F4" s="14"/>
      <c r="G4" s="13"/>
      <c r="H4" s="13" t="s">
        <v>64</v>
      </c>
      <c r="I4" s="15" t="s">
        <v>66</v>
      </c>
      <c r="J4" s="13"/>
      <c r="K4" s="13"/>
      <c r="L4" s="13" t="s">
        <v>64</v>
      </c>
      <c r="M4" s="15" t="s">
        <v>66</v>
      </c>
      <c r="N4" s="13"/>
      <c r="O4" s="14"/>
      <c r="P4" s="4"/>
      <c r="Q4" s="53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</row>
    <row r="5" spans="1:219" ht="19.5" customHeight="1">
      <c r="A5" s="12" t="s">
        <v>0</v>
      </c>
      <c r="B5" s="4"/>
      <c r="C5" s="16" t="s">
        <v>59</v>
      </c>
      <c r="D5" s="16" t="s">
        <v>60</v>
      </c>
      <c r="E5" s="16" t="s">
        <v>22</v>
      </c>
      <c r="F5" s="16" t="s">
        <v>61</v>
      </c>
      <c r="G5" s="16" t="s">
        <v>63</v>
      </c>
      <c r="H5" s="17" t="s">
        <v>65</v>
      </c>
      <c r="I5" s="17" t="s">
        <v>67</v>
      </c>
      <c r="J5" s="16" t="s">
        <v>22</v>
      </c>
      <c r="K5" s="16" t="s">
        <v>63</v>
      </c>
      <c r="L5" s="17" t="s">
        <v>69</v>
      </c>
      <c r="M5" s="17" t="s">
        <v>67</v>
      </c>
      <c r="N5" s="16" t="s">
        <v>22</v>
      </c>
      <c r="O5" s="18" t="s">
        <v>71</v>
      </c>
      <c r="P5" s="19"/>
      <c r="Q5" s="53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</row>
    <row r="6" spans="1:219" ht="21" customHeight="1">
      <c r="A6" s="20"/>
      <c r="B6" s="10" t="s">
        <v>18</v>
      </c>
      <c r="C6" s="21">
        <v>71653</v>
      </c>
      <c r="D6" s="21">
        <v>76632</v>
      </c>
      <c r="E6" s="21">
        <f>C6+D6</f>
        <v>148285</v>
      </c>
      <c r="F6" s="21">
        <v>53765</v>
      </c>
      <c r="G6" s="21">
        <v>364</v>
      </c>
      <c r="H6" s="21">
        <v>128</v>
      </c>
      <c r="I6" s="21">
        <v>6</v>
      </c>
      <c r="J6" s="21">
        <f>G6+H6+I6</f>
        <v>498</v>
      </c>
      <c r="K6" s="21">
        <v>270</v>
      </c>
      <c r="L6" s="21">
        <v>73</v>
      </c>
      <c r="M6" s="21">
        <v>11</v>
      </c>
      <c r="N6" s="21">
        <f>K6+L6+M6</f>
        <v>354</v>
      </c>
      <c r="O6" s="22">
        <f aca="true" t="shared" si="0" ref="O6:O53">IF((J6-N6)&lt;0,"△","")</f>
      </c>
      <c r="P6" s="23">
        <f aca="true" t="shared" si="1" ref="P6:P53">IF((J6-N6)=0,"0 ",IF((J6-N6)&lt;0,-(J6-N6),J6-N6))</f>
        <v>144</v>
      </c>
      <c r="Q6" s="53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</row>
    <row r="7" spans="1:219" ht="21" customHeight="1">
      <c r="A7" s="24" t="s">
        <v>1</v>
      </c>
      <c r="B7" s="13" t="s">
        <v>19</v>
      </c>
      <c r="C7" s="25">
        <v>66551</v>
      </c>
      <c r="D7" s="25">
        <v>72614</v>
      </c>
      <c r="E7" s="25">
        <f>C7+D7</f>
        <v>139165</v>
      </c>
      <c r="F7" s="25">
        <v>53485</v>
      </c>
      <c r="G7" s="25">
        <v>382</v>
      </c>
      <c r="H7" s="25">
        <v>132</v>
      </c>
      <c r="I7" s="25">
        <v>0</v>
      </c>
      <c r="J7" s="25">
        <f>G7+H7+I7</f>
        <v>514</v>
      </c>
      <c r="K7" s="25">
        <v>442</v>
      </c>
      <c r="L7" s="25">
        <v>72</v>
      </c>
      <c r="M7" s="25">
        <v>0</v>
      </c>
      <c r="N7" s="25">
        <f>K7+L7+M7</f>
        <v>514</v>
      </c>
      <c r="O7" s="26">
        <f t="shared" si="0"/>
      </c>
      <c r="P7" s="27" t="str">
        <f t="shared" si="1"/>
        <v>0 </v>
      </c>
      <c r="Q7" s="53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</row>
    <row r="8" spans="1:219" ht="21" customHeight="1">
      <c r="A8" s="24"/>
      <c r="B8" s="13" t="s">
        <v>20</v>
      </c>
      <c r="C8" s="25">
        <v>23640</v>
      </c>
      <c r="D8" s="25">
        <v>26449</v>
      </c>
      <c r="E8" s="25">
        <f>C8+D8</f>
        <v>50089</v>
      </c>
      <c r="F8" s="25">
        <v>18414</v>
      </c>
      <c r="G8" s="25">
        <v>119</v>
      </c>
      <c r="H8" s="25">
        <v>32</v>
      </c>
      <c r="I8" s="25">
        <v>0</v>
      </c>
      <c r="J8" s="25">
        <f>G8+H8+I8</f>
        <v>151</v>
      </c>
      <c r="K8" s="25">
        <v>131</v>
      </c>
      <c r="L8" s="25">
        <v>47</v>
      </c>
      <c r="M8" s="25">
        <v>0</v>
      </c>
      <c r="N8" s="25">
        <f>K8+L8+M8</f>
        <v>178</v>
      </c>
      <c r="O8" s="26" t="str">
        <f t="shared" si="0"/>
        <v>△</v>
      </c>
      <c r="P8" s="27">
        <f t="shared" si="1"/>
        <v>27</v>
      </c>
      <c r="Q8" s="53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</row>
    <row r="9" spans="1:219" ht="21" customHeight="1">
      <c r="A9" s="24" t="s">
        <v>2</v>
      </c>
      <c r="B9" s="13" t="s">
        <v>21</v>
      </c>
      <c r="C9" s="25">
        <v>18226</v>
      </c>
      <c r="D9" s="25">
        <v>19439</v>
      </c>
      <c r="E9" s="25">
        <f>C9+D9</f>
        <v>37665</v>
      </c>
      <c r="F9" s="25">
        <v>13763</v>
      </c>
      <c r="G9" s="25">
        <v>84</v>
      </c>
      <c r="H9" s="25">
        <v>40</v>
      </c>
      <c r="I9" s="25">
        <v>1</v>
      </c>
      <c r="J9" s="25">
        <f>G9+H9+I9</f>
        <v>125</v>
      </c>
      <c r="K9" s="25">
        <v>79</v>
      </c>
      <c r="L9" s="25">
        <v>26</v>
      </c>
      <c r="M9" s="25">
        <v>6</v>
      </c>
      <c r="N9" s="25">
        <f>K9+L9+M9</f>
        <v>111</v>
      </c>
      <c r="O9" s="26">
        <f t="shared" si="0"/>
      </c>
      <c r="P9" s="27">
        <f t="shared" si="1"/>
        <v>14</v>
      </c>
      <c r="Q9" s="53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</row>
    <row r="10" spans="1:219" ht="21" customHeight="1">
      <c r="A10" s="24"/>
      <c r="B10" s="28" t="s">
        <v>22</v>
      </c>
      <c r="C10" s="29">
        <f aca="true" t="shared" si="2" ref="C10:N10">SUM(C6:C9)</f>
        <v>180070</v>
      </c>
      <c r="D10" s="29">
        <f t="shared" si="2"/>
        <v>195134</v>
      </c>
      <c r="E10" s="29">
        <f t="shared" si="2"/>
        <v>375204</v>
      </c>
      <c r="F10" s="29">
        <f t="shared" si="2"/>
        <v>139427</v>
      </c>
      <c r="G10" s="29">
        <f t="shared" si="2"/>
        <v>949</v>
      </c>
      <c r="H10" s="29">
        <f t="shared" si="2"/>
        <v>332</v>
      </c>
      <c r="I10" s="29">
        <f t="shared" si="2"/>
        <v>7</v>
      </c>
      <c r="J10" s="29">
        <f t="shared" si="2"/>
        <v>1288</v>
      </c>
      <c r="K10" s="29">
        <f t="shared" si="2"/>
        <v>922</v>
      </c>
      <c r="L10" s="29">
        <f t="shared" si="2"/>
        <v>218</v>
      </c>
      <c r="M10" s="29">
        <f t="shared" si="2"/>
        <v>17</v>
      </c>
      <c r="N10" s="29">
        <f t="shared" si="2"/>
        <v>1157</v>
      </c>
      <c r="O10" s="30">
        <f t="shared" si="0"/>
      </c>
      <c r="P10" s="31">
        <f t="shared" si="1"/>
        <v>131</v>
      </c>
      <c r="Q10" s="53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</row>
    <row r="11" spans="1:219" ht="21" customHeight="1">
      <c r="A11" s="20" t="s">
        <v>3</v>
      </c>
      <c r="B11" s="10" t="s">
        <v>23</v>
      </c>
      <c r="C11" s="21">
        <v>4087</v>
      </c>
      <c r="D11" s="21">
        <v>4489</v>
      </c>
      <c r="E11" s="21">
        <f>C11+D11</f>
        <v>8576</v>
      </c>
      <c r="F11" s="21">
        <v>2602</v>
      </c>
      <c r="G11" s="21">
        <v>31</v>
      </c>
      <c r="H11" s="21">
        <v>7</v>
      </c>
      <c r="I11" s="21">
        <v>1</v>
      </c>
      <c r="J11" s="21">
        <f>G11+H11+I11</f>
        <v>39</v>
      </c>
      <c r="K11" s="21">
        <v>41</v>
      </c>
      <c r="L11" s="21">
        <v>5</v>
      </c>
      <c r="M11" s="21">
        <v>0</v>
      </c>
      <c r="N11" s="21">
        <f>K11+L11+M11</f>
        <v>46</v>
      </c>
      <c r="O11" s="22" t="str">
        <f t="shared" si="0"/>
        <v>△</v>
      </c>
      <c r="P11" s="23">
        <f t="shared" si="1"/>
        <v>7</v>
      </c>
      <c r="Q11" s="53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</row>
    <row r="12" spans="1:219" ht="21" customHeight="1">
      <c r="A12" s="24" t="s">
        <v>4</v>
      </c>
      <c r="B12" s="13" t="s">
        <v>24</v>
      </c>
      <c r="C12" s="25">
        <v>6957</v>
      </c>
      <c r="D12" s="25">
        <v>7626</v>
      </c>
      <c r="E12" s="25">
        <f>C12+D12</f>
        <v>14583</v>
      </c>
      <c r="F12" s="25">
        <v>4204</v>
      </c>
      <c r="G12" s="25">
        <v>20</v>
      </c>
      <c r="H12" s="25">
        <v>5</v>
      </c>
      <c r="I12" s="25">
        <v>3</v>
      </c>
      <c r="J12" s="25">
        <f>G12+H12+I12</f>
        <v>28</v>
      </c>
      <c r="K12" s="25">
        <v>33</v>
      </c>
      <c r="L12" s="25">
        <v>12</v>
      </c>
      <c r="M12" s="25">
        <v>0</v>
      </c>
      <c r="N12" s="25">
        <f>K12+L12+M12</f>
        <v>45</v>
      </c>
      <c r="O12" s="26" t="str">
        <f t="shared" si="0"/>
        <v>△</v>
      </c>
      <c r="P12" s="27">
        <f t="shared" si="1"/>
        <v>17</v>
      </c>
      <c r="Q12" s="53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</row>
    <row r="13" spans="1:219" ht="21" customHeight="1">
      <c r="A13" s="24" t="s">
        <v>5</v>
      </c>
      <c r="B13" s="13" t="s">
        <v>25</v>
      </c>
      <c r="C13" s="25">
        <v>1714</v>
      </c>
      <c r="D13" s="25">
        <v>1848</v>
      </c>
      <c r="E13" s="25">
        <f>C13+D13</f>
        <v>3562</v>
      </c>
      <c r="F13" s="25">
        <v>918</v>
      </c>
      <c r="G13" s="25">
        <v>9</v>
      </c>
      <c r="H13" s="25">
        <v>1</v>
      </c>
      <c r="I13" s="25">
        <v>0</v>
      </c>
      <c r="J13" s="25">
        <f>G13+H13+I13</f>
        <v>10</v>
      </c>
      <c r="K13" s="25">
        <v>5</v>
      </c>
      <c r="L13" s="25">
        <v>3</v>
      </c>
      <c r="M13" s="25">
        <v>0</v>
      </c>
      <c r="N13" s="25">
        <f>K13+L13+M13</f>
        <v>8</v>
      </c>
      <c r="O13" s="26">
        <f t="shared" si="0"/>
      </c>
      <c r="P13" s="27">
        <f t="shared" si="1"/>
        <v>2</v>
      </c>
      <c r="Q13" s="53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</row>
    <row r="14" spans="1:219" ht="21" customHeight="1">
      <c r="A14" s="24"/>
      <c r="B14" s="28" t="s">
        <v>22</v>
      </c>
      <c r="C14" s="29">
        <f aca="true" t="shared" si="3" ref="C14:N14">SUM(C11:C13)</f>
        <v>12758</v>
      </c>
      <c r="D14" s="29">
        <f t="shared" si="3"/>
        <v>13963</v>
      </c>
      <c r="E14" s="29">
        <f t="shared" si="3"/>
        <v>26721</v>
      </c>
      <c r="F14" s="29">
        <f t="shared" si="3"/>
        <v>7724</v>
      </c>
      <c r="G14" s="29">
        <f t="shared" si="3"/>
        <v>60</v>
      </c>
      <c r="H14" s="29">
        <f t="shared" si="3"/>
        <v>13</v>
      </c>
      <c r="I14" s="29">
        <f t="shared" si="3"/>
        <v>4</v>
      </c>
      <c r="J14" s="29">
        <f t="shared" si="3"/>
        <v>77</v>
      </c>
      <c r="K14" s="29">
        <f t="shared" si="3"/>
        <v>79</v>
      </c>
      <c r="L14" s="29">
        <f t="shared" si="3"/>
        <v>20</v>
      </c>
      <c r="M14" s="29">
        <f t="shared" si="3"/>
        <v>0</v>
      </c>
      <c r="N14" s="29">
        <f t="shared" si="3"/>
        <v>99</v>
      </c>
      <c r="O14" s="30" t="str">
        <f t="shared" si="0"/>
        <v>△</v>
      </c>
      <c r="P14" s="31">
        <f t="shared" si="1"/>
        <v>22</v>
      </c>
      <c r="Q14" s="53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</row>
    <row r="15" spans="1:219" ht="21" customHeight="1">
      <c r="A15" s="20"/>
      <c r="B15" s="10" t="s">
        <v>26</v>
      </c>
      <c r="C15" s="21">
        <v>5005</v>
      </c>
      <c r="D15" s="21">
        <v>5296</v>
      </c>
      <c r="E15" s="21">
        <f aca="true" t="shared" si="4" ref="E15:E22">C15+D15</f>
        <v>10301</v>
      </c>
      <c r="F15" s="21">
        <v>2702</v>
      </c>
      <c r="G15" s="21">
        <v>18</v>
      </c>
      <c r="H15" s="21">
        <v>7</v>
      </c>
      <c r="I15" s="21">
        <v>0</v>
      </c>
      <c r="J15" s="21">
        <f aca="true" t="shared" si="5" ref="J15:J22">G15+H15+I15</f>
        <v>25</v>
      </c>
      <c r="K15" s="21">
        <v>16</v>
      </c>
      <c r="L15" s="21">
        <v>2</v>
      </c>
      <c r="M15" s="21">
        <v>0</v>
      </c>
      <c r="N15" s="21">
        <f aca="true" t="shared" si="6" ref="N15:N22">K15+L15+M15</f>
        <v>18</v>
      </c>
      <c r="O15" s="22">
        <f t="shared" si="0"/>
      </c>
      <c r="P15" s="23">
        <f t="shared" si="1"/>
        <v>7</v>
      </c>
      <c r="Q15" s="53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</row>
    <row r="16" spans="1:219" ht="21" customHeight="1">
      <c r="A16" s="24" t="s">
        <v>6</v>
      </c>
      <c r="B16" s="13" t="s">
        <v>27</v>
      </c>
      <c r="C16" s="25">
        <v>2327</v>
      </c>
      <c r="D16" s="25">
        <v>2498</v>
      </c>
      <c r="E16" s="25">
        <f t="shared" si="4"/>
        <v>4825</v>
      </c>
      <c r="F16" s="25">
        <v>1244</v>
      </c>
      <c r="G16" s="25">
        <v>7</v>
      </c>
      <c r="H16" s="25">
        <v>2</v>
      </c>
      <c r="I16" s="25">
        <v>0</v>
      </c>
      <c r="J16" s="25">
        <f t="shared" si="5"/>
        <v>9</v>
      </c>
      <c r="K16" s="25">
        <v>18</v>
      </c>
      <c r="L16" s="25">
        <v>9</v>
      </c>
      <c r="M16" s="25">
        <v>0</v>
      </c>
      <c r="N16" s="25">
        <f t="shared" si="6"/>
        <v>27</v>
      </c>
      <c r="O16" s="26" t="str">
        <f t="shared" si="0"/>
        <v>△</v>
      </c>
      <c r="P16" s="27">
        <f t="shared" si="1"/>
        <v>18</v>
      </c>
      <c r="Q16" s="53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</row>
    <row r="17" spans="1:219" ht="21" customHeight="1">
      <c r="A17" s="24"/>
      <c r="B17" s="13" t="s">
        <v>28</v>
      </c>
      <c r="C17" s="25">
        <v>4159</v>
      </c>
      <c r="D17" s="25">
        <v>4516</v>
      </c>
      <c r="E17" s="25">
        <f t="shared" si="4"/>
        <v>8675</v>
      </c>
      <c r="F17" s="25">
        <v>2332</v>
      </c>
      <c r="G17" s="25">
        <v>12</v>
      </c>
      <c r="H17" s="25">
        <v>3</v>
      </c>
      <c r="I17" s="25">
        <v>0</v>
      </c>
      <c r="J17" s="25">
        <f t="shared" si="5"/>
        <v>15</v>
      </c>
      <c r="K17" s="25">
        <v>16</v>
      </c>
      <c r="L17" s="25">
        <v>6</v>
      </c>
      <c r="M17" s="25">
        <v>0</v>
      </c>
      <c r="N17" s="25">
        <f t="shared" si="6"/>
        <v>22</v>
      </c>
      <c r="O17" s="26" t="str">
        <f t="shared" si="0"/>
        <v>△</v>
      </c>
      <c r="P17" s="27">
        <f t="shared" si="1"/>
        <v>7</v>
      </c>
      <c r="Q17" s="53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</row>
    <row r="18" spans="1:219" ht="21" customHeight="1">
      <c r="A18" s="24"/>
      <c r="B18" s="13" t="s">
        <v>29</v>
      </c>
      <c r="C18" s="25">
        <v>2797</v>
      </c>
      <c r="D18" s="25">
        <v>3009</v>
      </c>
      <c r="E18" s="25">
        <f t="shared" si="4"/>
        <v>5806</v>
      </c>
      <c r="F18" s="25">
        <v>1473</v>
      </c>
      <c r="G18" s="25">
        <v>5</v>
      </c>
      <c r="H18" s="25">
        <v>1</v>
      </c>
      <c r="I18" s="25">
        <v>0</v>
      </c>
      <c r="J18" s="25">
        <f t="shared" si="5"/>
        <v>6</v>
      </c>
      <c r="K18" s="25">
        <v>19</v>
      </c>
      <c r="L18" s="25">
        <v>8</v>
      </c>
      <c r="M18" s="25">
        <v>0</v>
      </c>
      <c r="N18" s="25">
        <f t="shared" si="6"/>
        <v>27</v>
      </c>
      <c r="O18" s="26" t="str">
        <f t="shared" si="0"/>
        <v>△</v>
      </c>
      <c r="P18" s="27">
        <f t="shared" si="1"/>
        <v>21</v>
      </c>
      <c r="Q18" s="53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</row>
    <row r="19" spans="1:219" ht="21" customHeight="1">
      <c r="A19" s="24" t="s">
        <v>7</v>
      </c>
      <c r="B19" s="13" t="s">
        <v>30</v>
      </c>
      <c r="C19" s="25">
        <v>2497</v>
      </c>
      <c r="D19" s="25">
        <v>2692</v>
      </c>
      <c r="E19" s="25">
        <f t="shared" si="4"/>
        <v>5189</v>
      </c>
      <c r="F19" s="25">
        <v>1633</v>
      </c>
      <c r="G19" s="25">
        <v>11</v>
      </c>
      <c r="H19" s="25">
        <v>1</v>
      </c>
      <c r="I19" s="25">
        <v>1</v>
      </c>
      <c r="J19" s="25">
        <f t="shared" si="5"/>
        <v>13</v>
      </c>
      <c r="K19" s="25">
        <v>15</v>
      </c>
      <c r="L19" s="25">
        <v>3</v>
      </c>
      <c r="M19" s="25">
        <v>0</v>
      </c>
      <c r="N19" s="25">
        <f t="shared" si="6"/>
        <v>18</v>
      </c>
      <c r="O19" s="26" t="str">
        <f t="shared" si="0"/>
        <v>△</v>
      </c>
      <c r="P19" s="27">
        <f t="shared" si="1"/>
        <v>5</v>
      </c>
      <c r="Q19" s="53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</row>
    <row r="20" spans="1:219" ht="21" customHeight="1">
      <c r="A20" s="24"/>
      <c r="B20" s="13" t="s">
        <v>31</v>
      </c>
      <c r="C20" s="25">
        <v>2114</v>
      </c>
      <c r="D20" s="25">
        <v>2376</v>
      </c>
      <c r="E20" s="25">
        <f t="shared" si="4"/>
        <v>4490</v>
      </c>
      <c r="F20" s="25">
        <v>1221</v>
      </c>
      <c r="G20" s="25">
        <v>16</v>
      </c>
      <c r="H20" s="25">
        <v>1</v>
      </c>
      <c r="I20" s="25">
        <v>0</v>
      </c>
      <c r="J20" s="25">
        <f t="shared" si="5"/>
        <v>17</v>
      </c>
      <c r="K20" s="25">
        <v>3</v>
      </c>
      <c r="L20" s="25">
        <v>5</v>
      </c>
      <c r="M20" s="25">
        <v>0</v>
      </c>
      <c r="N20" s="25">
        <f t="shared" si="6"/>
        <v>8</v>
      </c>
      <c r="O20" s="26">
        <f t="shared" si="0"/>
      </c>
      <c r="P20" s="27">
        <f t="shared" si="1"/>
        <v>9</v>
      </c>
      <c r="Q20" s="53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</row>
    <row r="21" spans="1:219" ht="21" customHeight="1">
      <c r="A21" s="24"/>
      <c r="B21" s="13" t="s">
        <v>32</v>
      </c>
      <c r="C21" s="25">
        <v>1454</v>
      </c>
      <c r="D21" s="25">
        <v>1576</v>
      </c>
      <c r="E21" s="25">
        <f t="shared" si="4"/>
        <v>3030</v>
      </c>
      <c r="F21" s="25">
        <v>852</v>
      </c>
      <c r="G21" s="25">
        <v>4</v>
      </c>
      <c r="H21" s="25">
        <v>3</v>
      </c>
      <c r="I21" s="25">
        <v>0</v>
      </c>
      <c r="J21" s="25">
        <f t="shared" si="5"/>
        <v>7</v>
      </c>
      <c r="K21" s="25">
        <v>9</v>
      </c>
      <c r="L21" s="25">
        <v>2</v>
      </c>
      <c r="M21" s="25">
        <v>0</v>
      </c>
      <c r="N21" s="25">
        <f t="shared" si="6"/>
        <v>11</v>
      </c>
      <c r="O21" s="26" t="str">
        <f t="shared" si="0"/>
        <v>△</v>
      </c>
      <c r="P21" s="27">
        <f t="shared" si="1"/>
        <v>4</v>
      </c>
      <c r="Q21" s="53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</row>
    <row r="22" spans="1:219" ht="21" customHeight="1">
      <c r="A22" s="24" t="s">
        <v>5</v>
      </c>
      <c r="B22" s="13" t="s">
        <v>33</v>
      </c>
      <c r="C22" s="25">
        <v>4648</v>
      </c>
      <c r="D22" s="25">
        <v>5113</v>
      </c>
      <c r="E22" s="25">
        <f t="shared" si="4"/>
        <v>9761</v>
      </c>
      <c r="F22" s="25">
        <v>2868</v>
      </c>
      <c r="G22" s="25">
        <v>11</v>
      </c>
      <c r="H22" s="25">
        <v>6</v>
      </c>
      <c r="I22" s="25">
        <v>1</v>
      </c>
      <c r="J22" s="25">
        <f t="shared" si="5"/>
        <v>18</v>
      </c>
      <c r="K22" s="25">
        <v>13</v>
      </c>
      <c r="L22" s="25">
        <v>8</v>
      </c>
      <c r="M22" s="25">
        <v>0</v>
      </c>
      <c r="N22" s="25">
        <f t="shared" si="6"/>
        <v>21</v>
      </c>
      <c r="O22" s="26" t="str">
        <f t="shared" si="0"/>
        <v>△</v>
      </c>
      <c r="P22" s="27">
        <f t="shared" si="1"/>
        <v>3</v>
      </c>
      <c r="Q22" s="53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</row>
    <row r="23" spans="1:219" ht="21" customHeight="1">
      <c r="A23" s="24"/>
      <c r="B23" s="28" t="s">
        <v>22</v>
      </c>
      <c r="C23" s="29">
        <f aca="true" t="shared" si="7" ref="C23:N23">SUM(C15:C22)</f>
        <v>25001</v>
      </c>
      <c r="D23" s="29">
        <f t="shared" si="7"/>
        <v>27076</v>
      </c>
      <c r="E23" s="29">
        <f t="shared" si="7"/>
        <v>52077</v>
      </c>
      <c r="F23" s="29">
        <f t="shared" si="7"/>
        <v>14325</v>
      </c>
      <c r="G23" s="29">
        <f t="shared" si="7"/>
        <v>84</v>
      </c>
      <c r="H23" s="29">
        <f t="shared" si="7"/>
        <v>24</v>
      </c>
      <c r="I23" s="29">
        <f t="shared" si="7"/>
        <v>2</v>
      </c>
      <c r="J23" s="29">
        <f t="shared" si="7"/>
        <v>110</v>
      </c>
      <c r="K23" s="29">
        <f t="shared" si="7"/>
        <v>109</v>
      </c>
      <c r="L23" s="29">
        <f t="shared" si="7"/>
        <v>43</v>
      </c>
      <c r="M23" s="29">
        <f t="shared" si="7"/>
        <v>0</v>
      </c>
      <c r="N23" s="29">
        <f t="shared" si="7"/>
        <v>152</v>
      </c>
      <c r="O23" s="30" t="str">
        <f t="shared" si="0"/>
        <v>△</v>
      </c>
      <c r="P23" s="31">
        <f t="shared" si="1"/>
        <v>42</v>
      </c>
      <c r="Q23" s="53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</row>
    <row r="24" spans="1:219" ht="21" customHeight="1">
      <c r="A24" s="20" t="s">
        <v>8</v>
      </c>
      <c r="B24" s="10" t="s">
        <v>34</v>
      </c>
      <c r="C24" s="21">
        <v>4874</v>
      </c>
      <c r="D24" s="21">
        <v>5306</v>
      </c>
      <c r="E24" s="21">
        <f>C24+D24</f>
        <v>10180</v>
      </c>
      <c r="F24" s="21">
        <v>2992</v>
      </c>
      <c r="G24" s="21">
        <v>12</v>
      </c>
      <c r="H24" s="21">
        <v>8</v>
      </c>
      <c r="I24" s="21">
        <v>0</v>
      </c>
      <c r="J24" s="21">
        <f>G24+H24+I24</f>
        <v>20</v>
      </c>
      <c r="K24" s="21">
        <v>15</v>
      </c>
      <c r="L24" s="21">
        <v>5</v>
      </c>
      <c r="M24" s="21">
        <v>0</v>
      </c>
      <c r="N24" s="21">
        <f>K24+L24+M24</f>
        <v>20</v>
      </c>
      <c r="O24" s="22">
        <f t="shared" si="0"/>
      </c>
      <c r="P24" s="23" t="str">
        <f t="shared" si="1"/>
        <v>0 </v>
      </c>
      <c r="Q24" s="53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</row>
    <row r="25" spans="1:219" ht="21" customHeight="1">
      <c r="A25" s="24" t="s">
        <v>9</v>
      </c>
      <c r="B25" s="13" t="s">
        <v>35</v>
      </c>
      <c r="C25" s="25">
        <v>2120</v>
      </c>
      <c r="D25" s="25">
        <v>2354</v>
      </c>
      <c r="E25" s="25">
        <f>C25+D25</f>
        <v>4474</v>
      </c>
      <c r="F25" s="25">
        <v>1200</v>
      </c>
      <c r="G25" s="25">
        <v>5</v>
      </c>
      <c r="H25" s="25">
        <v>3</v>
      </c>
      <c r="I25" s="25">
        <v>0</v>
      </c>
      <c r="J25" s="25">
        <f>G25+H25+I25</f>
        <v>8</v>
      </c>
      <c r="K25" s="25">
        <v>5</v>
      </c>
      <c r="L25" s="25">
        <v>5</v>
      </c>
      <c r="M25" s="25">
        <v>0</v>
      </c>
      <c r="N25" s="25">
        <f>K25+L25+M25</f>
        <v>10</v>
      </c>
      <c r="O25" s="26" t="str">
        <f t="shared" si="0"/>
        <v>△</v>
      </c>
      <c r="P25" s="27">
        <f t="shared" si="1"/>
        <v>2</v>
      </c>
      <c r="Q25" s="53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</row>
    <row r="26" spans="1:219" ht="21" customHeight="1">
      <c r="A26" s="24" t="s">
        <v>5</v>
      </c>
      <c r="B26" s="13" t="s">
        <v>36</v>
      </c>
      <c r="C26" s="25">
        <v>4123</v>
      </c>
      <c r="D26" s="25">
        <v>4348</v>
      </c>
      <c r="E26" s="25">
        <f>C26+D26</f>
        <v>8471</v>
      </c>
      <c r="F26" s="25">
        <v>2406</v>
      </c>
      <c r="G26" s="25">
        <v>10</v>
      </c>
      <c r="H26" s="25">
        <v>3</v>
      </c>
      <c r="I26" s="25">
        <v>0</v>
      </c>
      <c r="J26" s="25">
        <f>G26+H26+I26</f>
        <v>13</v>
      </c>
      <c r="K26" s="25">
        <v>14</v>
      </c>
      <c r="L26" s="25">
        <v>5</v>
      </c>
      <c r="M26" s="25">
        <v>0</v>
      </c>
      <c r="N26" s="25">
        <f>K26+L26+M26</f>
        <v>19</v>
      </c>
      <c r="O26" s="26" t="str">
        <f t="shared" si="0"/>
        <v>△</v>
      </c>
      <c r="P26" s="27">
        <f t="shared" si="1"/>
        <v>6</v>
      </c>
      <c r="Q26" s="53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</row>
    <row r="27" spans="1:219" ht="21" customHeight="1">
      <c r="A27" s="24"/>
      <c r="B27" s="28" t="s">
        <v>22</v>
      </c>
      <c r="C27" s="29">
        <f aca="true" t="shared" si="8" ref="C27:N27">SUM(C24:C26)</f>
        <v>11117</v>
      </c>
      <c r="D27" s="29">
        <f t="shared" si="8"/>
        <v>12008</v>
      </c>
      <c r="E27" s="29">
        <f t="shared" si="8"/>
        <v>23125</v>
      </c>
      <c r="F27" s="29">
        <f t="shared" si="8"/>
        <v>6598</v>
      </c>
      <c r="G27" s="29">
        <f t="shared" si="8"/>
        <v>27</v>
      </c>
      <c r="H27" s="29">
        <f t="shared" si="8"/>
        <v>14</v>
      </c>
      <c r="I27" s="29">
        <f t="shared" si="8"/>
        <v>0</v>
      </c>
      <c r="J27" s="29">
        <f t="shared" si="8"/>
        <v>41</v>
      </c>
      <c r="K27" s="29">
        <f t="shared" si="8"/>
        <v>34</v>
      </c>
      <c r="L27" s="29">
        <f t="shared" si="8"/>
        <v>15</v>
      </c>
      <c r="M27" s="29">
        <f t="shared" si="8"/>
        <v>0</v>
      </c>
      <c r="N27" s="29">
        <f t="shared" si="8"/>
        <v>49</v>
      </c>
      <c r="O27" s="30" t="str">
        <f t="shared" si="0"/>
        <v>△</v>
      </c>
      <c r="P27" s="31">
        <f t="shared" si="1"/>
        <v>8</v>
      </c>
      <c r="Q27" s="53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</row>
    <row r="28" spans="1:219" ht="21" customHeight="1">
      <c r="A28" s="20"/>
      <c r="B28" s="10" t="s">
        <v>37</v>
      </c>
      <c r="C28" s="21">
        <v>3721</v>
      </c>
      <c r="D28" s="21">
        <v>4128</v>
      </c>
      <c r="E28" s="21">
        <f aca="true" t="shared" si="9" ref="E28:E36">C28+D28</f>
        <v>7849</v>
      </c>
      <c r="F28" s="21">
        <v>2408</v>
      </c>
      <c r="G28" s="21">
        <v>29</v>
      </c>
      <c r="H28" s="21">
        <v>3</v>
      </c>
      <c r="I28" s="21">
        <v>0</v>
      </c>
      <c r="J28" s="21">
        <f aca="true" t="shared" si="10" ref="J28:J36">G28+H28+I28</f>
        <v>32</v>
      </c>
      <c r="K28" s="21">
        <v>23</v>
      </c>
      <c r="L28" s="21">
        <v>8</v>
      </c>
      <c r="M28" s="21">
        <v>0</v>
      </c>
      <c r="N28" s="21">
        <f aca="true" t="shared" si="11" ref="N28:N36">K28+L28+M28</f>
        <v>31</v>
      </c>
      <c r="O28" s="22">
        <f t="shared" si="0"/>
      </c>
      <c r="P28" s="23">
        <f t="shared" si="1"/>
        <v>1</v>
      </c>
      <c r="Q28" s="53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</row>
    <row r="29" spans="1:219" ht="21" customHeight="1">
      <c r="A29" s="24" t="s">
        <v>10</v>
      </c>
      <c r="B29" s="13" t="s">
        <v>38</v>
      </c>
      <c r="C29" s="25">
        <v>1488</v>
      </c>
      <c r="D29" s="25">
        <v>1670</v>
      </c>
      <c r="E29" s="25">
        <f t="shared" si="9"/>
        <v>3158</v>
      </c>
      <c r="F29" s="25">
        <v>896</v>
      </c>
      <c r="G29" s="25">
        <v>3</v>
      </c>
      <c r="H29" s="25">
        <v>2</v>
      </c>
      <c r="I29" s="25">
        <v>0</v>
      </c>
      <c r="J29" s="25">
        <f t="shared" si="10"/>
        <v>5</v>
      </c>
      <c r="K29" s="25">
        <v>6</v>
      </c>
      <c r="L29" s="25">
        <v>1</v>
      </c>
      <c r="M29" s="25">
        <v>0</v>
      </c>
      <c r="N29" s="25">
        <f t="shared" si="11"/>
        <v>7</v>
      </c>
      <c r="O29" s="26" t="str">
        <f t="shared" si="0"/>
        <v>△</v>
      </c>
      <c r="P29" s="27">
        <f t="shared" si="1"/>
        <v>2</v>
      </c>
      <c r="Q29" s="53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</row>
    <row r="30" spans="1:219" ht="21" customHeight="1">
      <c r="A30" s="24"/>
      <c r="B30" s="13" t="s">
        <v>39</v>
      </c>
      <c r="C30" s="25">
        <v>3269</v>
      </c>
      <c r="D30" s="25">
        <v>3556</v>
      </c>
      <c r="E30" s="25">
        <f t="shared" si="9"/>
        <v>6825</v>
      </c>
      <c r="F30" s="25">
        <v>1886</v>
      </c>
      <c r="G30" s="25">
        <v>9</v>
      </c>
      <c r="H30" s="25">
        <v>2</v>
      </c>
      <c r="I30" s="25">
        <v>0</v>
      </c>
      <c r="J30" s="25">
        <f t="shared" si="10"/>
        <v>11</v>
      </c>
      <c r="K30" s="25">
        <v>20</v>
      </c>
      <c r="L30" s="25">
        <v>2</v>
      </c>
      <c r="M30" s="25">
        <v>0</v>
      </c>
      <c r="N30" s="25">
        <f t="shared" si="11"/>
        <v>22</v>
      </c>
      <c r="O30" s="26" t="str">
        <f t="shared" si="0"/>
        <v>△</v>
      </c>
      <c r="P30" s="27">
        <f t="shared" si="1"/>
        <v>11</v>
      </c>
      <c r="Q30" s="53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</row>
    <row r="31" spans="1:219" ht="21" customHeight="1">
      <c r="A31" s="24"/>
      <c r="B31" s="13" t="s">
        <v>40</v>
      </c>
      <c r="C31" s="25">
        <v>3916</v>
      </c>
      <c r="D31" s="25">
        <v>4300</v>
      </c>
      <c r="E31" s="25">
        <f t="shared" si="9"/>
        <v>8216</v>
      </c>
      <c r="F31" s="25">
        <v>2713</v>
      </c>
      <c r="G31" s="25">
        <v>19</v>
      </c>
      <c r="H31" s="25">
        <v>4</v>
      </c>
      <c r="I31" s="25">
        <v>0</v>
      </c>
      <c r="J31" s="25">
        <f t="shared" si="10"/>
        <v>23</v>
      </c>
      <c r="K31" s="25">
        <v>11</v>
      </c>
      <c r="L31" s="25">
        <v>7</v>
      </c>
      <c r="M31" s="25">
        <v>0</v>
      </c>
      <c r="N31" s="25">
        <f t="shared" si="11"/>
        <v>18</v>
      </c>
      <c r="O31" s="26">
        <f t="shared" si="0"/>
      </c>
      <c r="P31" s="27">
        <f t="shared" si="1"/>
        <v>5</v>
      </c>
      <c r="Q31" s="53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</row>
    <row r="32" spans="1:219" ht="21" customHeight="1">
      <c r="A32" s="24" t="s">
        <v>11</v>
      </c>
      <c r="B32" s="13" t="s">
        <v>41</v>
      </c>
      <c r="C32" s="25">
        <v>2193</v>
      </c>
      <c r="D32" s="25">
        <v>2309</v>
      </c>
      <c r="E32" s="25">
        <f t="shared" si="9"/>
        <v>4502</v>
      </c>
      <c r="F32" s="25">
        <v>1325</v>
      </c>
      <c r="G32" s="25">
        <v>9</v>
      </c>
      <c r="H32" s="25">
        <v>1</v>
      </c>
      <c r="I32" s="25">
        <v>0</v>
      </c>
      <c r="J32" s="25">
        <f t="shared" si="10"/>
        <v>10</v>
      </c>
      <c r="K32" s="25">
        <v>12</v>
      </c>
      <c r="L32" s="25">
        <v>1</v>
      </c>
      <c r="M32" s="25">
        <v>0</v>
      </c>
      <c r="N32" s="25">
        <f t="shared" si="11"/>
        <v>13</v>
      </c>
      <c r="O32" s="26" t="str">
        <f t="shared" si="0"/>
        <v>△</v>
      </c>
      <c r="P32" s="27">
        <f t="shared" si="1"/>
        <v>3</v>
      </c>
      <c r="Q32" s="53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</row>
    <row r="33" spans="1:219" ht="21" customHeight="1">
      <c r="A33" s="24"/>
      <c r="B33" s="13" t="s">
        <v>42</v>
      </c>
      <c r="C33" s="25">
        <v>3904</v>
      </c>
      <c r="D33" s="25">
        <v>4184</v>
      </c>
      <c r="E33" s="25">
        <f t="shared" si="9"/>
        <v>8088</v>
      </c>
      <c r="F33" s="25">
        <v>2336</v>
      </c>
      <c r="G33" s="25">
        <v>15</v>
      </c>
      <c r="H33" s="25">
        <v>1</v>
      </c>
      <c r="I33" s="25">
        <v>0</v>
      </c>
      <c r="J33" s="25">
        <f t="shared" si="10"/>
        <v>16</v>
      </c>
      <c r="K33" s="25">
        <v>26</v>
      </c>
      <c r="L33" s="25">
        <v>7</v>
      </c>
      <c r="M33" s="25">
        <v>1</v>
      </c>
      <c r="N33" s="25">
        <f t="shared" si="11"/>
        <v>34</v>
      </c>
      <c r="O33" s="26" t="str">
        <f t="shared" si="0"/>
        <v>△</v>
      </c>
      <c r="P33" s="27">
        <f t="shared" si="1"/>
        <v>18</v>
      </c>
      <c r="Q33" s="53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</row>
    <row r="34" spans="1:219" ht="21" customHeight="1">
      <c r="A34" s="24"/>
      <c r="B34" s="13" t="s">
        <v>43</v>
      </c>
      <c r="C34" s="25">
        <v>4551</v>
      </c>
      <c r="D34" s="25">
        <v>4814</v>
      </c>
      <c r="E34" s="25">
        <f t="shared" si="9"/>
        <v>9365</v>
      </c>
      <c r="F34" s="25">
        <v>2510</v>
      </c>
      <c r="G34" s="25">
        <v>18</v>
      </c>
      <c r="H34" s="25">
        <v>5</v>
      </c>
      <c r="I34" s="25">
        <v>0</v>
      </c>
      <c r="J34" s="25">
        <f t="shared" si="10"/>
        <v>23</v>
      </c>
      <c r="K34" s="25">
        <v>11</v>
      </c>
      <c r="L34" s="25">
        <v>7</v>
      </c>
      <c r="M34" s="25">
        <v>0</v>
      </c>
      <c r="N34" s="25">
        <f t="shared" si="11"/>
        <v>18</v>
      </c>
      <c r="O34" s="26">
        <f t="shared" si="0"/>
      </c>
      <c r="P34" s="27">
        <f t="shared" si="1"/>
        <v>5</v>
      </c>
      <c r="Q34" s="53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</row>
    <row r="35" spans="1:219" ht="21" customHeight="1">
      <c r="A35" s="24" t="s">
        <v>5</v>
      </c>
      <c r="B35" s="13" t="s">
        <v>44</v>
      </c>
      <c r="C35" s="25">
        <v>5965</v>
      </c>
      <c r="D35" s="25">
        <v>6527</v>
      </c>
      <c r="E35" s="25">
        <f t="shared" si="9"/>
        <v>12492</v>
      </c>
      <c r="F35" s="25">
        <v>3716</v>
      </c>
      <c r="G35" s="25">
        <v>25</v>
      </c>
      <c r="H35" s="25">
        <v>16</v>
      </c>
      <c r="I35" s="25">
        <v>0</v>
      </c>
      <c r="J35" s="25">
        <f t="shared" si="10"/>
        <v>41</v>
      </c>
      <c r="K35" s="25">
        <v>20</v>
      </c>
      <c r="L35" s="25">
        <v>7</v>
      </c>
      <c r="M35" s="25">
        <v>0</v>
      </c>
      <c r="N35" s="25">
        <f t="shared" si="11"/>
        <v>27</v>
      </c>
      <c r="O35" s="26">
        <f t="shared" si="0"/>
      </c>
      <c r="P35" s="27">
        <f t="shared" si="1"/>
        <v>14</v>
      </c>
      <c r="Q35" s="53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</row>
    <row r="36" spans="1:219" ht="21" customHeight="1">
      <c r="A36" s="24"/>
      <c r="B36" s="13" t="s">
        <v>45</v>
      </c>
      <c r="C36" s="25">
        <v>4114</v>
      </c>
      <c r="D36" s="25">
        <v>4492</v>
      </c>
      <c r="E36" s="25">
        <f t="shared" si="9"/>
        <v>8606</v>
      </c>
      <c r="F36" s="25">
        <v>2590</v>
      </c>
      <c r="G36" s="25">
        <v>10</v>
      </c>
      <c r="H36" s="25">
        <v>9</v>
      </c>
      <c r="I36" s="25">
        <v>0</v>
      </c>
      <c r="J36" s="25">
        <f t="shared" si="10"/>
        <v>19</v>
      </c>
      <c r="K36" s="25">
        <v>13</v>
      </c>
      <c r="L36" s="25">
        <v>4</v>
      </c>
      <c r="M36" s="25">
        <v>0</v>
      </c>
      <c r="N36" s="25">
        <f t="shared" si="11"/>
        <v>17</v>
      </c>
      <c r="O36" s="26">
        <f t="shared" si="0"/>
      </c>
      <c r="P36" s="27">
        <f t="shared" si="1"/>
        <v>2</v>
      </c>
      <c r="Q36" s="53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</row>
    <row r="37" spans="1:219" ht="21" customHeight="1">
      <c r="A37" s="24"/>
      <c r="B37" s="28" t="s">
        <v>22</v>
      </c>
      <c r="C37" s="29">
        <f aca="true" t="shared" si="12" ref="C37:N37">SUM(C28:C36)</f>
        <v>33121</v>
      </c>
      <c r="D37" s="29">
        <f t="shared" si="12"/>
        <v>35980</v>
      </c>
      <c r="E37" s="29">
        <f t="shared" si="12"/>
        <v>69101</v>
      </c>
      <c r="F37" s="29">
        <f t="shared" si="12"/>
        <v>20380</v>
      </c>
      <c r="G37" s="29">
        <f t="shared" si="12"/>
        <v>137</v>
      </c>
      <c r="H37" s="29">
        <f t="shared" si="12"/>
        <v>43</v>
      </c>
      <c r="I37" s="29">
        <f t="shared" si="12"/>
        <v>0</v>
      </c>
      <c r="J37" s="29">
        <f t="shared" si="12"/>
        <v>180</v>
      </c>
      <c r="K37" s="29">
        <f t="shared" si="12"/>
        <v>142</v>
      </c>
      <c r="L37" s="29">
        <f t="shared" si="12"/>
        <v>44</v>
      </c>
      <c r="M37" s="29">
        <f t="shared" si="12"/>
        <v>1</v>
      </c>
      <c r="N37" s="29">
        <f t="shared" si="12"/>
        <v>187</v>
      </c>
      <c r="O37" s="30" t="str">
        <f t="shared" si="0"/>
        <v>△</v>
      </c>
      <c r="P37" s="31">
        <f t="shared" si="1"/>
        <v>7</v>
      </c>
      <c r="Q37" s="53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</row>
    <row r="38" spans="1:219" ht="21" customHeight="1">
      <c r="A38" s="20"/>
      <c r="B38" s="10" t="s">
        <v>46</v>
      </c>
      <c r="C38" s="21">
        <v>3902</v>
      </c>
      <c r="D38" s="21">
        <v>4310</v>
      </c>
      <c r="E38" s="21">
        <f aca="true" t="shared" si="13" ref="E38:E45">C38+D38</f>
        <v>8212</v>
      </c>
      <c r="F38" s="21">
        <v>2435</v>
      </c>
      <c r="G38" s="21">
        <v>10</v>
      </c>
      <c r="H38" s="21">
        <v>3</v>
      </c>
      <c r="I38" s="21">
        <v>0</v>
      </c>
      <c r="J38" s="21">
        <f aca="true" t="shared" si="14" ref="J38:J45">G38+H38+I38</f>
        <v>13</v>
      </c>
      <c r="K38" s="21">
        <v>13</v>
      </c>
      <c r="L38" s="21">
        <v>10</v>
      </c>
      <c r="M38" s="21">
        <v>0</v>
      </c>
      <c r="N38" s="21">
        <f aca="true" t="shared" si="15" ref="N38:N45">K38+L38+M38</f>
        <v>23</v>
      </c>
      <c r="O38" s="22" t="str">
        <f t="shared" si="0"/>
        <v>△</v>
      </c>
      <c r="P38" s="23">
        <f t="shared" si="1"/>
        <v>10</v>
      </c>
      <c r="Q38" s="53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</row>
    <row r="39" spans="1:219" ht="21" customHeight="1">
      <c r="A39" s="24" t="s">
        <v>12</v>
      </c>
      <c r="B39" s="13" t="s">
        <v>47</v>
      </c>
      <c r="C39" s="25">
        <v>1969</v>
      </c>
      <c r="D39" s="25">
        <v>2153</v>
      </c>
      <c r="E39" s="25">
        <f t="shared" si="13"/>
        <v>4122</v>
      </c>
      <c r="F39" s="25">
        <v>1104</v>
      </c>
      <c r="G39" s="25">
        <v>11</v>
      </c>
      <c r="H39" s="25">
        <v>7</v>
      </c>
      <c r="I39" s="25">
        <v>0</v>
      </c>
      <c r="J39" s="25">
        <f t="shared" si="14"/>
        <v>18</v>
      </c>
      <c r="K39" s="25">
        <v>6</v>
      </c>
      <c r="L39" s="25">
        <v>1</v>
      </c>
      <c r="M39" s="25">
        <v>1</v>
      </c>
      <c r="N39" s="25">
        <f t="shared" si="15"/>
        <v>8</v>
      </c>
      <c r="O39" s="26">
        <f t="shared" si="0"/>
      </c>
      <c r="P39" s="27">
        <f t="shared" si="1"/>
        <v>10</v>
      </c>
      <c r="Q39" s="53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</row>
    <row r="40" spans="1:219" ht="21" customHeight="1">
      <c r="A40" s="24"/>
      <c r="B40" s="13" t="s">
        <v>48</v>
      </c>
      <c r="C40" s="25">
        <v>3610</v>
      </c>
      <c r="D40" s="25">
        <v>3824</v>
      </c>
      <c r="E40" s="25">
        <f t="shared" si="13"/>
        <v>7434</v>
      </c>
      <c r="F40" s="25">
        <v>2053</v>
      </c>
      <c r="G40" s="25">
        <v>28</v>
      </c>
      <c r="H40" s="25">
        <v>5</v>
      </c>
      <c r="I40" s="25">
        <v>0</v>
      </c>
      <c r="J40" s="25">
        <f t="shared" si="14"/>
        <v>33</v>
      </c>
      <c r="K40" s="25">
        <v>23</v>
      </c>
      <c r="L40" s="25">
        <v>4</v>
      </c>
      <c r="M40" s="25">
        <v>0</v>
      </c>
      <c r="N40" s="25">
        <f t="shared" si="15"/>
        <v>27</v>
      </c>
      <c r="O40" s="26">
        <f t="shared" si="0"/>
      </c>
      <c r="P40" s="27">
        <f t="shared" si="1"/>
        <v>6</v>
      </c>
      <c r="Q40" s="53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</row>
    <row r="41" spans="1:219" ht="21" customHeight="1">
      <c r="A41" s="24"/>
      <c r="B41" s="13" t="s">
        <v>49</v>
      </c>
      <c r="C41" s="25">
        <v>1413</v>
      </c>
      <c r="D41" s="25">
        <v>1610</v>
      </c>
      <c r="E41" s="25">
        <f t="shared" si="13"/>
        <v>3023</v>
      </c>
      <c r="F41" s="25">
        <v>826</v>
      </c>
      <c r="G41" s="25">
        <v>14</v>
      </c>
      <c r="H41" s="25">
        <v>1</v>
      </c>
      <c r="I41" s="25">
        <v>0</v>
      </c>
      <c r="J41" s="25">
        <f t="shared" si="14"/>
        <v>15</v>
      </c>
      <c r="K41" s="25">
        <v>7</v>
      </c>
      <c r="L41" s="25">
        <v>1</v>
      </c>
      <c r="M41" s="25">
        <v>0</v>
      </c>
      <c r="N41" s="25">
        <f t="shared" si="15"/>
        <v>8</v>
      </c>
      <c r="O41" s="26">
        <f t="shared" si="0"/>
      </c>
      <c r="P41" s="27">
        <f t="shared" si="1"/>
        <v>7</v>
      </c>
      <c r="Q41" s="53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</row>
    <row r="42" spans="1:219" ht="21" customHeight="1">
      <c r="A42" s="24" t="s">
        <v>11</v>
      </c>
      <c r="B42" s="13" t="s">
        <v>50</v>
      </c>
      <c r="C42" s="25">
        <v>4406</v>
      </c>
      <c r="D42" s="25">
        <v>4861</v>
      </c>
      <c r="E42" s="25">
        <f t="shared" si="13"/>
        <v>9267</v>
      </c>
      <c r="F42" s="25">
        <v>2800</v>
      </c>
      <c r="G42" s="25">
        <v>18</v>
      </c>
      <c r="H42" s="25">
        <v>4</v>
      </c>
      <c r="I42" s="25">
        <v>0</v>
      </c>
      <c r="J42" s="25">
        <f t="shared" si="14"/>
        <v>22</v>
      </c>
      <c r="K42" s="25">
        <v>23</v>
      </c>
      <c r="L42" s="25">
        <v>6</v>
      </c>
      <c r="M42" s="25">
        <v>0</v>
      </c>
      <c r="N42" s="25">
        <f t="shared" si="15"/>
        <v>29</v>
      </c>
      <c r="O42" s="26" t="str">
        <f t="shared" si="0"/>
        <v>△</v>
      </c>
      <c r="P42" s="27">
        <f t="shared" si="1"/>
        <v>7</v>
      </c>
      <c r="Q42" s="53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</row>
    <row r="43" spans="1:219" ht="21" customHeight="1">
      <c r="A43" s="24"/>
      <c r="B43" s="13" t="s">
        <v>51</v>
      </c>
      <c r="C43" s="25">
        <v>3358</v>
      </c>
      <c r="D43" s="25">
        <v>3677</v>
      </c>
      <c r="E43" s="25">
        <f t="shared" si="13"/>
        <v>7035</v>
      </c>
      <c r="F43" s="25">
        <v>1890</v>
      </c>
      <c r="G43" s="25">
        <v>15</v>
      </c>
      <c r="H43" s="25">
        <v>4</v>
      </c>
      <c r="I43" s="25">
        <v>0</v>
      </c>
      <c r="J43" s="25">
        <f t="shared" si="14"/>
        <v>19</v>
      </c>
      <c r="K43" s="25">
        <v>13</v>
      </c>
      <c r="L43" s="25">
        <v>7</v>
      </c>
      <c r="M43" s="25">
        <v>0</v>
      </c>
      <c r="N43" s="25">
        <f t="shared" si="15"/>
        <v>20</v>
      </c>
      <c r="O43" s="26" t="str">
        <f t="shared" si="0"/>
        <v>△</v>
      </c>
      <c r="P43" s="27">
        <f t="shared" si="1"/>
        <v>1</v>
      </c>
      <c r="Q43" s="53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</row>
    <row r="44" spans="1:219" ht="21" customHeight="1">
      <c r="A44" s="24"/>
      <c r="B44" s="13" t="s">
        <v>52</v>
      </c>
      <c r="C44" s="25">
        <v>3681</v>
      </c>
      <c r="D44" s="25">
        <v>4034</v>
      </c>
      <c r="E44" s="25">
        <f t="shared" si="13"/>
        <v>7715</v>
      </c>
      <c r="F44" s="25">
        <v>2312</v>
      </c>
      <c r="G44" s="25">
        <v>14</v>
      </c>
      <c r="H44" s="25">
        <v>2</v>
      </c>
      <c r="I44" s="25">
        <v>0</v>
      </c>
      <c r="J44" s="25">
        <f t="shared" si="14"/>
        <v>16</v>
      </c>
      <c r="K44" s="25">
        <v>16</v>
      </c>
      <c r="L44" s="25">
        <v>5</v>
      </c>
      <c r="M44" s="25">
        <v>0</v>
      </c>
      <c r="N44" s="25">
        <f t="shared" si="15"/>
        <v>21</v>
      </c>
      <c r="O44" s="26" t="str">
        <f t="shared" si="0"/>
        <v>△</v>
      </c>
      <c r="P44" s="27">
        <f t="shared" si="1"/>
        <v>5</v>
      </c>
      <c r="Q44" s="53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</row>
    <row r="45" spans="1:219" ht="21" customHeight="1">
      <c r="A45" s="24" t="s">
        <v>5</v>
      </c>
      <c r="B45" s="13" t="s">
        <v>53</v>
      </c>
      <c r="C45" s="25">
        <v>2595</v>
      </c>
      <c r="D45" s="25">
        <v>2852</v>
      </c>
      <c r="E45" s="25">
        <f t="shared" si="13"/>
        <v>5447</v>
      </c>
      <c r="F45" s="25">
        <v>1464</v>
      </c>
      <c r="G45" s="25">
        <v>10</v>
      </c>
      <c r="H45" s="25">
        <v>2</v>
      </c>
      <c r="I45" s="25">
        <v>0</v>
      </c>
      <c r="J45" s="25">
        <f t="shared" si="14"/>
        <v>12</v>
      </c>
      <c r="K45" s="25">
        <v>9</v>
      </c>
      <c r="L45" s="25">
        <v>9</v>
      </c>
      <c r="M45" s="25">
        <v>1</v>
      </c>
      <c r="N45" s="25">
        <f t="shared" si="15"/>
        <v>19</v>
      </c>
      <c r="O45" s="26" t="str">
        <f t="shared" si="0"/>
        <v>△</v>
      </c>
      <c r="P45" s="27">
        <f t="shared" si="1"/>
        <v>7</v>
      </c>
      <c r="Q45" s="53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</row>
    <row r="46" spans="1:219" ht="21" customHeight="1">
      <c r="A46" s="24"/>
      <c r="B46" s="28" t="s">
        <v>22</v>
      </c>
      <c r="C46" s="29">
        <f aca="true" t="shared" si="16" ref="C46:N46">SUM(C38:C45)</f>
        <v>24934</v>
      </c>
      <c r="D46" s="29">
        <f t="shared" si="16"/>
        <v>27321</v>
      </c>
      <c r="E46" s="29">
        <f t="shared" si="16"/>
        <v>52255</v>
      </c>
      <c r="F46" s="29">
        <f t="shared" si="16"/>
        <v>14884</v>
      </c>
      <c r="G46" s="29">
        <f t="shared" si="16"/>
        <v>120</v>
      </c>
      <c r="H46" s="29">
        <f t="shared" si="16"/>
        <v>28</v>
      </c>
      <c r="I46" s="29">
        <f t="shared" si="16"/>
        <v>0</v>
      </c>
      <c r="J46" s="29">
        <f t="shared" si="16"/>
        <v>148</v>
      </c>
      <c r="K46" s="29">
        <f t="shared" si="16"/>
        <v>110</v>
      </c>
      <c r="L46" s="29">
        <f t="shared" si="16"/>
        <v>43</v>
      </c>
      <c r="M46" s="29">
        <f t="shared" si="16"/>
        <v>2</v>
      </c>
      <c r="N46" s="29">
        <f t="shared" si="16"/>
        <v>155</v>
      </c>
      <c r="O46" s="30" t="str">
        <f t="shared" si="0"/>
        <v>△</v>
      </c>
      <c r="P46" s="31">
        <f t="shared" si="1"/>
        <v>7</v>
      </c>
      <c r="Q46" s="53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</row>
    <row r="47" spans="1:219" ht="21" customHeight="1">
      <c r="A47" s="20" t="s">
        <v>13</v>
      </c>
      <c r="B47" s="10" t="s">
        <v>54</v>
      </c>
      <c r="C47" s="21">
        <v>3346</v>
      </c>
      <c r="D47" s="21">
        <v>3749</v>
      </c>
      <c r="E47" s="21">
        <f>C47+D47</f>
        <v>7095</v>
      </c>
      <c r="F47" s="21">
        <v>2390</v>
      </c>
      <c r="G47" s="21">
        <v>4</v>
      </c>
      <c r="H47" s="21">
        <v>4</v>
      </c>
      <c r="I47" s="21">
        <v>0</v>
      </c>
      <c r="J47" s="21">
        <f>G47+H47+I47</f>
        <v>8</v>
      </c>
      <c r="K47" s="21">
        <v>11</v>
      </c>
      <c r="L47" s="21">
        <v>15</v>
      </c>
      <c r="M47" s="21">
        <v>0</v>
      </c>
      <c r="N47" s="21">
        <f>K47+L47+M47</f>
        <v>26</v>
      </c>
      <c r="O47" s="22" t="str">
        <f t="shared" si="0"/>
        <v>△</v>
      </c>
      <c r="P47" s="23">
        <f t="shared" si="1"/>
        <v>18</v>
      </c>
      <c r="Q47" s="53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</row>
    <row r="48" spans="1:219" ht="21" customHeight="1">
      <c r="A48" s="24" t="s">
        <v>14</v>
      </c>
      <c r="B48" s="13" t="s">
        <v>55</v>
      </c>
      <c r="C48" s="25">
        <v>2199</v>
      </c>
      <c r="D48" s="25">
        <v>2441</v>
      </c>
      <c r="E48" s="25">
        <f>C48+D48</f>
        <v>4640</v>
      </c>
      <c r="F48" s="25">
        <v>1579</v>
      </c>
      <c r="G48" s="25">
        <v>6</v>
      </c>
      <c r="H48" s="25">
        <v>2</v>
      </c>
      <c r="I48" s="25">
        <v>0</v>
      </c>
      <c r="J48" s="25">
        <f>G48+H48+I48</f>
        <v>8</v>
      </c>
      <c r="K48" s="25">
        <v>12</v>
      </c>
      <c r="L48" s="25">
        <v>5</v>
      </c>
      <c r="M48" s="25">
        <v>0</v>
      </c>
      <c r="N48" s="25">
        <f>K48+L48+M48</f>
        <v>17</v>
      </c>
      <c r="O48" s="26" t="str">
        <f t="shared" si="0"/>
        <v>△</v>
      </c>
      <c r="P48" s="27">
        <f t="shared" si="1"/>
        <v>9</v>
      </c>
      <c r="Q48" s="53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</row>
    <row r="49" spans="1:219" ht="21" customHeight="1">
      <c r="A49" s="24" t="s">
        <v>5</v>
      </c>
      <c r="B49" s="13" t="s">
        <v>56</v>
      </c>
      <c r="C49" s="25">
        <v>1970</v>
      </c>
      <c r="D49" s="25">
        <v>2188</v>
      </c>
      <c r="E49" s="25">
        <f>C49+D49</f>
        <v>4158</v>
      </c>
      <c r="F49" s="25">
        <v>1210</v>
      </c>
      <c r="G49" s="25">
        <v>3</v>
      </c>
      <c r="H49" s="25">
        <v>0</v>
      </c>
      <c r="I49" s="25">
        <v>0</v>
      </c>
      <c r="J49" s="25">
        <f>G49+H49+I49</f>
        <v>3</v>
      </c>
      <c r="K49" s="25">
        <v>6</v>
      </c>
      <c r="L49" s="25">
        <v>3</v>
      </c>
      <c r="M49" s="25">
        <v>0</v>
      </c>
      <c r="N49" s="25">
        <f>K49+L49+M49</f>
        <v>9</v>
      </c>
      <c r="O49" s="26" t="str">
        <f t="shared" si="0"/>
        <v>△</v>
      </c>
      <c r="P49" s="27">
        <f t="shared" si="1"/>
        <v>6</v>
      </c>
      <c r="Q49" s="53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</row>
    <row r="50" spans="1:219" ht="21" customHeight="1">
      <c r="A50" s="24"/>
      <c r="B50" s="13" t="s">
        <v>57</v>
      </c>
      <c r="C50" s="25">
        <v>2605</v>
      </c>
      <c r="D50" s="25">
        <v>2858</v>
      </c>
      <c r="E50" s="25">
        <f>C50+D50</f>
        <v>5463</v>
      </c>
      <c r="F50" s="25">
        <v>1512</v>
      </c>
      <c r="G50" s="25">
        <v>6</v>
      </c>
      <c r="H50" s="25">
        <v>1</v>
      </c>
      <c r="I50" s="25">
        <v>0</v>
      </c>
      <c r="J50" s="25">
        <f>G50+H50+I50</f>
        <v>7</v>
      </c>
      <c r="K50" s="25">
        <v>7</v>
      </c>
      <c r="L50" s="25">
        <v>2</v>
      </c>
      <c r="M50" s="25">
        <v>0</v>
      </c>
      <c r="N50" s="25">
        <f>K50+L50+M50</f>
        <v>9</v>
      </c>
      <c r="O50" s="26" t="str">
        <f t="shared" si="0"/>
        <v>△</v>
      </c>
      <c r="P50" s="27">
        <f t="shared" si="1"/>
        <v>2</v>
      </c>
      <c r="Q50" s="53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</row>
    <row r="51" spans="1:219" ht="21" customHeight="1">
      <c r="A51" s="24"/>
      <c r="B51" s="28" t="s">
        <v>22</v>
      </c>
      <c r="C51" s="29">
        <f aca="true" t="shared" si="17" ref="C51:N51">SUM(C47:C50)</f>
        <v>10120</v>
      </c>
      <c r="D51" s="29">
        <f t="shared" si="17"/>
        <v>11236</v>
      </c>
      <c r="E51" s="29">
        <f t="shared" si="17"/>
        <v>21356</v>
      </c>
      <c r="F51" s="29">
        <f t="shared" si="17"/>
        <v>6691</v>
      </c>
      <c r="G51" s="29">
        <f t="shared" si="17"/>
        <v>19</v>
      </c>
      <c r="H51" s="29">
        <f t="shared" si="17"/>
        <v>7</v>
      </c>
      <c r="I51" s="29">
        <f t="shared" si="17"/>
        <v>0</v>
      </c>
      <c r="J51" s="29">
        <f t="shared" si="17"/>
        <v>26</v>
      </c>
      <c r="K51" s="29">
        <f t="shared" si="17"/>
        <v>36</v>
      </c>
      <c r="L51" s="29">
        <f t="shared" si="17"/>
        <v>25</v>
      </c>
      <c r="M51" s="29">
        <f t="shared" si="17"/>
        <v>0</v>
      </c>
      <c r="N51" s="29">
        <f t="shared" si="17"/>
        <v>61</v>
      </c>
      <c r="O51" s="30" t="str">
        <f t="shared" si="0"/>
        <v>△</v>
      </c>
      <c r="P51" s="31">
        <f t="shared" si="1"/>
        <v>35</v>
      </c>
      <c r="Q51" s="53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</row>
    <row r="52" spans="1:219" ht="21" customHeight="1">
      <c r="A52" s="33" t="s">
        <v>5</v>
      </c>
      <c r="B52" s="34" t="s">
        <v>22</v>
      </c>
      <c r="C52" s="35">
        <f aca="true" t="shared" si="18" ref="C52:N52">C14+C23+C27+C37+C46+C51</f>
        <v>117051</v>
      </c>
      <c r="D52" s="35">
        <f t="shared" si="18"/>
        <v>127584</v>
      </c>
      <c r="E52" s="35">
        <f t="shared" si="18"/>
        <v>244635</v>
      </c>
      <c r="F52" s="35">
        <f t="shared" si="18"/>
        <v>70602</v>
      </c>
      <c r="G52" s="35">
        <f t="shared" si="18"/>
        <v>447</v>
      </c>
      <c r="H52" s="35">
        <f t="shared" si="18"/>
        <v>129</v>
      </c>
      <c r="I52" s="35">
        <f t="shared" si="18"/>
        <v>6</v>
      </c>
      <c r="J52" s="35">
        <f t="shared" si="18"/>
        <v>582</v>
      </c>
      <c r="K52" s="35">
        <f t="shared" si="18"/>
        <v>510</v>
      </c>
      <c r="L52" s="35">
        <f t="shared" si="18"/>
        <v>190</v>
      </c>
      <c r="M52" s="35">
        <f t="shared" si="18"/>
        <v>3</v>
      </c>
      <c r="N52" s="35">
        <f t="shared" si="18"/>
        <v>703</v>
      </c>
      <c r="O52" s="36" t="str">
        <f t="shared" si="0"/>
        <v>△</v>
      </c>
      <c r="P52" s="37">
        <f t="shared" si="1"/>
        <v>121</v>
      </c>
      <c r="Q52" s="53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</row>
    <row r="53" spans="1:219" ht="21" customHeight="1">
      <c r="A53" s="38" t="s">
        <v>15</v>
      </c>
      <c r="B53" s="39" t="s">
        <v>22</v>
      </c>
      <c r="C53" s="40">
        <f aca="true" t="shared" si="19" ref="C53:N53">C10+C52</f>
        <v>297121</v>
      </c>
      <c r="D53" s="40">
        <f t="shared" si="19"/>
        <v>322718</v>
      </c>
      <c r="E53" s="40">
        <f t="shared" si="19"/>
        <v>619839</v>
      </c>
      <c r="F53" s="40">
        <f t="shared" si="19"/>
        <v>210029</v>
      </c>
      <c r="G53" s="40">
        <f t="shared" si="19"/>
        <v>1396</v>
      </c>
      <c r="H53" s="40">
        <f t="shared" si="19"/>
        <v>461</v>
      </c>
      <c r="I53" s="40">
        <f t="shared" si="19"/>
        <v>13</v>
      </c>
      <c r="J53" s="40">
        <f t="shared" si="19"/>
        <v>1870</v>
      </c>
      <c r="K53" s="40">
        <f t="shared" si="19"/>
        <v>1432</v>
      </c>
      <c r="L53" s="40">
        <f t="shared" si="19"/>
        <v>408</v>
      </c>
      <c r="M53" s="40">
        <f t="shared" si="19"/>
        <v>20</v>
      </c>
      <c r="N53" s="40">
        <f t="shared" si="19"/>
        <v>1860</v>
      </c>
      <c r="O53" s="40">
        <f t="shared" si="0"/>
      </c>
      <c r="P53" s="41">
        <f t="shared" si="1"/>
        <v>10</v>
      </c>
      <c r="Q53" s="53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</row>
    <row r="54" spans="1:255" ht="21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2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</row>
    <row r="55" spans="15:255" ht="21" customHeight="1">
      <c r="O55" s="52"/>
      <c r="P55" s="52"/>
      <c r="Q55" s="52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</row>
    <row r="56" spans="4:255" ht="21" customHeight="1">
      <c r="D56" s="52"/>
      <c r="H56" s="52"/>
      <c r="I56" s="52"/>
      <c r="J56" s="52"/>
      <c r="K56" s="52"/>
      <c r="L56" s="52"/>
      <c r="O56" s="52"/>
      <c r="P56" s="52"/>
      <c r="Q56" s="52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</row>
    <row r="57" spans="4:255" ht="21" customHeight="1">
      <c r="D57" s="52"/>
      <c r="H57" s="52"/>
      <c r="I57" s="52"/>
      <c r="J57" s="52"/>
      <c r="K57" s="52"/>
      <c r="L57" s="52"/>
      <c r="O57" s="52"/>
      <c r="P57" s="52"/>
      <c r="Q57" s="52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</row>
    <row r="58" spans="3:255" ht="21" customHeight="1">
      <c r="C58" s="52"/>
      <c r="D58" s="52"/>
      <c r="H58" s="52"/>
      <c r="I58" s="52"/>
      <c r="J58" s="52"/>
      <c r="K58" s="52"/>
      <c r="L58" s="52"/>
      <c r="O58" s="52"/>
      <c r="P58" s="52"/>
      <c r="Q58" s="52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</row>
    <row r="59" spans="4:255" ht="21" customHeight="1">
      <c r="D59" s="52"/>
      <c r="H59" s="52"/>
      <c r="I59" s="52"/>
      <c r="J59" s="52"/>
      <c r="K59" s="52"/>
      <c r="L59" s="52"/>
      <c r="O59" s="52"/>
      <c r="P59" s="52"/>
      <c r="Q59" s="52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</row>
    <row r="60" spans="4:255" ht="21.75" customHeight="1">
      <c r="D60" s="52"/>
      <c r="E60" s="52"/>
      <c r="H60" s="52"/>
      <c r="I60" s="52"/>
      <c r="J60" s="52"/>
      <c r="K60" s="52"/>
      <c r="L60" s="52"/>
      <c r="N60" s="52"/>
      <c r="O60" s="52"/>
      <c r="P60" s="52"/>
      <c r="Q60" s="52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</row>
    <row r="61" spans="5:255" ht="19.5" customHeight="1">
      <c r="E61" s="52"/>
      <c r="H61" s="52"/>
      <c r="I61" s="52"/>
      <c r="J61" s="52"/>
      <c r="K61" s="52"/>
      <c r="L61" s="52"/>
      <c r="N61" s="52"/>
      <c r="O61" s="52"/>
      <c r="P61" s="52"/>
      <c r="Q61" s="52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</row>
    <row r="62" spans="5:255" ht="19.5" customHeight="1">
      <c r="E62" s="52"/>
      <c r="J62" s="52"/>
      <c r="K62" s="52"/>
      <c r="L62" s="52"/>
      <c r="N62" s="52"/>
      <c r="O62" s="52"/>
      <c r="P62" s="52"/>
      <c r="Q62" s="52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</row>
    <row r="63" spans="5:255" ht="19.5" customHeight="1">
      <c r="E63" s="52"/>
      <c r="J63" s="52"/>
      <c r="K63" s="52"/>
      <c r="L63" s="52"/>
      <c r="N63" s="52"/>
      <c r="O63" s="52"/>
      <c r="P63" s="52"/>
      <c r="Q63" s="52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</row>
    <row r="64" spans="3:255" ht="19.5" customHeight="1">
      <c r="C64" s="52"/>
      <c r="D64" s="52"/>
      <c r="E64" s="52"/>
      <c r="I64" s="52"/>
      <c r="J64" s="52"/>
      <c r="K64" s="52"/>
      <c r="L64" s="52"/>
      <c r="M64" s="52"/>
      <c r="N64" s="52"/>
      <c r="O64" s="52"/>
      <c r="P64" s="52"/>
      <c r="Q64" s="52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</row>
    <row r="65" spans="7:255" ht="19.5" customHeight="1">
      <c r="G65" s="52"/>
      <c r="H65" s="52"/>
      <c r="I65" s="52"/>
      <c r="J65" s="52"/>
      <c r="K65" s="52"/>
      <c r="L65" s="52"/>
      <c r="N65" s="52"/>
      <c r="O65" s="52"/>
      <c r="P65" s="52"/>
      <c r="Q65" s="52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</row>
    <row r="66" spans="5:255" ht="19.5" customHeight="1">
      <c r="E66" s="52"/>
      <c r="F66" s="52"/>
      <c r="G66" s="52"/>
      <c r="H66" s="52"/>
      <c r="I66" s="52"/>
      <c r="J66" s="52"/>
      <c r="K66" s="52"/>
      <c r="L66" s="52"/>
      <c r="N66" s="52"/>
      <c r="O66" s="52"/>
      <c r="P66" s="52"/>
      <c r="Q66" s="52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</row>
    <row r="67" spans="5:255" ht="19.5" customHeight="1">
      <c r="E67" s="52"/>
      <c r="G67" s="52"/>
      <c r="H67" s="52"/>
      <c r="I67" s="52"/>
      <c r="J67" s="52"/>
      <c r="K67" s="52"/>
      <c r="L67" s="52"/>
      <c r="N67" s="52"/>
      <c r="O67" s="52"/>
      <c r="P67" s="52"/>
      <c r="Q67" s="52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</row>
    <row r="68" spans="3:255" ht="19.5" customHeight="1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</row>
    <row r="69" spans="5:255" ht="19.5" customHeight="1">
      <c r="E69" s="52"/>
      <c r="F69" s="52"/>
      <c r="G69" s="52"/>
      <c r="H69" s="52"/>
      <c r="I69" s="52"/>
      <c r="J69" s="52"/>
      <c r="K69" s="52"/>
      <c r="L69" s="52"/>
      <c r="N69" s="52"/>
      <c r="O69" s="52"/>
      <c r="P69" s="52"/>
      <c r="Q69" s="52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</row>
    <row r="70" spans="5:255" ht="17.25">
      <c r="E70" s="52"/>
      <c r="F70" s="52"/>
      <c r="G70" s="52"/>
      <c r="H70" s="52"/>
      <c r="I70" s="52"/>
      <c r="N70" s="52"/>
      <c r="O70" s="52"/>
      <c r="P70" s="52"/>
      <c r="Q70" s="52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</row>
    <row r="71" spans="7:255" ht="17.25">
      <c r="G71" s="52"/>
      <c r="H71" s="52"/>
      <c r="I71" s="52"/>
      <c r="N71" s="52"/>
      <c r="O71" s="52"/>
      <c r="P71" s="52"/>
      <c r="Q71" s="52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</row>
    <row r="72" spans="5:255" ht="17.25">
      <c r="E72" s="52"/>
      <c r="G72" s="52"/>
      <c r="H72" s="52"/>
      <c r="I72" s="52"/>
      <c r="K72" s="52"/>
      <c r="N72" s="52"/>
      <c r="O72" s="52"/>
      <c r="P72" s="52"/>
      <c r="Q72" s="52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</row>
    <row r="73" spans="5:255" ht="17.25">
      <c r="E73" s="52"/>
      <c r="G73" s="52"/>
      <c r="H73" s="52"/>
      <c r="I73" s="52"/>
      <c r="J73" s="52"/>
      <c r="K73" s="52"/>
      <c r="L73" s="52"/>
      <c r="N73" s="52"/>
      <c r="O73" s="52"/>
      <c r="P73" s="52"/>
      <c r="Q73" s="52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</row>
    <row r="74" spans="5:255" ht="17.25">
      <c r="E74" s="52"/>
      <c r="F74" s="52"/>
      <c r="G74" s="52"/>
      <c r="H74" s="52"/>
      <c r="I74" s="52"/>
      <c r="J74" s="52"/>
      <c r="K74" s="52"/>
      <c r="L74" s="52"/>
      <c r="N74" s="52"/>
      <c r="O74" s="52"/>
      <c r="P74" s="52"/>
      <c r="Q74" s="52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</row>
    <row r="75" spans="5:255" ht="17.25">
      <c r="E75" s="52"/>
      <c r="F75" s="52"/>
      <c r="G75" s="52"/>
      <c r="H75" s="52"/>
      <c r="I75" s="52"/>
      <c r="J75" s="52"/>
      <c r="K75" s="52"/>
      <c r="L75" s="52"/>
      <c r="N75" s="52"/>
      <c r="O75" s="52"/>
      <c r="P75" s="52"/>
      <c r="Q75" s="52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</row>
    <row r="76" spans="5:255" ht="17.25">
      <c r="E76" s="52"/>
      <c r="F76" s="52"/>
      <c r="G76" s="52"/>
      <c r="H76" s="52"/>
      <c r="I76" s="52"/>
      <c r="J76" s="52"/>
      <c r="K76" s="52"/>
      <c r="L76" s="52"/>
      <c r="N76" s="52"/>
      <c r="O76" s="52"/>
      <c r="P76" s="52"/>
      <c r="Q76" s="52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</row>
    <row r="77" spans="3:255" ht="17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</row>
    <row r="78" spans="5:255" ht="17.25">
      <c r="E78" s="52"/>
      <c r="J78" s="52"/>
      <c r="K78" s="52"/>
      <c r="N78" s="52"/>
      <c r="O78" s="52"/>
      <c r="P78" s="52"/>
      <c r="Q78" s="52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</row>
    <row r="79" spans="5:255" ht="17.25">
      <c r="E79" s="52"/>
      <c r="J79" s="52"/>
      <c r="K79" s="52"/>
      <c r="N79" s="52"/>
      <c r="P79" s="52"/>
      <c r="Q79" s="52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</row>
    <row r="80" spans="5:255" ht="17.25">
      <c r="E80" s="52"/>
      <c r="J80" s="52"/>
      <c r="K80" s="52"/>
      <c r="N80" s="52"/>
      <c r="P80" s="52"/>
      <c r="Q80" s="52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</row>
    <row r="81" spans="3:255" ht="17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</row>
    <row r="82" spans="5:255" ht="17.25">
      <c r="E82" s="52"/>
      <c r="J82" s="52"/>
      <c r="K82" s="52"/>
      <c r="N82" s="52"/>
      <c r="O82" s="52"/>
      <c r="P82" s="52"/>
      <c r="Q82" s="52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</row>
    <row r="83" spans="5:255" ht="17.25">
      <c r="E83" s="52"/>
      <c r="J83" s="52"/>
      <c r="K83" s="52"/>
      <c r="N83" s="52"/>
      <c r="O83" s="52"/>
      <c r="P83" s="52"/>
      <c r="Q83" s="52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</row>
    <row r="84" spans="5:255" ht="17.25">
      <c r="E84" s="52"/>
      <c r="J84" s="52"/>
      <c r="K84" s="52"/>
      <c r="N84" s="52"/>
      <c r="O84" s="52"/>
      <c r="P84" s="52"/>
      <c r="Q84" s="52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</row>
    <row r="85" spans="5:255" ht="17.25">
      <c r="E85" s="52"/>
      <c r="J85" s="52"/>
      <c r="K85" s="52"/>
      <c r="N85" s="52"/>
      <c r="O85" s="52"/>
      <c r="P85" s="52"/>
      <c r="Q85" s="52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</row>
    <row r="86" spans="5:255" ht="17.25">
      <c r="E86" s="52"/>
      <c r="J86" s="52"/>
      <c r="K86" s="52"/>
      <c r="N86" s="52"/>
      <c r="O86" s="52"/>
      <c r="P86" s="52"/>
      <c r="Q86" s="52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</row>
    <row r="87" spans="5:255" ht="17.25">
      <c r="E87" s="52"/>
      <c r="J87" s="52"/>
      <c r="K87" s="52"/>
      <c r="N87" s="52"/>
      <c r="O87" s="52"/>
      <c r="P87" s="52"/>
      <c r="Q87" s="52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</row>
    <row r="88" spans="5:255" ht="17.25">
      <c r="E88" s="52"/>
      <c r="J88" s="52"/>
      <c r="K88" s="52"/>
      <c r="N88" s="52"/>
      <c r="O88" s="52"/>
      <c r="P88" s="52"/>
      <c r="Q88" s="52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</row>
    <row r="89" spans="5:255" ht="17.25">
      <c r="E89" s="52"/>
      <c r="J89" s="52"/>
      <c r="K89" s="52"/>
      <c r="N89" s="52"/>
      <c r="O89" s="52"/>
      <c r="P89" s="52"/>
      <c r="Q89" s="52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</row>
    <row r="90" spans="5:255" ht="17.25">
      <c r="E90" s="52"/>
      <c r="J90" s="52"/>
      <c r="K90" s="52"/>
      <c r="N90" s="52"/>
      <c r="O90" s="52"/>
      <c r="P90" s="52"/>
      <c r="Q90" s="52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</row>
    <row r="91" spans="3:255" ht="17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</row>
    <row r="92" spans="5:255" ht="17.25">
      <c r="E92" s="52"/>
      <c r="J92" s="52"/>
      <c r="K92" s="52"/>
      <c r="N92" s="52"/>
      <c r="O92" s="52"/>
      <c r="P92" s="52"/>
      <c r="Q92" s="52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</row>
    <row r="93" spans="5:255" ht="17.25">
      <c r="E93" s="52"/>
      <c r="J93" s="52"/>
      <c r="K93" s="52"/>
      <c r="N93" s="52"/>
      <c r="O93" s="52"/>
      <c r="P93" s="52"/>
      <c r="Q93" s="52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</row>
    <row r="94" spans="5:255" ht="17.25">
      <c r="E94" s="52"/>
      <c r="J94" s="52"/>
      <c r="K94" s="52"/>
      <c r="N94" s="52"/>
      <c r="O94" s="52"/>
      <c r="P94" s="52"/>
      <c r="Q94" s="52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</row>
    <row r="95" spans="5:255" ht="17.25">
      <c r="E95" s="52"/>
      <c r="H95" s="52"/>
      <c r="J95" s="52"/>
      <c r="K95" s="52"/>
      <c r="N95" s="52"/>
      <c r="O95" s="52"/>
      <c r="P95" s="52"/>
      <c r="Q95" s="52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</row>
    <row r="96" spans="5:255" ht="17.25">
      <c r="E96" s="52"/>
      <c r="J96" s="52"/>
      <c r="K96" s="52"/>
      <c r="N96" s="52"/>
      <c r="O96" s="52"/>
      <c r="P96" s="52"/>
      <c r="Q96" s="52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</row>
    <row r="97" spans="5:255" ht="17.25">
      <c r="E97" s="52"/>
      <c r="J97" s="52"/>
      <c r="K97" s="52"/>
      <c r="N97" s="52"/>
      <c r="O97" s="52"/>
      <c r="P97" s="52"/>
      <c r="Q97" s="52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</row>
    <row r="98" spans="5:255" ht="17.25">
      <c r="E98" s="52"/>
      <c r="J98" s="52"/>
      <c r="K98" s="52"/>
      <c r="N98" s="52"/>
      <c r="O98" s="52"/>
      <c r="P98" s="52"/>
      <c r="Q98" s="52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</row>
    <row r="99" spans="5:255" ht="17.25">
      <c r="E99" s="52"/>
      <c r="J99" s="52"/>
      <c r="K99" s="52"/>
      <c r="N99" s="52"/>
      <c r="O99" s="52"/>
      <c r="P99" s="52"/>
      <c r="Q99" s="52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</row>
    <row r="100" spans="3:255" ht="17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</row>
    <row r="101" spans="5:255" ht="17.25">
      <c r="E101" s="52"/>
      <c r="J101" s="52"/>
      <c r="K101" s="52"/>
      <c r="N101" s="52"/>
      <c r="O101" s="52"/>
      <c r="P101" s="52"/>
      <c r="Q101" s="52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</row>
    <row r="102" spans="5:255" ht="17.25">
      <c r="E102" s="52"/>
      <c r="J102" s="52"/>
      <c r="K102" s="52"/>
      <c r="N102" s="52"/>
      <c r="O102" s="52"/>
      <c r="P102" s="52"/>
      <c r="Q102" s="52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</row>
    <row r="103" spans="5:255" ht="17.25">
      <c r="E103" s="52"/>
      <c r="J103" s="52"/>
      <c r="K103" s="52"/>
      <c r="N103" s="52"/>
      <c r="O103" s="52"/>
      <c r="P103" s="52"/>
      <c r="Q103" s="52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</row>
    <row r="104" spans="5:255" ht="17.25">
      <c r="E104" s="52"/>
      <c r="J104" s="52"/>
      <c r="K104" s="52"/>
      <c r="N104" s="52"/>
      <c r="O104" s="52"/>
      <c r="P104" s="52"/>
      <c r="Q104" s="52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</row>
    <row r="105" spans="11:255" ht="17.25">
      <c r="K105" s="52"/>
      <c r="O105" s="52"/>
      <c r="P105" s="52"/>
      <c r="Q105" s="52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</row>
    <row r="106" spans="11:255" ht="17.25">
      <c r="K106" s="52"/>
      <c r="O106" s="52"/>
      <c r="P106" s="52"/>
      <c r="Q106" s="52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</row>
    <row r="107" spans="11:255" ht="17.25">
      <c r="K107" s="52"/>
      <c r="O107" s="52"/>
      <c r="P107" s="52"/>
      <c r="Q107" s="52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</row>
    <row r="108" spans="11:255" ht="17.25">
      <c r="K108" s="52"/>
      <c r="O108" s="52"/>
      <c r="P108" s="52"/>
      <c r="Q108" s="52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</row>
    <row r="109" spans="11:255" ht="17.25">
      <c r="K109" s="52"/>
      <c r="O109" s="52"/>
      <c r="P109" s="52"/>
      <c r="Q109" s="52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</row>
    <row r="110" spans="11:255" ht="17.25">
      <c r="K110" s="52"/>
      <c r="O110" s="52"/>
      <c r="P110" s="52"/>
      <c r="Q110" s="52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</row>
    <row r="111" spans="11:255" ht="17.25">
      <c r="K111" s="52"/>
      <c r="O111" s="52"/>
      <c r="P111" s="52"/>
      <c r="Q111" s="52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</row>
    <row r="112" spans="11:255" ht="17.25">
      <c r="K112" s="52"/>
      <c r="O112" s="52"/>
      <c r="P112" s="52"/>
      <c r="Q112" s="52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</row>
    <row r="113" spans="11:255" ht="17.25">
      <c r="K113" s="52"/>
      <c r="O113" s="52"/>
      <c r="P113" s="52"/>
      <c r="Q113" s="52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</row>
    <row r="114" spans="11:255" ht="17.25">
      <c r="K114" s="52"/>
      <c r="O114" s="52"/>
      <c r="P114" s="52"/>
      <c r="Q114" s="52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</row>
    <row r="115" spans="11:255" ht="17.25">
      <c r="K115" s="52"/>
      <c r="O115" s="52"/>
      <c r="P115" s="52"/>
      <c r="Q115" s="52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</row>
    <row r="116" spans="15:255" ht="17.25">
      <c r="O116" s="52"/>
      <c r="P116" s="52"/>
      <c r="Q116" s="52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</row>
    <row r="117" spans="15:255" ht="17.25">
      <c r="O117" s="52"/>
      <c r="P117" s="52"/>
      <c r="Q117" s="52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  <c r="IU117" s="7"/>
    </row>
    <row r="118" spans="15:255" ht="17.25">
      <c r="O118" s="52"/>
      <c r="P118" s="52"/>
      <c r="Q118" s="52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</row>
    <row r="119" spans="15:255" ht="17.25">
      <c r="O119" s="52"/>
      <c r="P119" s="52"/>
      <c r="Q119" s="52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</row>
    <row r="120" spans="15:255" ht="17.25">
      <c r="O120" s="52"/>
      <c r="P120" s="52"/>
      <c r="Q120" s="52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</row>
    <row r="121" spans="15:255" ht="17.25">
      <c r="O121" s="52"/>
      <c r="P121" s="52"/>
      <c r="Q121" s="52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</row>
    <row r="122" spans="15:255" ht="17.25">
      <c r="O122" s="52"/>
      <c r="P122" s="52"/>
      <c r="Q122" s="52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</row>
    <row r="123" spans="15:255" ht="17.25">
      <c r="O123" s="52"/>
      <c r="P123" s="52"/>
      <c r="Q123" s="52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</row>
  </sheetData>
  <printOptions horizontalCentered="1"/>
  <pageMargins left="0.3937007874015748" right="0.2755905511811024" top="0.5905511811023623" bottom="0.1968503937007874" header="0" footer="0"/>
  <pageSetup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23"/>
  <sheetViews>
    <sheetView showOutlineSymbols="0" zoomScale="87" zoomScaleNormal="87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IV16384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6" width="10.6640625" style="1" customWidth="1"/>
    <col min="7" max="7" width="7.6640625" style="1" customWidth="1"/>
    <col min="8" max="9" width="6.6640625" style="1" customWidth="1"/>
    <col min="10" max="11" width="7.6640625" style="1" customWidth="1"/>
    <col min="12" max="13" width="6.6640625" style="1" customWidth="1"/>
    <col min="14" max="14" width="7.6640625" style="1" customWidth="1"/>
    <col min="15" max="15" width="2.6640625" style="1" customWidth="1"/>
    <col min="16" max="16" width="7.6640625" style="1" customWidth="1"/>
    <col min="17" max="17" width="0.78125" style="1" customWidth="1"/>
    <col min="18" max="18" width="3.6640625" style="1" customWidth="1"/>
    <col min="19" max="19" width="11.6640625" style="1" customWidth="1"/>
    <col min="20" max="21" width="14.6640625" style="1" customWidth="1"/>
    <col min="22" max="22" width="3.6640625" style="1" customWidth="1"/>
    <col min="23" max="23" width="11.6640625" style="1" customWidth="1"/>
    <col min="24" max="16384" width="10.6640625" style="1" customWidth="1"/>
  </cols>
  <sheetData>
    <row r="1" spans="2:219" ht="30" customHeight="1">
      <c r="B1" s="2" t="s">
        <v>16</v>
      </c>
      <c r="E1" s="3" t="s">
        <v>77</v>
      </c>
      <c r="M1" s="4" t="s">
        <v>70</v>
      </c>
      <c r="Q1" s="52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</row>
    <row r="2" spans="17:219" ht="19.5" customHeight="1">
      <c r="Q2" s="52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</row>
    <row r="3" spans="1:219" ht="19.5" customHeight="1">
      <c r="A3" s="8"/>
      <c r="B3" s="9" t="s">
        <v>17</v>
      </c>
      <c r="C3" s="10" t="s">
        <v>58</v>
      </c>
      <c r="D3" s="9"/>
      <c r="E3" s="9"/>
      <c r="F3" s="10"/>
      <c r="G3" s="10" t="s">
        <v>62</v>
      </c>
      <c r="H3" s="9"/>
      <c r="I3" s="9"/>
      <c r="J3" s="9"/>
      <c r="K3" s="10" t="s">
        <v>68</v>
      </c>
      <c r="L3" s="9"/>
      <c r="M3" s="9"/>
      <c r="N3" s="9"/>
      <c r="O3" s="10"/>
      <c r="P3" s="9"/>
      <c r="Q3" s="53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</row>
    <row r="4" spans="1:219" ht="19.5" customHeight="1">
      <c r="A4" s="12"/>
      <c r="B4" s="4"/>
      <c r="C4" s="13"/>
      <c r="D4" s="13"/>
      <c r="E4" s="13"/>
      <c r="F4" s="14"/>
      <c r="G4" s="13"/>
      <c r="H4" s="13" t="s">
        <v>64</v>
      </c>
      <c r="I4" s="15" t="s">
        <v>66</v>
      </c>
      <c r="J4" s="13"/>
      <c r="K4" s="13"/>
      <c r="L4" s="13" t="s">
        <v>64</v>
      </c>
      <c r="M4" s="15" t="s">
        <v>66</v>
      </c>
      <c r="N4" s="13"/>
      <c r="O4" s="14"/>
      <c r="P4" s="4"/>
      <c r="Q4" s="53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</row>
    <row r="5" spans="1:219" ht="19.5" customHeight="1">
      <c r="A5" s="12" t="s">
        <v>0</v>
      </c>
      <c r="B5" s="4"/>
      <c r="C5" s="16" t="s">
        <v>59</v>
      </c>
      <c r="D5" s="16" t="s">
        <v>60</v>
      </c>
      <c r="E5" s="16" t="s">
        <v>22</v>
      </c>
      <c r="F5" s="16" t="s">
        <v>61</v>
      </c>
      <c r="G5" s="16" t="s">
        <v>63</v>
      </c>
      <c r="H5" s="17" t="s">
        <v>65</v>
      </c>
      <c r="I5" s="17" t="s">
        <v>67</v>
      </c>
      <c r="J5" s="16" t="s">
        <v>22</v>
      </c>
      <c r="K5" s="16" t="s">
        <v>63</v>
      </c>
      <c r="L5" s="17" t="s">
        <v>69</v>
      </c>
      <c r="M5" s="17" t="s">
        <v>67</v>
      </c>
      <c r="N5" s="16" t="s">
        <v>22</v>
      </c>
      <c r="O5" s="18" t="s">
        <v>71</v>
      </c>
      <c r="P5" s="19"/>
      <c r="Q5" s="53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</row>
    <row r="6" spans="1:219" ht="21" customHeight="1">
      <c r="A6" s="20"/>
      <c r="B6" s="10" t="s">
        <v>18</v>
      </c>
      <c r="C6" s="21">
        <v>71722</v>
      </c>
      <c r="D6" s="21">
        <v>76654</v>
      </c>
      <c r="E6" s="21">
        <f>C6+D6</f>
        <v>148376</v>
      </c>
      <c r="F6" s="21">
        <v>53850</v>
      </c>
      <c r="G6" s="21">
        <v>416</v>
      </c>
      <c r="H6" s="21">
        <v>140</v>
      </c>
      <c r="I6" s="21">
        <v>3</v>
      </c>
      <c r="J6" s="21">
        <f>G6+H6+I6</f>
        <v>559</v>
      </c>
      <c r="K6" s="21">
        <v>394</v>
      </c>
      <c r="L6" s="21">
        <v>74</v>
      </c>
      <c r="M6" s="21">
        <v>0</v>
      </c>
      <c r="N6" s="21">
        <f>K6+L6+M6</f>
        <v>468</v>
      </c>
      <c r="O6" s="22">
        <f aca="true" t="shared" si="0" ref="O6:O53">IF((J6-N6)&lt;0,"△","")</f>
      </c>
      <c r="P6" s="23">
        <f aca="true" t="shared" si="1" ref="P6:P53">IF((J6-N6)=0,"0 ",IF((J6-N6)&lt;0,-(J6-N6),J6-N6))</f>
        <v>91</v>
      </c>
      <c r="Q6" s="53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</row>
    <row r="7" spans="1:219" ht="21" customHeight="1">
      <c r="A7" s="24" t="s">
        <v>1</v>
      </c>
      <c r="B7" s="13" t="s">
        <v>19</v>
      </c>
      <c r="C7" s="25">
        <v>66519</v>
      </c>
      <c r="D7" s="25">
        <v>72613</v>
      </c>
      <c r="E7" s="25">
        <f>C7+D7</f>
        <v>139132</v>
      </c>
      <c r="F7" s="25">
        <v>53471</v>
      </c>
      <c r="G7" s="25">
        <v>415</v>
      </c>
      <c r="H7" s="25">
        <v>127</v>
      </c>
      <c r="I7" s="25">
        <v>4</v>
      </c>
      <c r="J7" s="25">
        <f>G7+H7+I7</f>
        <v>546</v>
      </c>
      <c r="K7" s="25">
        <v>484</v>
      </c>
      <c r="L7" s="25">
        <v>94</v>
      </c>
      <c r="M7" s="25">
        <v>1</v>
      </c>
      <c r="N7" s="25">
        <f>K7+L7+M7</f>
        <v>579</v>
      </c>
      <c r="O7" s="26" t="str">
        <f t="shared" si="0"/>
        <v>△</v>
      </c>
      <c r="P7" s="27">
        <f t="shared" si="1"/>
        <v>33</v>
      </c>
      <c r="Q7" s="53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</row>
    <row r="8" spans="1:219" ht="21" customHeight="1">
      <c r="A8" s="24"/>
      <c r="B8" s="13" t="s">
        <v>20</v>
      </c>
      <c r="C8" s="25">
        <v>23646</v>
      </c>
      <c r="D8" s="25">
        <v>26440</v>
      </c>
      <c r="E8" s="25">
        <f>C8+D8</f>
        <v>50086</v>
      </c>
      <c r="F8" s="25">
        <v>18406</v>
      </c>
      <c r="G8" s="25">
        <v>132</v>
      </c>
      <c r="H8" s="25">
        <v>44</v>
      </c>
      <c r="I8" s="25">
        <v>0</v>
      </c>
      <c r="J8" s="25">
        <f>G8+H8+I8</f>
        <v>176</v>
      </c>
      <c r="K8" s="25">
        <v>136</v>
      </c>
      <c r="L8" s="25">
        <v>43</v>
      </c>
      <c r="M8" s="25">
        <v>0</v>
      </c>
      <c r="N8" s="25">
        <f>K8+L8+M8</f>
        <v>179</v>
      </c>
      <c r="O8" s="26" t="str">
        <f t="shared" si="0"/>
        <v>△</v>
      </c>
      <c r="P8" s="27">
        <f t="shared" si="1"/>
        <v>3</v>
      </c>
      <c r="Q8" s="53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</row>
    <row r="9" spans="1:219" ht="21" customHeight="1">
      <c r="A9" s="24" t="s">
        <v>2</v>
      </c>
      <c r="B9" s="13" t="s">
        <v>21</v>
      </c>
      <c r="C9" s="25">
        <v>18241</v>
      </c>
      <c r="D9" s="25">
        <v>19441</v>
      </c>
      <c r="E9" s="25">
        <f>C9+D9</f>
        <v>37682</v>
      </c>
      <c r="F9" s="25">
        <v>13773</v>
      </c>
      <c r="G9" s="25">
        <v>136</v>
      </c>
      <c r="H9" s="25">
        <v>28</v>
      </c>
      <c r="I9" s="25">
        <v>0</v>
      </c>
      <c r="J9" s="25">
        <f>G9+H9+I9</f>
        <v>164</v>
      </c>
      <c r="K9" s="25">
        <v>113</v>
      </c>
      <c r="L9" s="25">
        <v>34</v>
      </c>
      <c r="M9" s="25">
        <v>0</v>
      </c>
      <c r="N9" s="25">
        <f>K9+L9+M9</f>
        <v>147</v>
      </c>
      <c r="O9" s="26">
        <f t="shared" si="0"/>
      </c>
      <c r="P9" s="27">
        <f t="shared" si="1"/>
        <v>17</v>
      </c>
      <c r="Q9" s="53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</row>
    <row r="10" spans="1:219" ht="21" customHeight="1">
      <c r="A10" s="24"/>
      <c r="B10" s="28" t="s">
        <v>22</v>
      </c>
      <c r="C10" s="29">
        <f aca="true" t="shared" si="2" ref="C10:N10">SUM(C6:C9)</f>
        <v>180128</v>
      </c>
      <c r="D10" s="29">
        <f t="shared" si="2"/>
        <v>195148</v>
      </c>
      <c r="E10" s="29">
        <f t="shared" si="2"/>
        <v>375276</v>
      </c>
      <c r="F10" s="29">
        <f t="shared" si="2"/>
        <v>139500</v>
      </c>
      <c r="G10" s="29">
        <f t="shared" si="2"/>
        <v>1099</v>
      </c>
      <c r="H10" s="29">
        <f t="shared" si="2"/>
        <v>339</v>
      </c>
      <c r="I10" s="29">
        <f t="shared" si="2"/>
        <v>7</v>
      </c>
      <c r="J10" s="29">
        <f t="shared" si="2"/>
        <v>1445</v>
      </c>
      <c r="K10" s="29">
        <f t="shared" si="2"/>
        <v>1127</v>
      </c>
      <c r="L10" s="29">
        <f t="shared" si="2"/>
        <v>245</v>
      </c>
      <c r="M10" s="29">
        <f t="shared" si="2"/>
        <v>1</v>
      </c>
      <c r="N10" s="29">
        <f t="shared" si="2"/>
        <v>1373</v>
      </c>
      <c r="O10" s="30">
        <f t="shared" si="0"/>
      </c>
      <c r="P10" s="31">
        <f t="shared" si="1"/>
        <v>72</v>
      </c>
      <c r="Q10" s="53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</row>
    <row r="11" spans="1:219" ht="21" customHeight="1">
      <c r="A11" s="20" t="s">
        <v>3</v>
      </c>
      <c r="B11" s="10" t="s">
        <v>23</v>
      </c>
      <c r="C11" s="21">
        <v>4088</v>
      </c>
      <c r="D11" s="21">
        <v>4483</v>
      </c>
      <c r="E11" s="21">
        <f>C11+D11</f>
        <v>8571</v>
      </c>
      <c r="F11" s="21">
        <v>2603</v>
      </c>
      <c r="G11" s="21">
        <v>22</v>
      </c>
      <c r="H11" s="21">
        <v>4</v>
      </c>
      <c r="I11" s="21">
        <v>0</v>
      </c>
      <c r="J11" s="21">
        <f>G11+H11+I11</f>
        <v>26</v>
      </c>
      <c r="K11" s="21">
        <v>23</v>
      </c>
      <c r="L11" s="21">
        <v>8</v>
      </c>
      <c r="M11" s="21">
        <v>0</v>
      </c>
      <c r="N11" s="21">
        <f>K11+L11+M11</f>
        <v>31</v>
      </c>
      <c r="O11" s="22" t="str">
        <f t="shared" si="0"/>
        <v>△</v>
      </c>
      <c r="P11" s="23">
        <f t="shared" si="1"/>
        <v>5</v>
      </c>
      <c r="Q11" s="53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</row>
    <row r="12" spans="1:219" ht="21" customHeight="1">
      <c r="A12" s="24" t="s">
        <v>4</v>
      </c>
      <c r="B12" s="13" t="s">
        <v>24</v>
      </c>
      <c r="C12" s="25">
        <v>6949</v>
      </c>
      <c r="D12" s="25">
        <v>7630</v>
      </c>
      <c r="E12" s="25">
        <f>C12+D12</f>
        <v>14579</v>
      </c>
      <c r="F12" s="25">
        <v>4205</v>
      </c>
      <c r="G12" s="25">
        <v>25</v>
      </c>
      <c r="H12" s="25">
        <v>7</v>
      </c>
      <c r="I12" s="25">
        <v>0</v>
      </c>
      <c r="J12" s="25">
        <f>G12+H12+I12</f>
        <v>32</v>
      </c>
      <c r="K12" s="25">
        <v>25</v>
      </c>
      <c r="L12" s="25">
        <v>11</v>
      </c>
      <c r="M12" s="25">
        <v>0</v>
      </c>
      <c r="N12" s="25">
        <f>K12+L12+M12</f>
        <v>36</v>
      </c>
      <c r="O12" s="26" t="str">
        <f t="shared" si="0"/>
        <v>△</v>
      </c>
      <c r="P12" s="27">
        <f t="shared" si="1"/>
        <v>4</v>
      </c>
      <c r="Q12" s="53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</row>
    <row r="13" spans="1:219" ht="21" customHeight="1">
      <c r="A13" s="24" t="s">
        <v>5</v>
      </c>
      <c r="B13" s="13" t="s">
        <v>25</v>
      </c>
      <c r="C13" s="25">
        <v>1713</v>
      </c>
      <c r="D13" s="25">
        <v>1849</v>
      </c>
      <c r="E13" s="25">
        <f>C13+D13</f>
        <v>3562</v>
      </c>
      <c r="F13" s="25">
        <v>917</v>
      </c>
      <c r="G13" s="25">
        <v>6</v>
      </c>
      <c r="H13" s="25">
        <v>4</v>
      </c>
      <c r="I13" s="25">
        <v>0</v>
      </c>
      <c r="J13" s="25">
        <f>G13+H13+I13</f>
        <v>10</v>
      </c>
      <c r="K13" s="25">
        <v>10</v>
      </c>
      <c r="L13" s="25">
        <v>0</v>
      </c>
      <c r="M13" s="25">
        <v>0</v>
      </c>
      <c r="N13" s="25">
        <f>K13+L13+M13</f>
        <v>10</v>
      </c>
      <c r="O13" s="26">
        <f t="shared" si="0"/>
      </c>
      <c r="P13" s="27" t="str">
        <f t="shared" si="1"/>
        <v>0 </v>
      </c>
      <c r="Q13" s="53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</row>
    <row r="14" spans="1:219" ht="21" customHeight="1">
      <c r="A14" s="24"/>
      <c r="B14" s="28" t="s">
        <v>22</v>
      </c>
      <c r="C14" s="29">
        <f aca="true" t="shared" si="3" ref="C14:N14">SUM(C11:C13)</f>
        <v>12750</v>
      </c>
      <c r="D14" s="29">
        <f t="shared" si="3"/>
        <v>13962</v>
      </c>
      <c r="E14" s="29">
        <f t="shared" si="3"/>
        <v>26712</v>
      </c>
      <c r="F14" s="29">
        <f t="shared" si="3"/>
        <v>7725</v>
      </c>
      <c r="G14" s="29">
        <f t="shared" si="3"/>
        <v>53</v>
      </c>
      <c r="H14" s="29">
        <f t="shared" si="3"/>
        <v>15</v>
      </c>
      <c r="I14" s="29">
        <f t="shared" si="3"/>
        <v>0</v>
      </c>
      <c r="J14" s="29">
        <f t="shared" si="3"/>
        <v>68</v>
      </c>
      <c r="K14" s="29">
        <f t="shared" si="3"/>
        <v>58</v>
      </c>
      <c r="L14" s="29">
        <f t="shared" si="3"/>
        <v>19</v>
      </c>
      <c r="M14" s="29">
        <f t="shared" si="3"/>
        <v>0</v>
      </c>
      <c r="N14" s="29">
        <f t="shared" si="3"/>
        <v>77</v>
      </c>
      <c r="O14" s="30" t="str">
        <f t="shared" si="0"/>
        <v>△</v>
      </c>
      <c r="P14" s="31">
        <f t="shared" si="1"/>
        <v>9</v>
      </c>
      <c r="Q14" s="53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</row>
    <row r="15" spans="1:219" ht="21" customHeight="1">
      <c r="A15" s="20"/>
      <c r="B15" s="10" t="s">
        <v>26</v>
      </c>
      <c r="C15" s="21">
        <v>5008</v>
      </c>
      <c r="D15" s="21">
        <v>5299</v>
      </c>
      <c r="E15" s="21">
        <f aca="true" t="shared" si="4" ref="E15:E22">C15+D15</f>
        <v>10307</v>
      </c>
      <c r="F15" s="21">
        <v>2709</v>
      </c>
      <c r="G15" s="21">
        <v>26</v>
      </c>
      <c r="H15" s="21">
        <v>12</v>
      </c>
      <c r="I15" s="21">
        <v>0</v>
      </c>
      <c r="J15" s="21">
        <f aca="true" t="shared" si="5" ref="J15:J22">G15+H15+I15</f>
        <v>38</v>
      </c>
      <c r="K15" s="21">
        <v>29</v>
      </c>
      <c r="L15" s="21">
        <v>3</v>
      </c>
      <c r="M15" s="21">
        <v>0</v>
      </c>
      <c r="N15" s="21">
        <f aca="true" t="shared" si="6" ref="N15:N22">K15+L15+M15</f>
        <v>32</v>
      </c>
      <c r="O15" s="22">
        <f t="shared" si="0"/>
      </c>
      <c r="P15" s="23">
        <f t="shared" si="1"/>
        <v>6</v>
      </c>
      <c r="Q15" s="53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</row>
    <row r="16" spans="1:219" ht="21" customHeight="1">
      <c r="A16" s="24" t="s">
        <v>6</v>
      </c>
      <c r="B16" s="13" t="s">
        <v>27</v>
      </c>
      <c r="C16" s="25">
        <v>2336</v>
      </c>
      <c r="D16" s="25">
        <v>2510</v>
      </c>
      <c r="E16" s="25">
        <f t="shared" si="4"/>
        <v>4846</v>
      </c>
      <c r="F16" s="25">
        <v>1250</v>
      </c>
      <c r="G16" s="25">
        <v>24</v>
      </c>
      <c r="H16" s="25">
        <v>4</v>
      </c>
      <c r="I16" s="25">
        <v>0</v>
      </c>
      <c r="J16" s="25">
        <f t="shared" si="5"/>
        <v>28</v>
      </c>
      <c r="K16" s="25">
        <v>2</v>
      </c>
      <c r="L16" s="25">
        <v>5</v>
      </c>
      <c r="M16" s="25">
        <v>0</v>
      </c>
      <c r="N16" s="25">
        <f t="shared" si="6"/>
        <v>7</v>
      </c>
      <c r="O16" s="26">
        <f t="shared" si="0"/>
      </c>
      <c r="P16" s="27">
        <f t="shared" si="1"/>
        <v>21</v>
      </c>
      <c r="Q16" s="53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</row>
    <row r="17" spans="1:219" ht="21" customHeight="1">
      <c r="A17" s="24"/>
      <c r="B17" s="13" t="s">
        <v>28</v>
      </c>
      <c r="C17" s="25">
        <v>4173</v>
      </c>
      <c r="D17" s="25">
        <v>4523</v>
      </c>
      <c r="E17" s="25">
        <f t="shared" si="4"/>
        <v>8696</v>
      </c>
      <c r="F17" s="25">
        <v>2335</v>
      </c>
      <c r="G17" s="25">
        <v>27</v>
      </c>
      <c r="H17" s="25">
        <v>7</v>
      </c>
      <c r="I17" s="25">
        <v>0</v>
      </c>
      <c r="J17" s="25">
        <f t="shared" si="5"/>
        <v>34</v>
      </c>
      <c r="K17" s="25">
        <v>6</v>
      </c>
      <c r="L17" s="25">
        <v>7</v>
      </c>
      <c r="M17" s="25">
        <v>0</v>
      </c>
      <c r="N17" s="25">
        <f t="shared" si="6"/>
        <v>13</v>
      </c>
      <c r="O17" s="26">
        <f t="shared" si="0"/>
      </c>
      <c r="P17" s="27">
        <f t="shared" si="1"/>
        <v>21</v>
      </c>
      <c r="Q17" s="53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</row>
    <row r="18" spans="1:219" ht="21" customHeight="1">
      <c r="A18" s="24"/>
      <c r="B18" s="13" t="s">
        <v>29</v>
      </c>
      <c r="C18" s="25">
        <v>2803</v>
      </c>
      <c r="D18" s="25">
        <v>3016</v>
      </c>
      <c r="E18" s="25">
        <f t="shared" si="4"/>
        <v>5819</v>
      </c>
      <c r="F18" s="25">
        <v>1477</v>
      </c>
      <c r="G18" s="25">
        <v>19</v>
      </c>
      <c r="H18" s="25">
        <v>1</v>
      </c>
      <c r="I18" s="25">
        <v>1</v>
      </c>
      <c r="J18" s="25">
        <f t="shared" si="5"/>
        <v>21</v>
      </c>
      <c r="K18" s="25">
        <v>6</v>
      </c>
      <c r="L18" s="25">
        <v>2</v>
      </c>
      <c r="M18" s="25">
        <v>0</v>
      </c>
      <c r="N18" s="25">
        <f t="shared" si="6"/>
        <v>8</v>
      </c>
      <c r="O18" s="26">
        <f t="shared" si="0"/>
      </c>
      <c r="P18" s="27">
        <f t="shared" si="1"/>
        <v>13</v>
      </c>
      <c r="Q18" s="53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</row>
    <row r="19" spans="1:219" ht="21" customHeight="1">
      <c r="A19" s="24" t="s">
        <v>7</v>
      </c>
      <c r="B19" s="13" t="s">
        <v>30</v>
      </c>
      <c r="C19" s="25">
        <v>2490</v>
      </c>
      <c r="D19" s="25">
        <v>2684</v>
      </c>
      <c r="E19" s="25">
        <f t="shared" si="4"/>
        <v>5174</v>
      </c>
      <c r="F19" s="25">
        <v>1630</v>
      </c>
      <c r="G19" s="25">
        <v>3</v>
      </c>
      <c r="H19" s="25">
        <v>1</v>
      </c>
      <c r="I19" s="25">
        <v>1</v>
      </c>
      <c r="J19" s="25">
        <f t="shared" si="5"/>
        <v>5</v>
      </c>
      <c r="K19" s="25">
        <v>17</v>
      </c>
      <c r="L19" s="25">
        <v>3</v>
      </c>
      <c r="M19" s="25">
        <v>0</v>
      </c>
      <c r="N19" s="25">
        <f t="shared" si="6"/>
        <v>20</v>
      </c>
      <c r="O19" s="26" t="str">
        <f t="shared" si="0"/>
        <v>△</v>
      </c>
      <c r="P19" s="27">
        <f t="shared" si="1"/>
        <v>15</v>
      </c>
      <c r="Q19" s="53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</row>
    <row r="20" spans="1:219" ht="21" customHeight="1">
      <c r="A20" s="24"/>
      <c r="B20" s="13" t="s">
        <v>31</v>
      </c>
      <c r="C20" s="25">
        <v>2114</v>
      </c>
      <c r="D20" s="25">
        <v>2381</v>
      </c>
      <c r="E20" s="25">
        <f t="shared" si="4"/>
        <v>4495</v>
      </c>
      <c r="F20" s="25">
        <v>1223</v>
      </c>
      <c r="G20" s="25">
        <v>13</v>
      </c>
      <c r="H20" s="25">
        <v>1</v>
      </c>
      <c r="I20" s="25">
        <v>0</v>
      </c>
      <c r="J20" s="25">
        <f t="shared" si="5"/>
        <v>14</v>
      </c>
      <c r="K20" s="25">
        <v>7</v>
      </c>
      <c r="L20" s="25">
        <v>2</v>
      </c>
      <c r="M20" s="25">
        <v>0</v>
      </c>
      <c r="N20" s="25">
        <f t="shared" si="6"/>
        <v>9</v>
      </c>
      <c r="O20" s="26">
        <f t="shared" si="0"/>
      </c>
      <c r="P20" s="27">
        <f t="shared" si="1"/>
        <v>5</v>
      </c>
      <c r="Q20" s="53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</row>
    <row r="21" spans="1:219" ht="21" customHeight="1">
      <c r="A21" s="24"/>
      <c r="B21" s="13" t="s">
        <v>32</v>
      </c>
      <c r="C21" s="25">
        <v>1456</v>
      </c>
      <c r="D21" s="25">
        <v>1571</v>
      </c>
      <c r="E21" s="25">
        <f t="shared" si="4"/>
        <v>3027</v>
      </c>
      <c r="F21" s="25">
        <v>850</v>
      </c>
      <c r="G21" s="25">
        <v>2</v>
      </c>
      <c r="H21" s="25">
        <v>5</v>
      </c>
      <c r="I21" s="25">
        <v>0</v>
      </c>
      <c r="J21" s="25">
        <f t="shared" si="5"/>
        <v>7</v>
      </c>
      <c r="K21" s="25">
        <v>7</v>
      </c>
      <c r="L21" s="25">
        <v>3</v>
      </c>
      <c r="M21" s="25">
        <v>0</v>
      </c>
      <c r="N21" s="25">
        <f t="shared" si="6"/>
        <v>10</v>
      </c>
      <c r="O21" s="26" t="str">
        <f t="shared" si="0"/>
        <v>△</v>
      </c>
      <c r="P21" s="27">
        <f t="shared" si="1"/>
        <v>3</v>
      </c>
      <c r="Q21" s="53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</row>
    <row r="22" spans="1:219" ht="21" customHeight="1">
      <c r="A22" s="24" t="s">
        <v>5</v>
      </c>
      <c r="B22" s="13" t="s">
        <v>33</v>
      </c>
      <c r="C22" s="25">
        <v>4640</v>
      </c>
      <c r="D22" s="25">
        <v>5104</v>
      </c>
      <c r="E22" s="25">
        <f t="shared" si="4"/>
        <v>9744</v>
      </c>
      <c r="F22" s="25">
        <v>2869</v>
      </c>
      <c r="G22" s="25">
        <v>12</v>
      </c>
      <c r="H22" s="25">
        <v>3</v>
      </c>
      <c r="I22" s="25">
        <v>0</v>
      </c>
      <c r="J22" s="25">
        <f t="shared" si="5"/>
        <v>15</v>
      </c>
      <c r="K22" s="25">
        <v>18</v>
      </c>
      <c r="L22" s="25">
        <v>14</v>
      </c>
      <c r="M22" s="25">
        <v>0</v>
      </c>
      <c r="N22" s="25">
        <f t="shared" si="6"/>
        <v>32</v>
      </c>
      <c r="O22" s="26" t="str">
        <f t="shared" si="0"/>
        <v>△</v>
      </c>
      <c r="P22" s="27">
        <f t="shared" si="1"/>
        <v>17</v>
      </c>
      <c r="Q22" s="53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</row>
    <row r="23" spans="1:219" ht="21" customHeight="1">
      <c r="A23" s="24"/>
      <c r="B23" s="28" t="s">
        <v>22</v>
      </c>
      <c r="C23" s="29">
        <f aca="true" t="shared" si="7" ref="C23:N23">SUM(C15:C22)</f>
        <v>25020</v>
      </c>
      <c r="D23" s="29">
        <f t="shared" si="7"/>
        <v>27088</v>
      </c>
      <c r="E23" s="29">
        <f t="shared" si="7"/>
        <v>52108</v>
      </c>
      <c r="F23" s="29">
        <f t="shared" si="7"/>
        <v>14343</v>
      </c>
      <c r="G23" s="29">
        <f t="shared" si="7"/>
        <v>126</v>
      </c>
      <c r="H23" s="29">
        <f t="shared" si="7"/>
        <v>34</v>
      </c>
      <c r="I23" s="29">
        <f t="shared" si="7"/>
        <v>2</v>
      </c>
      <c r="J23" s="29">
        <f t="shared" si="7"/>
        <v>162</v>
      </c>
      <c r="K23" s="29">
        <f t="shared" si="7"/>
        <v>92</v>
      </c>
      <c r="L23" s="29">
        <f t="shared" si="7"/>
        <v>39</v>
      </c>
      <c r="M23" s="29">
        <f t="shared" si="7"/>
        <v>0</v>
      </c>
      <c r="N23" s="29">
        <f t="shared" si="7"/>
        <v>131</v>
      </c>
      <c r="O23" s="30">
        <f t="shared" si="0"/>
      </c>
      <c r="P23" s="31">
        <f t="shared" si="1"/>
        <v>31</v>
      </c>
      <c r="Q23" s="53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</row>
    <row r="24" spans="1:219" ht="21" customHeight="1">
      <c r="A24" s="20" t="s">
        <v>8</v>
      </c>
      <c r="B24" s="10" t="s">
        <v>34</v>
      </c>
      <c r="C24" s="21">
        <v>4868</v>
      </c>
      <c r="D24" s="21">
        <v>5305</v>
      </c>
      <c r="E24" s="21">
        <f>C24+D24</f>
        <v>10173</v>
      </c>
      <c r="F24" s="21">
        <v>2990</v>
      </c>
      <c r="G24" s="21">
        <v>12</v>
      </c>
      <c r="H24" s="21">
        <v>3</v>
      </c>
      <c r="I24" s="21">
        <v>1</v>
      </c>
      <c r="J24" s="21">
        <f>G24+H24+I24</f>
        <v>16</v>
      </c>
      <c r="K24" s="21">
        <v>17</v>
      </c>
      <c r="L24" s="21">
        <v>6</v>
      </c>
      <c r="M24" s="21">
        <v>0</v>
      </c>
      <c r="N24" s="21">
        <f>K24+L24+M24</f>
        <v>23</v>
      </c>
      <c r="O24" s="22" t="str">
        <f t="shared" si="0"/>
        <v>△</v>
      </c>
      <c r="P24" s="23">
        <f t="shared" si="1"/>
        <v>7</v>
      </c>
      <c r="Q24" s="53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</row>
    <row r="25" spans="1:219" ht="21" customHeight="1">
      <c r="A25" s="24" t="s">
        <v>9</v>
      </c>
      <c r="B25" s="13" t="s">
        <v>35</v>
      </c>
      <c r="C25" s="25">
        <v>2114</v>
      </c>
      <c r="D25" s="25">
        <v>2356</v>
      </c>
      <c r="E25" s="25">
        <f>C25+D25</f>
        <v>4470</v>
      </c>
      <c r="F25" s="25">
        <v>1201</v>
      </c>
      <c r="G25" s="25">
        <v>4</v>
      </c>
      <c r="H25" s="25">
        <v>3</v>
      </c>
      <c r="I25" s="25">
        <v>0</v>
      </c>
      <c r="J25" s="25">
        <f>G25+H25+I25</f>
        <v>7</v>
      </c>
      <c r="K25" s="25">
        <v>6</v>
      </c>
      <c r="L25" s="25">
        <v>5</v>
      </c>
      <c r="M25" s="25">
        <v>0</v>
      </c>
      <c r="N25" s="25">
        <f>K25+L25+M25</f>
        <v>11</v>
      </c>
      <c r="O25" s="26" t="str">
        <f t="shared" si="0"/>
        <v>△</v>
      </c>
      <c r="P25" s="27">
        <f t="shared" si="1"/>
        <v>4</v>
      </c>
      <c r="Q25" s="53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</row>
    <row r="26" spans="1:219" ht="21" customHeight="1">
      <c r="A26" s="24" t="s">
        <v>5</v>
      </c>
      <c r="B26" s="13" t="s">
        <v>36</v>
      </c>
      <c r="C26" s="25">
        <v>4120</v>
      </c>
      <c r="D26" s="25">
        <v>4347</v>
      </c>
      <c r="E26" s="25">
        <f>C26+D26</f>
        <v>8467</v>
      </c>
      <c r="F26" s="25">
        <v>2409</v>
      </c>
      <c r="G26" s="25">
        <v>8</v>
      </c>
      <c r="H26" s="25">
        <v>7</v>
      </c>
      <c r="I26" s="25">
        <v>0</v>
      </c>
      <c r="J26" s="25">
        <f>G26+H26+I26</f>
        <v>15</v>
      </c>
      <c r="K26" s="25">
        <v>12</v>
      </c>
      <c r="L26" s="25">
        <v>7</v>
      </c>
      <c r="M26" s="25">
        <v>0</v>
      </c>
      <c r="N26" s="25">
        <f>K26+L26+M26</f>
        <v>19</v>
      </c>
      <c r="O26" s="26" t="str">
        <f t="shared" si="0"/>
        <v>△</v>
      </c>
      <c r="P26" s="27">
        <f t="shared" si="1"/>
        <v>4</v>
      </c>
      <c r="Q26" s="53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</row>
    <row r="27" spans="1:219" ht="21" customHeight="1">
      <c r="A27" s="24"/>
      <c r="B27" s="28" t="s">
        <v>22</v>
      </c>
      <c r="C27" s="29">
        <f aca="true" t="shared" si="8" ref="C27:N27">SUM(C24:C26)</f>
        <v>11102</v>
      </c>
      <c r="D27" s="29">
        <f t="shared" si="8"/>
        <v>12008</v>
      </c>
      <c r="E27" s="29">
        <f t="shared" si="8"/>
        <v>23110</v>
      </c>
      <c r="F27" s="29">
        <f t="shared" si="8"/>
        <v>6600</v>
      </c>
      <c r="G27" s="29">
        <f t="shared" si="8"/>
        <v>24</v>
      </c>
      <c r="H27" s="29">
        <f t="shared" si="8"/>
        <v>13</v>
      </c>
      <c r="I27" s="29">
        <f t="shared" si="8"/>
        <v>1</v>
      </c>
      <c r="J27" s="29">
        <f t="shared" si="8"/>
        <v>38</v>
      </c>
      <c r="K27" s="29">
        <f t="shared" si="8"/>
        <v>35</v>
      </c>
      <c r="L27" s="29">
        <f t="shared" si="8"/>
        <v>18</v>
      </c>
      <c r="M27" s="29">
        <f t="shared" si="8"/>
        <v>0</v>
      </c>
      <c r="N27" s="29">
        <f t="shared" si="8"/>
        <v>53</v>
      </c>
      <c r="O27" s="30" t="str">
        <f t="shared" si="0"/>
        <v>△</v>
      </c>
      <c r="P27" s="31">
        <f t="shared" si="1"/>
        <v>15</v>
      </c>
      <c r="Q27" s="53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</row>
    <row r="28" spans="1:219" ht="21" customHeight="1">
      <c r="A28" s="20"/>
      <c r="B28" s="10" t="s">
        <v>37</v>
      </c>
      <c r="C28" s="21">
        <v>3722</v>
      </c>
      <c r="D28" s="21">
        <v>4132</v>
      </c>
      <c r="E28" s="21">
        <f aca="true" t="shared" si="9" ref="E28:E36">C28+D28</f>
        <v>7854</v>
      </c>
      <c r="F28" s="21">
        <v>2406</v>
      </c>
      <c r="G28" s="21">
        <v>20</v>
      </c>
      <c r="H28" s="21">
        <v>5</v>
      </c>
      <c r="I28" s="21">
        <v>0</v>
      </c>
      <c r="J28" s="21">
        <f aca="true" t="shared" si="10" ref="J28:J36">G28+H28+I28</f>
        <v>25</v>
      </c>
      <c r="K28" s="21">
        <v>18</v>
      </c>
      <c r="L28" s="21">
        <v>2</v>
      </c>
      <c r="M28" s="21">
        <v>0</v>
      </c>
      <c r="N28" s="21">
        <f aca="true" t="shared" si="11" ref="N28:N36">K28+L28+M28</f>
        <v>20</v>
      </c>
      <c r="O28" s="22">
        <f t="shared" si="0"/>
      </c>
      <c r="P28" s="23">
        <f t="shared" si="1"/>
        <v>5</v>
      </c>
      <c r="Q28" s="53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</row>
    <row r="29" spans="1:219" ht="21" customHeight="1">
      <c r="A29" s="24" t="s">
        <v>10</v>
      </c>
      <c r="B29" s="13" t="s">
        <v>38</v>
      </c>
      <c r="C29" s="25">
        <v>1485</v>
      </c>
      <c r="D29" s="25">
        <v>1663</v>
      </c>
      <c r="E29" s="25">
        <f t="shared" si="9"/>
        <v>3148</v>
      </c>
      <c r="F29" s="25">
        <v>895</v>
      </c>
      <c r="G29" s="25">
        <v>4</v>
      </c>
      <c r="H29" s="25">
        <v>1</v>
      </c>
      <c r="I29" s="25">
        <v>0</v>
      </c>
      <c r="J29" s="25">
        <f t="shared" si="10"/>
        <v>5</v>
      </c>
      <c r="K29" s="25">
        <v>11</v>
      </c>
      <c r="L29" s="25">
        <v>4</v>
      </c>
      <c r="M29" s="25">
        <v>0</v>
      </c>
      <c r="N29" s="25">
        <f t="shared" si="11"/>
        <v>15</v>
      </c>
      <c r="O29" s="26" t="str">
        <f t="shared" si="0"/>
        <v>△</v>
      </c>
      <c r="P29" s="27">
        <f t="shared" si="1"/>
        <v>10</v>
      </c>
      <c r="Q29" s="53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</row>
    <row r="30" spans="1:219" ht="21" customHeight="1">
      <c r="A30" s="24"/>
      <c r="B30" s="13" t="s">
        <v>39</v>
      </c>
      <c r="C30" s="25">
        <v>3264</v>
      </c>
      <c r="D30" s="25">
        <v>3555</v>
      </c>
      <c r="E30" s="25">
        <f t="shared" si="9"/>
        <v>6819</v>
      </c>
      <c r="F30" s="25">
        <v>1889</v>
      </c>
      <c r="G30" s="25">
        <v>11</v>
      </c>
      <c r="H30" s="25">
        <v>6</v>
      </c>
      <c r="I30" s="25">
        <v>0</v>
      </c>
      <c r="J30" s="25">
        <f t="shared" si="10"/>
        <v>17</v>
      </c>
      <c r="K30" s="25">
        <v>17</v>
      </c>
      <c r="L30" s="25">
        <v>6</v>
      </c>
      <c r="M30" s="25">
        <v>0</v>
      </c>
      <c r="N30" s="25">
        <f t="shared" si="11"/>
        <v>23</v>
      </c>
      <c r="O30" s="26" t="str">
        <f t="shared" si="0"/>
        <v>△</v>
      </c>
      <c r="P30" s="27">
        <f t="shared" si="1"/>
        <v>6</v>
      </c>
      <c r="Q30" s="53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</row>
    <row r="31" spans="1:219" ht="21" customHeight="1">
      <c r="A31" s="24"/>
      <c r="B31" s="13" t="s">
        <v>40</v>
      </c>
      <c r="C31" s="25">
        <v>3914</v>
      </c>
      <c r="D31" s="25">
        <v>4297</v>
      </c>
      <c r="E31" s="25">
        <f t="shared" si="9"/>
        <v>8211</v>
      </c>
      <c r="F31" s="25">
        <v>2711</v>
      </c>
      <c r="G31" s="25">
        <v>13</v>
      </c>
      <c r="H31" s="25">
        <v>8</v>
      </c>
      <c r="I31" s="25">
        <v>0</v>
      </c>
      <c r="J31" s="25">
        <f t="shared" si="10"/>
        <v>21</v>
      </c>
      <c r="K31" s="25">
        <v>17</v>
      </c>
      <c r="L31" s="25">
        <v>9</v>
      </c>
      <c r="M31" s="25">
        <v>0</v>
      </c>
      <c r="N31" s="25">
        <f t="shared" si="11"/>
        <v>26</v>
      </c>
      <c r="O31" s="26" t="str">
        <f t="shared" si="0"/>
        <v>△</v>
      </c>
      <c r="P31" s="27">
        <f t="shared" si="1"/>
        <v>5</v>
      </c>
      <c r="Q31" s="53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</row>
    <row r="32" spans="1:219" ht="21" customHeight="1">
      <c r="A32" s="24" t="s">
        <v>11</v>
      </c>
      <c r="B32" s="13" t="s">
        <v>41</v>
      </c>
      <c r="C32" s="25">
        <v>2190</v>
      </c>
      <c r="D32" s="25">
        <v>2302</v>
      </c>
      <c r="E32" s="25">
        <f t="shared" si="9"/>
        <v>4492</v>
      </c>
      <c r="F32" s="25">
        <v>1327</v>
      </c>
      <c r="G32" s="25">
        <v>5</v>
      </c>
      <c r="H32" s="25">
        <v>0</v>
      </c>
      <c r="I32" s="25">
        <v>0</v>
      </c>
      <c r="J32" s="25">
        <f t="shared" si="10"/>
        <v>5</v>
      </c>
      <c r="K32" s="25">
        <v>13</v>
      </c>
      <c r="L32" s="25">
        <v>2</v>
      </c>
      <c r="M32" s="25">
        <v>0</v>
      </c>
      <c r="N32" s="25">
        <f t="shared" si="11"/>
        <v>15</v>
      </c>
      <c r="O32" s="26" t="str">
        <f t="shared" si="0"/>
        <v>△</v>
      </c>
      <c r="P32" s="27">
        <f t="shared" si="1"/>
        <v>10</v>
      </c>
      <c r="Q32" s="53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</row>
    <row r="33" spans="1:219" ht="21" customHeight="1">
      <c r="A33" s="24"/>
      <c r="B33" s="13" t="s">
        <v>42</v>
      </c>
      <c r="C33" s="25">
        <v>3907</v>
      </c>
      <c r="D33" s="25">
        <v>4199</v>
      </c>
      <c r="E33" s="25">
        <f t="shared" si="9"/>
        <v>8106</v>
      </c>
      <c r="F33" s="25">
        <v>2336</v>
      </c>
      <c r="G33" s="25">
        <v>28</v>
      </c>
      <c r="H33" s="25">
        <v>7</v>
      </c>
      <c r="I33" s="25">
        <v>0</v>
      </c>
      <c r="J33" s="25">
        <f t="shared" si="10"/>
        <v>35</v>
      </c>
      <c r="K33" s="25">
        <v>12</v>
      </c>
      <c r="L33" s="25">
        <v>5</v>
      </c>
      <c r="M33" s="25">
        <v>0</v>
      </c>
      <c r="N33" s="25">
        <f t="shared" si="11"/>
        <v>17</v>
      </c>
      <c r="O33" s="26">
        <f t="shared" si="0"/>
      </c>
      <c r="P33" s="27">
        <f t="shared" si="1"/>
        <v>18</v>
      </c>
      <c r="Q33" s="53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</row>
    <row r="34" spans="1:219" ht="21" customHeight="1">
      <c r="A34" s="24"/>
      <c r="B34" s="13" t="s">
        <v>43</v>
      </c>
      <c r="C34" s="25">
        <v>4550</v>
      </c>
      <c r="D34" s="25">
        <v>4816</v>
      </c>
      <c r="E34" s="25">
        <f t="shared" si="9"/>
        <v>9366</v>
      </c>
      <c r="F34" s="25">
        <v>2514</v>
      </c>
      <c r="G34" s="25">
        <v>15</v>
      </c>
      <c r="H34" s="25">
        <v>6</v>
      </c>
      <c r="I34" s="25">
        <v>0</v>
      </c>
      <c r="J34" s="25">
        <f t="shared" si="10"/>
        <v>21</v>
      </c>
      <c r="K34" s="25">
        <v>10</v>
      </c>
      <c r="L34" s="25">
        <v>10</v>
      </c>
      <c r="M34" s="25">
        <v>0</v>
      </c>
      <c r="N34" s="25">
        <f t="shared" si="11"/>
        <v>20</v>
      </c>
      <c r="O34" s="26">
        <f t="shared" si="0"/>
      </c>
      <c r="P34" s="27">
        <f t="shared" si="1"/>
        <v>1</v>
      </c>
      <c r="Q34" s="53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</row>
    <row r="35" spans="1:219" ht="21" customHeight="1">
      <c r="A35" s="24" t="s">
        <v>5</v>
      </c>
      <c r="B35" s="13" t="s">
        <v>44</v>
      </c>
      <c r="C35" s="25">
        <v>5968</v>
      </c>
      <c r="D35" s="25">
        <v>6531</v>
      </c>
      <c r="E35" s="25">
        <f t="shared" si="9"/>
        <v>12499</v>
      </c>
      <c r="F35" s="25">
        <v>3721</v>
      </c>
      <c r="G35" s="25">
        <v>24</v>
      </c>
      <c r="H35" s="25">
        <v>8</v>
      </c>
      <c r="I35" s="25">
        <v>0</v>
      </c>
      <c r="J35" s="25">
        <f t="shared" si="10"/>
        <v>32</v>
      </c>
      <c r="K35" s="25">
        <v>14</v>
      </c>
      <c r="L35" s="25">
        <v>11</v>
      </c>
      <c r="M35" s="25">
        <v>0</v>
      </c>
      <c r="N35" s="25">
        <f t="shared" si="11"/>
        <v>25</v>
      </c>
      <c r="O35" s="26">
        <f t="shared" si="0"/>
      </c>
      <c r="P35" s="27">
        <f t="shared" si="1"/>
        <v>7</v>
      </c>
      <c r="Q35" s="53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</row>
    <row r="36" spans="1:219" ht="21" customHeight="1">
      <c r="A36" s="24"/>
      <c r="B36" s="13" t="s">
        <v>45</v>
      </c>
      <c r="C36" s="25">
        <v>4109</v>
      </c>
      <c r="D36" s="25">
        <v>4496</v>
      </c>
      <c r="E36" s="25">
        <f t="shared" si="9"/>
        <v>8605</v>
      </c>
      <c r="F36" s="25">
        <v>2591</v>
      </c>
      <c r="G36" s="25">
        <v>11</v>
      </c>
      <c r="H36" s="25">
        <v>3</v>
      </c>
      <c r="I36" s="25">
        <v>0</v>
      </c>
      <c r="J36" s="25">
        <f t="shared" si="10"/>
        <v>14</v>
      </c>
      <c r="K36" s="25">
        <v>10</v>
      </c>
      <c r="L36" s="25">
        <v>5</v>
      </c>
      <c r="M36" s="25">
        <v>0</v>
      </c>
      <c r="N36" s="25">
        <f t="shared" si="11"/>
        <v>15</v>
      </c>
      <c r="O36" s="26" t="str">
        <f t="shared" si="0"/>
        <v>△</v>
      </c>
      <c r="P36" s="27">
        <f t="shared" si="1"/>
        <v>1</v>
      </c>
      <c r="Q36" s="53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</row>
    <row r="37" spans="1:219" ht="21" customHeight="1">
      <c r="A37" s="24"/>
      <c r="B37" s="28" t="s">
        <v>22</v>
      </c>
      <c r="C37" s="29">
        <f aca="true" t="shared" si="12" ref="C37:N37">SUM(C28:C36)</f>
        <v>33109</v>
      </c>
      <c r="D37" s="29">
        <f t="shared" si="12"/>
        <v>35991</v>
      </c>
      <c r="E37" s="29">
        <f t="shared" si="12"/>
        <v>69100</v>
      </c>
      <c r="F37" s="29">
        <f t="shared" si="12"/>
        <v>20390</v>
      </c>
      <c r="G37" s="29">
        <f t="shared" si="12"/>
        <v>131</v>
      </c>
      <c r="H37" s="29">
        <f t="shared" si="12"/>
        <v>44</v>
      </c>
      <c r="I37" s="29">
        <f t="shared" si="12"/>
        <v>0</v>
      </c>
      <c r="J37" s="29">
        <f t="shared" si="12"/>
        <v>175</v>
      </c>
      <c r="K37" s="29">
        <f t="shared" si="12"/>
        <v>122</v>
      </c>
      <c r="L37" s="29">
        <f t="shared" si="12"/>
        <v>54</v>
      </c>
      <c r="M37" s="29">
        <f t="shared" si="12"/>
        <v>0</v>
      </c>
      <c r="N37" s="29">
        <f t="shared" si="12"/>
        <v>176</v>
      </c>
      <c r="O37" s="30" t="str">
        <f t="shared" si="0"/>
        <v>△</v>
      </c>
      <c r="P37" s="31">
        <f t="shared" si="1"/>
        <v>1</v>
      </c>
      <c r="Q37" s="53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</row>
    <row r="38" spans="1:219" ht="21" customHeight="1">
      <c r="A38" s="20"/>
      <c r="B38" s="10" t="s">
        <v>46</v>
      </c>
      <c r="C38" s="21">
        <v>3911</v>
      </c>
      <c r="D38" s="21">
        <v>4319</v>
      </c>
      <c r="E38" s="21">
        <f aca="true" t="shared" si="13" ref="E38:E45">C38+D38</f>
        <v>8230</v>
      </c>
      <c r="F38" s="21">
        <v>2445</v>
      </c>
      <c r="G38" s="21">
        <v>39</v>
      </c>
      <c r="H38" s="21">
        <v>6</v>
      </c>
      <c r="I38" s="21">
        <v>0</v>
      </c>
      <c r="J38" s="21">
        <f aca="true" t="shared" si="14" ref="J38:J45">G38+H38+I38</f>
        <v>45</v>
      </c>
      <c r="K38" s="21">
        <v>18</v>
      </c>
      <c r="L38" s="21">
        <v>9</v>
      </c>
      <c r="M38" s="21">
        <v>0</v>
      </c>
      <c r="N38" s="21">
        <f aca="true" t="shared" si="15" ref="N38:N45">K38+L38+M38</f>
        <v>27</v>
      </c>
      <c r="O38" s="22">
        <f t="shared" si="0"/>
      </c>
      <c r="P38" s="23">
        <f t="shared" si="1"/>
        <v>18</v>
      </c>
      <c r="Q38" s="53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</row>
    <row r="39" spans="1:219" ht="21" customHeight="1">
      <c r="A39" s="24" t="s">
        <v>12</v>
      </c>
      <c r="B39" s="13" t="s">
        <v>47</v>
      </c>
      <c r="C39" s="25">
        <v>1971</v>
      </c>
      <c r="D39" s="25">
        <v>2162</v>
      </c>
      <c r="E39" s="25">
        <f t="shared" si="13"/>
        <v>4133</v>
      </c>
      <c r="F39" s="25">
        <v>1105</v>
      </c>
      <c r="G39" s="25">
        <v>17</v>
      </c>
      <c r="H39" s="25">
        <v>2</v>
      </c>
      <c r="I39" s="25">
        <v>0</v>
      </c>
      <c r="J39" s="25">
        <f t="shared" si="14"/>
        <v>19</v>
      </c>
      <c r="K39" s="25">
        <v>3</v>
      </c>
      <c r="L39" s="25">
        <v>5</v>
      </c>
      <c r="M39" s="25">
        <v>0</v>
      </c>
      <c r="N39" s="25">
        <f t="shared" si="15"/>
        <v>8</v>
      </c>
      <c r="O39" s="26">
        <f t="shared" si="0"/>
      </c>
      <c r="P39" s="27">
        <f t="shared" si="1"/>
        <v>11</v>
      </c>
      <c r="Q39" s="53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</row>
    <row r="40" spans="1:219" ht="21" customHeight="1">
      <c r="A40" s="24"/>
      <c r="B40" s="13" t="s">
        <v>48</v>
      </c>
      <c r="C40" s="25">
        <v>3613</v>
      </c>
      <c r="D40" s="25">
        <v>3833</v>
      </c>
      <c r="E40" s="25">
        <f t="shared" si="13"/>
        <v>7446</v>
      </c>
      <c r="F40" s="25">
        <v>2056</v>
      </c>
      <c r="G40" s="25">
        <v>13</v>
      </c>
      <c r="H40" s="25">
        <v>5</v>
      </c>
      <c r="I40" s="25">
        <v>0</v>
      </c>
      <c r="J40" s="25">
        <f t="shared" si="14"/>
        <v>18</v>
      </c>
      <c r="K40" s="25">
        <v>4</v>
      </c>
      <c r="L40" s="25">
        <v>2</v>
      </c>
      <c r="M40" s="25">
        <v>0</v>
      </c>
      <c r="N40" s="25">
        <f t="shared" si="15"/>
        <v>6</v>
      </c>
      <c r="O40" s="26">
        <f t="shared" si="0"/>
      </c>
      <c r="P40" s="27">
        <f t="shared" si="1"/>
        <v>12</v>
      </c>
      <c r="Q40" s="53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</row>
    <row r="41" spans="1:219" ht="21" customHeight="1">
      <c r="A41" s="24"/>
      <c r="B41" s="13" t="s">
        <v>49</v>
      </c>
      <c r="C41" s="25">
        <v>1421</v>
      </c>
      <c r="D41" s="25">
        <v>1620</v>
      </c>
      <c r="E41" s="25">
        <f t="shared" si="13"/>
        <v>3041</v>
      </c>
      <c r="F41" s="25">
        <v>836</v>
      </c>
      <c r="G41" s="25">
        <v>22</v>
      </c>
      <c r="H41" s="25">
        <v>2</v>
      </c>
      <c r="I41" s="25">
        <v>0</v>
      </c>
      <c r="J41" s="25">
        <f t="shared" si="14"/>
        <v>24</v>
      </c>
      <c r="K41" s="25">
        <v>6</v>
      </c>
      <c r="L41" s="25">
        <v>0</v>
      </c>
      <c r="M41" s="25">
        <v>0</v>
      </c>
      <c r="N41" s="25">
        <f t="shared" si="15"/>
        <v>6</v>
      </c>
      <c r="O41" s="26">
        <f t="shared" si="0"/>
      </c>
      <c r="P41" s="27">
        <f t="shared" si="1"/>
        <v>18</v>
      </c>
      <c r="Q41" s="53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</row>
    <row r="42" spans="1:219" ht="21" customHeight="1">
      <c r="A42" s="24" t="s">
        <v>11</v>
      </c>
      <c r="B42" s="13" t="s">
        <v>50</v>
      </c>
      <c r="C42" s="25">
        <v>4411</v>
      </c>
      <c r="D42" s="25">
        <v>4865</v>
      </c>
      <c r="E42" s="25">
        <f t="shared" si="13"/>
        <v>9276</v>
      </c>
      <c r="F42" s="25">
        <v>2805</v>
      </c>
      <c r="G42" s="25">
        <v>20</v>
      </c>
      <c r="H42" s="25">
        <v>3</v>
      </c>
      <c r="I42" s="25">
        <v>0</v>
      </c>
      <c r="J42" s="25">
        <f t="shared" si="14"/>
        <v>23</v>
      </c>
      <c r="K42" s="25">
        <v>11</v>
      </c>
      <c r="L42" s="25">
        <v>3</v>
      </c>
      <c r="M42" s="25">
        <v>0</v>
      </c>
      <c r="N42" s="25">
        <f t="shared" si="15"/>
        <v>14</v>
      </c>
      <c r="O42" s="26">
        <f t="shared" si="0"/>
      </c>
      <c r="P42" s="27">
        <f t="shared" si="1"/>
        <v>9</v>
      </c>
      <c r="Q42" s="53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</row>
    <row r="43" spans="1:219" ht="21" customHeight="1">
      <c r="A43" s="24"/>
      <c r="B43" s="13" t="s">
        <v>51</v>
      </c>
      <c r="C43" s="25">
        <v>3354</v>
      </c>
      <c r="D43" s="25">
        <v>3666</v>
      </c>
      <c r="E43" s="25">
        <f t="shared" si="13"/>
        <v>7020</v>
      </c>
      <c r="F43" s="25">
        <v>1891</v>
      </c>
      <c r="G43" s="25">
        <v>7</v>
      </c>
      <c r="H43" s="25">
        <v>2</v>
      </c>
      <c r="I43" s="25">
        <v>0</v>
      </c>
      <c r="J43" s="25">
        <f t="shared" si="14"/>
        <v>9</v>
      </c>
      <c r="K43" s="25">
        <v>16</v>
      </c>
      <c r="L43" s="25">
        <v>8</v>
      </c>
      <c r="M43" s="25">
        <v>0</v>
      </c>
      <c r="N43" s="25">
        <f t="shared" si="15"/>
        <v>24</v>
      </c>
      <c r="O43" s="26" t="str">
        <f t="shared" si="0"/>
        <v>△</v>
      </c>
      <c r="P43" s="27">
        <f t="shared" si="1"/>
        <v>15</v>
      </c>
      <c r="Q43" s="53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</row>
    <row r="44" spans="1:219" ht="21" customHeight="1">
      <c r="A44" s="24"/>
      <c r="B44" s="13" t="s">
        <v>52</v>
      </c>
      <c r="C44" s="25">
        <v>3681</v>
      </c>
      <c r="D44" s="25">
        <v>4035</v>
      </c>
      <c r="E44" s="25">
        <f t="shared" si="13"/>
        <v>7716</v>
      </c>
      <c r="F44" s="25">
        <v>2313</v>
      </c>
      <c r="G44" s="25">
        <v>12</v>
      </c>
      <c r="H44" s="25">
        <v>2</v>
      </c>
      <c r="I44" s="25">
        <v>0</v>
      </c>
      <c r="J44" s="25">
        <f t="shared" si="14"/>
        <v>14</v>
      </c>
      <c r="K44" s="25">
        <v>9</v>
      </c>
      <c r="L44" s="25">
        <v>4</v>
      </c>
      <c r="M44" s="25">
        <v>0</v>
      </c>
      <c r="N44" s="25">
        <f t="shared" si="15"/>
        <v>13</v>
      </c>
      <c r="O44" s="26">
        <f t="shared" si="0"/>
      </c>
      <c r="P44" s="27">
        <f t="shared" si="1"/>
        <v>1</v>
      </c>
      <c r="Q44" s="53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</row>
    <row r="45" spans="1:219" ht="21" customHeight="1">
      <c r="A45" s="24" t="s">
        <v>5</v>
      </c>
      <c r="B45" s="13" t="s">
        <v>53</v>
      </c>
      <c r="C45" s="25">
        <v>2596</v>
      </c>
      <c r="D45" s="25">
        <v>2853</v>
      </c>
      <c r="E45" s="25">
        <f t="shared" si="13"/>
        <v>5449</v>
      </c>
      <c r="F45" s="25">
        <v>1467</v>
      </c>
      <c r="G45" s="25">
        <v>7</v>
      </c>
      <c r="H45" s="25">
        <v>2</v>
      </c>
      <c r="I45" s="25">
        <v>0</v>
      </c>
      <c r="J45" s="25">
        <f t="shared" si="14"/>
        <v>9</v>
      </c>
      <c r="K45" s="25">
        <v>4</v>
      </c>
      <c r="L45" s="25">
        <v>3</v>
      </c>
      <c r="M45" s="25">
        <v>0</v>
      </c>
      <c r="N45" s="25">
        <f t="shared" si="15"/>
        <v>7</v>
      </c>
      <c r="O45" s="26">
        <f t="shared" si="0"/>
      </c>
      <c r="P45" s="27">
        <f t="shared" si="1"/>
        <v>2</v>
      </c>
      <c r="Q45" s="53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</row>
    <row r="46" spans="1:219" ht="21" customHeight="1">
      <c r="A46" s="24"/>
      <c r="B46" s="28" t="s">
        <v>22</v>
      </c>
      <c r="C46" s="29">
        <f aca="true" t="shared" si="16" ref="C46:N46">SUM(C38:C45)</f>
        <v>24958</v>
      </c>
      <c r="D46" s="29">
        <f t="shared" si="16"/>
        <v>27353</v>
      </c>
      <c r="E46" s="29">
        <f t="shared" si="16"/>
        <v>52311</v>
      </c>
      <c r="F46" s="29">
        <f t="shared" si="16"/>
        <v>14918</v>
      </c>
      <c r="G46" s="29">
        <f t="shared" si="16"/>
        <v>137</v>
      </c>
      <c r="H46" s="29">
        <f t="shared" si="16"/>
        <v>24</v>
      </c>
      <c r="I46" s="29">
        <f t="shared" si="16"/>
        <v>0</v>
      </c>
      <c r="J46" s="29">
        <f t="shared" si="16"/>
        <v>161</v>
      </c>
      <c r="K46" s="29">
        <f t="shared" si="16"/>
        <v>71</v>
      </c>
      <c r="L46" s="29">
        <f t="shared" si="16"/>
        <v>34</v>
      </c>
      <c r="M46" s="29">
        <f t="shared" si="16"/>
        <v>0</v>
      </c>
      <c r="N46" s="29">
        <f t="shared" si="16"/>
        <v>105</v>
      </c>
      <c r="O46" s="30">
        <f t="shared" si="0"/>
      </c>
      <c r="P46" s="31">
        <f t="shared" si="1"/>
        <v>56</v>
      </c>
      <c r="Q46" s="53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</row>
    <row r="47" spans="1:219" ht="21" customHeight="1">
      <c r="A47" s="20" t="s">
        <v>13</v>
      </c>
      <c r="B47" s="10" t="s">
        <v>54</v>
      </c>
      <c r="C47" s="21">
        <v>3336</v>
      </c>
      <c r="D47" s="21">
        <v>3747</v>
      </c>
      <c r="E47" s="21">
        <f>C47+D47</f>
        <v>7083</v>
      </c>
      <c r="F47" s="21">
        <v>2389</v>
      </c>
      <c r="G47" s="21">
        <v>5</v>
      </c>
      <c r="H47" s="21">
        <v>3</v>
      </c>
      <c r="I47" s="21">
        <v>0</v>
      </c>
      <c r="J47" s="21">
        <f>G47+H47+I47</f>
        <v>8</v>
      </c>
      <c r="K47" s="21">
        <v>8</v>
      </c>
      <c r="L47" s="21">
        <v>12</v>
      </c>
      <c r="M47" s="21">
        <v>0</v>
      </c>
      <c r="N47" s="21">
        <f>K47+L47+M47</f>
        <v>20</v>
      </c>
      <c r="O47" s="22" t="str">
        <f t="shared" si="0"/>
        <v>△</v>
      </c>
      <c r="P47" s="23">
        <f t="shared" si="1"/>
        <v>12</v>
      </c>
      <c r="Q47" s="53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</row>
    <row r="48" spans="1:219" ht="21" customHeight="1">
      <c r="A48" s="24" t="s">
        <v>14</v>
      </c>
      <c r="B48" s="13" t="s">
        <v>55</v>
      </c>
      <c r="C48" s="25">
        <v>2195</v>
      </c>
      <c r="D48" s="25">
        <v>2441</v>
      </c>
      <c r="E48" s="25">
        <f>C48+D48</f>
        <v>4636</v>
      </c>
      <c r="F48" s="25">
        <v>1581</v>
      </c>
      <c r="G48" s="25">
        <v>3</v>
      </c>
      <c r="H48" s="25">
        <v>2</v>
      </c>
      <c r="I48" s="25">
        <v>0</v>
      </c>
      <c r="J48" s="25">
        <f>G48+H48+I48</f>
        <v>5</v>
      </c>
      <c r="K48" s="25">
        <v>4</v>
      </c>
      <c r="L48" s="25">
        <v>5</v>
      </c>
      <c r="M48" s="25">
        <v>0</v>
      </c>
      <c r="N48" s="25">
        <f>K48+L48+M48</f>
        <v>9</v>
      </c>
      <c r="O48" s="26" t="str">
        <f t="shared" si="0"/>
        <v>△</v>
      </c>
      <c r="P48" s="27">
        <f t="shared" si="1"/>
        <v>4</v>
      </c>
      <c r="Q48" s="53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</row>
    <row r="49" spans="1:219" ht="21" customHeight="1">
      <c r="A49" s="24" t="s">
        <v>5</v>
      </c>
      <c r="B49" s="13" t="s">
        <v>56</v>
      </c>
      <c r="C49" s="25">
        <v>1966</v>
      </c>
      <c r="D49" s="25">
        <v>2184</v>
      </c>
      <c r="E49" s="25">
        <f>C49+D49</f>
        <v>4150</v>
      </c>
      <c r="F49" s="25">
        <v>1210</v>
      </c>
      <c r="G49" s="25">
        <v>3</v>
      </c>
      <c r="H49" s="25">
        <v>0</v>
      </c>
      <c r="I49" s="25">
        <v>0</v>
      </c>
      <c r="J49" s="25">
        <f>G49+H49+I49</f>
        <v>3</v>
      </c>
      <c r="K49" s="25">
        <v>9</v>
      </c>
      <c r="L49" s="25">
        <v>2</v>
      </c>
      <c r="M49" s="25">
        <v>0</v>
      </c>
      <c r="N49" s="25">
        <f>K49+L49+M49</f>
        <v>11</v>
      </c>
      <c r="O49" s="26" t="str">
        <f t="shared" si="0"/>
        <v>△</v>
      </c>
      <c r="P49" s="27">
        <f t="shared" si="1"/>
        <v>8</v>
      </c>
      <c r="Q49" s="53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</row>
    <row r="50" spans="1:219" ht="21" customHeight="1">
      <c r="A50" s="24"/>
      <c r="B50" s="13" t="s">
        <v>57</v>
      </c>
      <c r="C50" s="25">
        <v>2600</v>
      </c>
      <c r="D50" s="25">
        <v>2859</v>
      </c>
      <c r="E50" s="25">
        <f>C50+D50</f>
        <v>5459</v>
      </c>
      <c r="F50" s="25">
        <v>1512</v>
      </c>
      <c r="G50" s="25">
        <v>14</v>
      </c>
      <c r="H50" s="25">
        <v>2</v>
      </c>
      <c r="I50" s="25">
        <v>0</v>
      </c>
      <c r="J50" s="25">
        <f>G50+H50+I50</f>
        <v>16</v>
      </c>
      <c r="K50" s="25">
        <v>10</v>
      </c>
      <c r="L50" s="25">
        <v>10</v>
      </c>
      <c r="M50" s="25">
        <v>0</v>
      </c>
      <c r="N50" s="25">
        <f>K50+L50+M50</f>
        <v>20</v>
      </c>
      <c r="O50" s="26" t="str">
        <f t="shared" si="0"/>
        <v>△</v>
      </c>
      <c r="P50" s="27">
        <f t="shared" si="1"/>
        <v>4</v>
      </c>
      <c r="Q50" s="53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</row>
    <row r="51" spans="1:219" ht="21" customHeight="1">
      <c r="A51" s="24"/>
      <c r="B51" s="28" t="s">
        <v>22</v>
      </c>
      <c r="C51" s="29">
        <f aca="true" t="shared" si="17" ref="C51:N51">SUM(C47:C50)</f>
        <v>10097</v>
      </c>
      <c r="D51" s="29">
        <f t="shared" si="17"/>
        <v>11231</v>
      </c>
      <c r="E51" s="29">
        <f t="shared" si="17"/>
        <v>21328</v>
      </c>
      <c r="F51" s="29">
        <f t="shared" si="17"/>
        <v>6692</v>
      </c>
      <c r="G51" s="29">
        <f t="shared" si="17"/>
        <v>25</v>
      </c>
      <c r="H51" s="29">
        <f t="shared" si="17"/>
        <v>7</v>
      </c>
      <c r="I51" s="29">
        <f t="shared" si="17"/>
        <v>0</v>
      </c>
      <c r="J51" s="29">
        <f t="shared" si="17"/>
        <v>32</v>
      </c>
      <c r="K51" s="29">
        <f t="shared" si="17"/>
        <v>31</v>
      </c>
      <c r="L51" s="29">
        <f t="shared" si="17"/>
        <v>29</v>
      </c>
      <c r="M51" s="29">
        <f t="shared" si="17"/>
        <v>0</v>
      </c>
      <c r="N51" s="29">
        <f t="shared" si="17"/>
        <v>60</v>
      </c>
      <c r="O51" s="30" t="str">
        <f t="shared" si="0"/>
        <v>△</v>
      </c>
      <c r="P51" s="31">
        <f t="shared" si="1"/>
        <v>28</v>
      </c>
      <c r="Q51" s="53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</row>
    <row r="52" spans="1:219" ht="21" customHeight="1">
      <c r="A52" s="33" t="s">
        <v>5</v>
      </c>
      <c r="B52" s="34" t="s">
        <v>22</v>
      </c>
      <c r="C52" s="35">
        <f aca="true" t="shared" si="18" ref="C52:N52">C14+C23+C27+C37+C46+C51</f>
        <v>117036</v>
      </c>
      <c r="D52" s="35">
        <f t="shared" si="18"/>
        <v>127633</v>
      </c>
      <c r="E52" s="35">
        <f t="shared" si="18"/>
        <v>244669</v>
      </c>
      <c r="F52" s="35">
        <f t="shared" si="18"/>
        <v>70668</v>
      </c>
      <c r="G52" s="35">
        <f t="shared" si="18"/>
        <v>496</v>
      </c>
      <c r="H52" s="35">
        <f t="shared" si="18"/>
        <v>137</v>
      </c>
      <c r="I52" s="35">
        <f t="shared" si="18"/>
        <v>3</v>
      </c>
      <c r="J52" s="35">
        <f t="shared" si="18"/>
        <v>636</v>
      </c>
      <c r="K52" s="35">
        <f t="shared" si="18"/>
        <v>409</v>
      </c>
      <c r="L52" s="35">
        <f t="shared" si="18"/>
        <v>193</v>
      </c>
      <c r="M52" s="35">
        <f t="shared" si="18"/>
        <v>0</v>
      </c>
      <c r="N52" s="35">
        <f t="shared" si="18"/>
        <v>602</v>
      </c>
      <c r="O52" s="36">
        <f t="shared" si="0"/>
      </c>
      <c r="P52" s="37">
        <f t="shared" si="1"/>
        <v>34</v>
      </c>
      <c r="Q52" s="53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</row>
    <row r="53" spans="1:219" ht="21" customHeight="1">
      <c r="A53" s="38" t="s">
        <v>15</v>
      </c>
      <c r="B53" s="39" t="s">
        <v>22</v>
      </c>
      <c r="C53" s="40">
        <f aca="true" t="shared" si="19" ref="C53:N53">C10+C52</f>
        <v>297164</v>
      </c>
      <c r="D53" s="40">
        <f t="shared" si="19"/>
        <v>322781</v>
      </c>
      <c r="E53" s="40">
        <f t="shared" si="19"/>
        <v>619945</v>
      </c>
      <c r="F53" s="40">
        <f t="shared" si="19"/>
        <v>210168</v>
      </c>
      <c r="G53" s="40">
        <f t="shared" si="19"/>
        <v>1595</v>
      </c>
      <c r="H53" s="40">
        <f t="shared" si="19"/>
        <v>476</v>
      </c>
      <c r="I53" s="40">
        <f t="shared" si="19"/>
        <v>10</v>
      </c>
      <c r="J53" s="40">
        <f t="shared" si="19"/>
        <v>2081</v>
      </c>
      <c r="K53" s="40">
        <f t="shared" si="19"/>
        <v>1536</v>
      </c>
      <c r="L53" s="40">
        <f t="shared" si="19"/>
        <v>438</v>
      </c>
      <c r="M53" s="40">
        <f t="shared" si="19"/>
        <v>1</v>
      </c>
      <c r="N53" s="40">
        <f t="shared" si="19"/>
        <v>1975</v>
      </c>
      <c r="O53" s="40">
        <f t="shared" si="0"/>
      </c>
      <c r="P53" s="41">
        <f t="shared" si="1"/>
        <v>106</v>
      </c>
      <c r="Q53" s="53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</row>
    <row r="54" spans="1:219" ht="21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2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</row>
    <row r="55" spans="15:255" ht="21" customHeight="1">
      <c r="O55" s="52"/>
      <c r="P55" s="52"/>
      <c r="Q55" s="52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</row>
    <row r="56" spans="4:255" ht="21" customHeight="1">
      <c r="D56" s="52"/>
      <c r="H56" s="52"/>
      <c r="I56" s="52"/>
      <c r="J56" s="52"/>
      <c r="K56" s="52"/>
      <c r="L56" s="52"/>
      <c r="O56" s="52"/>
      <c r="P56" s="52"/>
      <c r="Q56" s="52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</row>
    <row r="57" spans="4:255" ht="21" customHeight="1">
      <c r="D57" s="52"/>
      <c r="H57" s="52"/>
      <c r="I57" s="52"/>
      <c r="J57" s="52"/>
      <c r="K57" s="52"/>
      <c r="L57" s="52"/>
      <c r="O57" s="52"/>
      <c r="P57" s="52"/>
      <c r="Q57" s="52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</row>
    <row r="58" spans="3:255" ht="21" customHeight="1">
      <c r="C58" s="52"/>
      <c r="D58" s="52"/>
      <c r="H58" s="52"/>
      <c r="I58" s="52"/>
      <c r="J58" s="52"/>
      <c r="K58" s="52"/>
      <c r="L58" s="52"/>
      <c r="O58" s="52"/>
      <c r="P58" s="52"/>
      <c r="Q58" s="52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</row>
    <row r="59" spans="4:255" ht="21" customHeight="1">
      <c r="D59" s="52"/>
      <c r="H59" s="52"/>
      <c r="I59" s="52"/>
      <c r="J59" s="52"/>
      <c r="K59" s="52"/>
      <c r="L59" s="52"/>
      <c r="O59" s="52"/>
      <c r="P59" s="52"/>
      <c r="Q59" s="52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</row>
    <row r="60" spans="4:255" ht="21.75" customHeight="1">
      <c r="D60" s="52"/>
      <c r="E60" s="52"/>
      <c r="H60" s="52"/>
      <c r="I60" s="52"/>
      <c r="J60" s="52"/>
      <c r="K60" s="52"/>
      <c r="L60" s="52"/>
      <c r="N60" s="52"/>
      <c r="O60" s="52"/>
      <c r="P60" s="52"/>
      <c r="Q60" s="52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</row>
    <row r="61" spans="5:255" ht="19.5" customHeight="1">
      <c r="E61" s="52"/>
      <c r="H61" s="52"/>
      <c r="I61" s="52"/>
      <c r="J61" s="52"/>
      <c r="K61" s="52"/>
      <c r="L61" s="52"/>
      <c r="N61" s="52"/>
      <c r="O61" s="52"/>
      <c r="P61" s="52"/>
      <c r="Q61" s="52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</row>
    <row r="62" spans="5:255" ht="19.5" customHeight="1">
      <c r="E62" s="52"/>
      <c r="J62" s="52"/>
      <c r="K62" s="52"/>
      <c r="L62" s="52"/>
      <c r="N62" s="52"/>
      <c r="O62" s="52"/>
      <c r="P62" s="52"/>
      <c r="Q62" s="52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</row>
    <row r="63" spans="5:255" ht="19.5" customHeight="1">
      <c r="E63" s="52"/>
      <c r="J63" s="52"/>
      <c r="K63" s="52"/>
      <c r="L63" s="52"/>
      <c r="N63" s="52"/>
      <c r="O63" s="52"/>
      <c r="P63" s="52"/>
      <c r="Q63" s="52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</row>
    <row r="64" spans="3:255" ht="19.5" customHeight="1">
      <c r="C64" s="52"/>
      <c r="D64" s="52"/>
      <c r="E64" s="52"/>
      <c r="I64" s="52"/>
      <c r="J64" s="52"/>
      <c r="K64" s="52"/>
      <c r="L64" s="52"/>
      <c r="M64" s="52"/>
      <c r="N64" s="52"/>
      <c r="O64" s="52"/>
      <c r="P64" s="52"/>
      <c r="Q64" s="52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</row>
    <row r="65" spans="7:255" ht="19.5" customHeight="1">
      <c r="G65" s="52"/>
      <c r="H65" s="52"/>
      <c r="I65" s="52"/>
      <c r="J65" s="52"/>
      <c r="K65" s="52"/>
      <c r="L65" s="52"/>
      <c r="N65" s="52"/>
      <c r="O65" s="52"/>
      <c r="P65" s="52"/>
      <c r="Q65" s="52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</row>
    <row r="66" spans="5:255" ht="19.5" customHeight="1">
      <c r="E66" s="52"/>
      <c r="F66" s="52"/>
      <c r="G66" s="52"/>
      <c r="H66" s="52"/>
      <c r="I66" s="52"/>
      <c r="J66" s="52"/>
      <c r="K66" s="52"/>
      <c r="L66" s="52"/>
      <c r="N66" s="52"/>
      <c r="O66" s="52"/>
      <c r="P66" s="52"/>
      <c r="Q66" s="52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</row>
    <row r="67" spans="5:255" ht="19.5" customHeight="1">
      <c r="E67" s="52"/>
      <c r="G67" s="52"/>
      <c r="H67" s="52"/>
      <c r="I67" s="52"/>
      <c r="J67" s="52"/>
      <c r="K67" s="52"/>
      <c r="L67" s="52"/>
      <c r="N67" s="52"/>
      <c r="O67" s="52"/>
      <c r="P67" s="52"/>
      <c r="Q67" s="52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</row>
    <row r="68" spans="3:255" ht="19.5" customHeight="1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</row>
    <row r="69" spans="5:255" ht="19.5" customHeight="1">
      <c r="E69" s="52"/>
      <c r="F69" s="52"/>
      <c r="G69" s="52"/>
      <c r="H69" s="52"/>
      <c r="I69" s="52"/>
      <c r="J69" s="52"/>
      <c r="K69" s="52"/>
      <c r="L69" s="52"/>
      <c r="N69" s="52"/>
      <c r="O69" s="52"/>
      <c r="P69" s="52"/>
      <c r="Q69" s="52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</row>
    <row r="70" spans="5:255" ht="17.25">
      <c r="E70" s="52"/>
      <c r="F70" s="52"/>
      <c r="G70" s="52"/>
      <c r="H70" s="52"/>
      <c r="I70" s="52"/>
      <c r="N70" s="52"/>
      <c r="O70" s="52"/>
      <c r="P70" s="52"/>
      <c r="Q70" s="52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</row>
    <row r="71" spans="7:255" ht="17.25">
      <c r="G71" s="52"/>
      <c r="H71" s="52"/>
      <c r="I71" s="52"/>
      <c r="N71" s="52"/>
      <c r="O71" s="52"/>
      <c r="P71" s="52"/>
      <c r="Q71" s="52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</row>
    <row r="72" spans="5:255" ht="17.25">
      <c r="E72" s="52"/>
      <c r="G72" s="52"/>
      <c r="H72" s="52"/>
      <c r="I72" s="52"/>
      <c r="K72" s="52"/>
      <c r="N72" s="52"/>
      <c r="O72" s="52"/>
      <c r="P72" s="52"/>
      <c r="Q72" s="52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</row>
    <row r="73" spans="5:255" ht="17.25">
      <c r="E73" s="52"/>
      <c r="F73" s="4"/>
      <c r="G73" s="52"/>
      <c r="H73" s="52"/>
      <c r="I73" s="52"/>
      <c r="J73" s="52"/>
      <c r="K73" s="52"/>
      <c r="L73" s="52"/>
      <c r="N73" s="52"/>
      <c r="O73" s="52"/>
      <c r="P73" s="52"/>
      <c r="Q73" s="52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</row>
    <row r="74" spans="5:255" ht="17.25">
      <c r="E74" s="52"/>
      <c r="F74" s="52"/>
      <c r="G74" s="52"/>
      <c r="H74" s="52"/>
      <c r="I74" s="52"/>
      <c r="J74" s="52"/>
      <c r="K74" s="52"/>
      <c r="L74" s="52"/>
      <c r="N74" s="52"/>
      <c r="O74" s="52"/>
      <c r="P74" s="52"/>
      <c r="Q74" s="52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</row>
    <row r="75" spans="5:255" ht="17.25">
      <c r="E75" s="52"/>
      <c r="F75" s="52"/>
      <c r="G75" s="52"/>
      <c r="H75" s="52"/>
      <c r="I75" s="52"/>
      <c r="J75" s="52"/>
      <c r="K75" s="52"/>
      <c r="L75" s="52"/>
      <c r="N75" s="52"/>
      <c r="O75" s="52"/>
      <c r="P75" s="52"/>
      <c r="Q75" s="52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</row>
    <row r="76" spans="5:255" ht="17.25">
      <c r="E76" s="52"/>
      <c r="F76" s="52"/>
      <c r="G76" s="52"/>
      <c r="H76" s="52"/>
      <c r="I76" s="52"/>
      <c r="J76" s="52"/>
      <c r="K76" s="52"/>
      <c r="L76" s="52"/>
      <c r="N76" s="52"/>
      <c r="O76" s="52"/>
      <c r="P76" s="52"/>
      <c r="Q76" s="52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</row>
    <row r="77" spans="3:255" ht="17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</row>
    <row r="78" spans="5:255" ht="17.25">
      <c r="E78" s="52"/>
      <c r="J78" s="52"/>
      <c r="K78" s="52"/>
      <c r="N78" s="52"/>
      <c r="O78" s="52"/>
      <c r="P78" s="52"/>
      <c r="Q78" s="52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</row>
    <row r="79" spans="5:255" ht="17.25">
      <c r="E79" s="52"/>
      <c r="J79" s="52"/>
      <c r="K79" s="52"/>
      <c r="N79" s="52"/>
      <c r="P79" s="52"/>
      <c r="Q79" s="52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</row>
    <row r="80" spans="5:255" ht="17.25">
      <c r="E80" s="52"/>
      <c r="J80" s="52"/>
      <c r="K80" s="52"/>
      <c r="N80" s="52"/>
      <c r="P80" s="52"/>
      <c r="Q80" s="52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</row>
    <row r="81" spans="3:255" ht="17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</row>
    <row r="82" spans="5:255" ht="17.25">
      <c r="E82" s="52"/>
      <c r="J82" s="52"/>
      <c r="K82" s="52"/>
      <c r="N82" s="52"/>
      <c r="O82" s="52"/>
      <c r="P82" s="52"/>
      <c r="Q82" s="52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</row>
    <row r="83" spans="5:255" ht="17.25">
      <c r="E83" s="52"/>
      <c r="J83" s="52"/>
      <c r="K83" s="52"/>
      <c r="N83" s="52"/>
      <c r="O83" s="52"/>
      <c r="P83" s="52"/>
      <c r="Q83" s="52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</row>
    <row r="84" spans="5:255" ht="17.25">
      <c r="E84" s="52"/>
      <c r="J84" s="52"/>
      <c r="K84" s="52"/>
      <c r="N84" s="52"/>
      <c r="O84" s="52"/>
      <c r="P84" s="52"/>
      <c r="Q84" s="52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</row>
    <row r="85" spans="5:255" ht="17.25">
      <c r="E85" s="52"/>
      <c r="J85" s="52"/>
      <c r="K85" s="52"/>
      <c r="N85" s="52"/>
      <c r="O85" s="52"/>
      <c r="P85" s="52"/>
      <c r="Q85" s="52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</row>
    <row r="86" spans="5:255" ht="17.25">
      <c r="E86" s="52"/>
      <c r="J86" s="52"/>
      <c r="K86" s="52"/>
      <c r="N86" s="52"/>
      <c r="O86" s="52"/>
      <c r="P86" s="52"/>
      <c r="Q86" s="52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</row>
    <row r="87" spans="5:255" ht="17.25">
      <c r="E87" s="52"/>
      <c r="J87" s="52"/>
      <c r="K87" s="52"/>
      <c r="N87" s="52"/>
      <c r="O87" s="52"/>
      <c r="P87" s="52"/>
      <c r="Q87" s="52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</row>
    <row r="88" spans="5:255" ht="17.25">
      <c r="E88" s="52"/>
      <c r="J88" s="52"/>
      <c r="K88" s="52"/>
      <c r="N88" s="52"/>
      <c r="O88" s="52"/>
      <c r="P88" s="52"/>
      <c r="Q88" s="52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</row>
    <row r="89" spans="5:255" ht="17.25">
      <c r="E89" s="52"/>
      <c r="J89" s="52"/>
      <c r="K89" s="52"/>
      <c r="N89" s="52"/>
      <c r="O89" s="52"/>
      <c r="P89" s="52"/>
      <c r="Q89" s="52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</row>
    <row r="90" spans="5:255" ht="17.25">
      <c r="E90" s="52"/>
      <c r="J90" s="52"/>
      <c r="K90" s="52"/>
      <c r="N90" s="52"/>
      <c r="O90" s="52"/>
      <c r="P90" s="52"/>
      <c r="Q90" s="52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</row>
    <row r="91" spans="3:255" ht="17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</row>
    <row r="92" spans="5:255" ht="17.25">
      <c r="E92" s="52"/>
      <c r="J92" s="52"/>
      <c r="K92" s="52"/>
      <c r="N92" s="52"/>
      <c r="O92" s="52"/>
      <c r="P92" s="52"/>
      <c r="Q92" s="52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</row>
    <row r="93" spans="5:255" ht="17.25">
      <c r="E93" s="52"/>
      <c r="J93" s="52"/>
      <c r="K93" s="52"/>
      <c r="N93" s="52"/>
      <c r="O93" s="52"/>
      <c r="P93" s="52"/>
      <c r="Q93" s="52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</row>
    <row r="94" spans="5:255" ht="17.25">
      <c r="E94" s="52"/>
      <c r="J94" s="52"/>
      <c r="K94" s="52"/>
      <c r="N94" s="52"/>
      <c r="O94" s="52"/>
      <c r="P94" s="52"/>
      <c r="Q94" s="52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</row>
    <row r="95" spans="5:255" ht="17.25">
      <c r="E95" s="52"/>
      <c r="H95" s="52"/>
      <c r="J95" s="52"/>
      <c r="K95" s="52"/>
      <c r="N95" s="52"/>
      <c r="O95" s="52"/>
      <c r="P95" s="52"/>
      <c r="Q95" s="52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</row>
    <row r="96" spans="5:255" ht="17.25">
      <c r="E96" s="52"/>
      <c r="J96" s="52"/>
      <c r="K96" s="52"/>
      <c r="N96" s="52"/>
      <c r="O96" s="52"/>
      <c r="P96" s="52"/>
      <c r="Q96" s="52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</row>
    <row r="97" spans="5:255" ht="17.25">
      <c r="E97" s="52"/>
      <c r="J97" s="52"/>
      <c r="K97" s="52"/>
      <c r="N97" s="52"/>
      <c r="O97" s="52"/>
      <c r="P97" s="52"/>
      <c r="Q97" s="52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</row>
    <row r="98" spans="5:255" ht="17.25">
      <c r="E98" s="52"/>
      <c r="J98" s="52"/>
      <c r="K98" s="52"/>
      <c r="N98" s="52"/>
      <c r="O98" s="52"/>
      <c r="P98" s="52"/>
      <c r="Q98" s="52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</row>
    <row r="99" spans="5:255" ht="17.25">
      <c r="E99" s="52"/>
      <c r="J99" s="52"/>
      <c r="K99" s="52"/>
      <c r="N99" s="52"/>
      <c r="O99" s="52"/>
      <c r="P99" s="52"/>
      <c r="Q99" s="52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</row>
    <row r="100" spans="3:255" ht="17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</row>
    <row r="101" spans="5:255" ht="17.25">
      <c r="E101" s="52"/>
      <c r="J101" s="52"/>
      <c r="K101" s="52"/>
      <c r="N101" s="52"/>
      <c r="O101" s="52"/>
      <c r="P101" s="52"/>
      <c r="Q101" s="52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</row>
    <row r="102" spans="5:255" ht="17.25">
      <c r="E102" s="52"/>
      <c r="J102" s="52"/>
      <c r="K102" s="52"/>
      <c r="N102" s="52"/>
      <c r="O102" s="52"/>
      <c r="P102" s="52"/>
      <c r="Q102" s="52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</row>
    <row r="103" spans="5:255" ht="17.25">
      <c r="E103" s="52"/>
      <c r="J103" s="52"/>
      <c r="K103" s="52"/>
      <c r="N103" s="52"/>
      <c r="O103" s="52"/>
      <c r="P103" s="52"/>
      <c r="Q103" s="52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</row>
    <row r="104" spans="5:255" ht="17.25">
      <c r="E104" s="52"/>
      <c r="J104" s="52"/>
      <c r="K104" s="52"/>
      <c r="N104" s="52"/>
      <c r="O104" s="52"/>
      <c r="P104" s="52"/>
      <c r="Q104" s="52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</row>
    <row r="105" spans="11:255" ht="17.25">
      <c r="K105" s="52"/>
      <c r="O105" s="52"/>
      <c r="P105" s="52"/>
      <c r="Q105" s="52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</row>
    <row r="106" spans="11:255" ht="17.25">
      <c r="K106" s="52"/>
      <c r="O106" s="52"/>
      <c r="P106" s="52"/>
      <c r="Q106" s="52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</row>
    <row r="107" spans="11:255" ht="17.25">
      <c r="K107" s="52"/>
      <c r="O107" s="52"/>
      <c r="P107" s="52"/>
      <c r="Q107" s="52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</row>
    <row r="108" spans="11:255" ht="17.25">
      <c r="K108" s="52"/>
      <c r="O108" s="52"/>
      <c r="P108" s="52"/>
      <c r="Q108" s="52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</row>
    <row r="109" spans="11:255" ht="17.25">
      <c r="K109" s="52"/>
      <c r="O109" s="52"/>
      <c r="P109" s="52"/>
      <c r="Q109" s="52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</row>
    <row r="110" spans="11:255" ht="17.25">
      <c r="K110" s="52"/>
      <c r="O110" s="52"/>
      <c r="P110" s="52"/>
      <c r="Q110" s="52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</row>
    <row r="111" spans="11:255" ht="17.25">
      <c r="K111" s="52"/>
      <c r="O111" s="52"/>
      <c r="P111" s="52"/>
      <c r="Q111" s="52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</row>
    <row r="112" spans="11:255" ht="17.25">
      <c r="K112" s="52"/>
      <c r="O112" s="52"/>
      <c r="P112" s="52"/>
      <c r="Q112" s="52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</row>
    <row r="113" spans="11:255" ht="17.25">
      <c r="K113" s="52"/>
      <c r="O113" s="52"/>
      <c r="P113" s="52"/>
      <c r="Q113" s="52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</row>
    <row r="114" spans="11:255" ht="17.25">
      <c r="K114" s="52"/>
      <c r="O114" s="52"/>
      <c r="P114" s="52"/>
      <c r="Q114" s="52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</row>
    <row r="115" spans="11:255" ht="17.25">
      <c r="K115" s="52"/>
      <c r="O115" s="52"/>
      <c r="P115" s="52"/>
      <c r="Q115" s="52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</row>
    <row r="116" spans="15:255" ht="17.25">
      <c r="O116" s="52"/>
      <c r="P116" s="52"/>
      <c r="Q116" s="52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</row>
    <row r="117" spans="15:255" ht="17.25">
      <c r="O117" s="52"/>
      <c r="P117" s="52"/>
      <c r="Q117" s="52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  <c r="IU117" s="7"/>
    </row>
    <row r="118" spans="15:255" ht="17.25">
      <c r="O118" s="52"/>
      <c r="P118" s="52"/>
      <c r="Q118" s="52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</row>
    <row r="119" spans="15:255" ht="17.25">
      <c r="O119" s="52"/>
      <c r="P119" s="52"/>
      <c r="Q119" s="52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</row>
    <row r="120" spans="15:255" ht="17.25">
      <c r="O120" s="52"/>
      <c r="P120" s="52"/>
      <c r="Q120" s="52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</row>
    <row r="121" spans="15:255" ht="17.25">
      <c r="O121" s="52"/>
      <c r="P121" s="52"/>
      <c r="Q121" s="52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</row>
    <row r="122" spans="15:255" ht="17.25">
      <c r="O122" s="52"/>
      <c r="P122" s="52"/>
      <c r="Q122" s="52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</row>
    <row r="123" spans="15:255" ht="17.25">
      <c r="O123" s="52"/>
      <c r="P123" s="52"/>
      <c r="Q123" s="52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</row>
  </sheetData>
  <printOptions horizontalCentered="1"/>
  <pageMargins left="0.3937007874015748" right="0.2755905511811024" top="0.5905511811023623" bottom="0.1968503937007874" header="0" footer="0"/>
  <pageSetup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123"/>
  <sheetViews>
    <sheetView showOutlineSymbols="0" zoomScale="87" zoomScaleNormal="87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IV16384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6" width="10.6640625" style="1" customWidth="1"/>
    <col min="7" max="7" width="7.6640625" style="1" customWidth="1"/>
    <col min="8" max="9" width="6.6640625" style="1" customWidth="1"/>
    <col min="10" max="11" width="7.6640625" style="1" customWidth="1"/>
    <col min="12" max="13" width="6.6640625" style="1" customWidth="1"/>
    <col min="14" max="14" width="7.6640625" style="1" customWidth="1"/>
    <col min="15" max="15" width="2.6640625" style="1" customWidth="1"/>
    <col min="16" max="16" width="7.6640625" style="1" customWidth="1"/>
    <col min="17" max="17" width="0.88671875" style="1" customWidth="1"/>
    <col min="18" max="18" width="3.6640625" style="1" customWidth="1"/>
    <col min="19" max="19" width="11.6640625" style="1" customWidth="1"/>
    <col min="20" max="21" width="14.6640625" style="1" customWidth="1"/>
    <col min="22" max="22" width="3.6640625" style="1" customWidth="1"/>
    <col min="23" max="23" width="11.6640625" style="1" customWidth="1"/>
    <col min="24" max="16384" width="10.6640625" style="1" customWidth="1"/>
  </cols>
  <sheetData>
    <row r="1" spans="2:219" ht="30" customHeight="1">
      <c r="B1" s="2" t="s">
        <v>16</v>
      </c>
      <c r="E1" s="3" t="s">
        <v>78</v>
      </c>
      <c r="M1" s="4" t="s">
        <v>70</v>
      </c>
      <c r="Q1" s="52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</row>
    <row r="2" spans="17:219" ht="19.5" customHeight="1">
      <c r="Q2" s="52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</row>
    <row r="3" spans="1:219" ht="19.5" customHeight="1">
      <c r="A3" s="8"/>
      <c r="B3" s="9" t="s">
        <v>17</v>
      </c>
      <c r="C3" s="10" t="s">
        <v>58</v>
      </c>
      <c r="D3" s="9"/>
      <c r="E3" s="9"/>
      <c r="F3" s="10"/>
      <c r="G3" s="10" t="s">
        <v>62</v>
      </c>
      <c r="H3" s="9"/>
      <c r="I3" s="9"/>
      <c r="J3" s="9"/>
      <c r="K3" s="10" t="s">
        <v>68</v>
      </c>
      <c r="L3" s="9"/>
      <c r="M3" s="9"/>
      <c r="N3" s="9"/>
      <c r="O3" s="10"/>
      <c r="P3" s="9"/>
      <c r="Q3" s="53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</row>
    <row r="4" spans="1:219" ht="19.5" customHeight="1">
      <c r="A4" s="12"/>
      <c r="B4" s="4"/>
      <c r="C4" s="13"/>
      <c r="D4" s="13"/>
      <c r="E4" s="13"/>
      <c r="F4" s="14"/>
      <c r="G4" s="13"/>
      <c r="H4" s="13" t="s">
        <v>64</v>
      </c>
      <c r="I4" s="15" t="s">
        <v>66</v>
      </c>
      <c r="J4" s="13"/>
      <c r="K4" s="13"/>
      <c r="L4" s="13" t="s">
        <v>64</v>
      </c>
      <c r="M4" s="15" t="s">
        <v>66</v>
      </c>
      <c r="N4" s="13"/>
      <c r="O4" s="14"/>
      <c r="P4" s="4"/>
      <c r="Q4" s="53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</row>
    <row r="5" spans="1:219" ht="19.5" customHeight="1">
      <c r="A5" s="12" t="s">
        <v>0</v>
      </c>
      <c r="B5" s="4"/>
      <c r="C5" s="16" t="s">
        <v>59</v>
      </c>
      <c r="D5" s="16" t="s">
        <v>60</v>
      </c>
      <c r="E5" s="16" t="s">
        <v>22</v>
      </c>
      <c r="F5" s="16" t="s">
        <v>61</v>
      </c>
      <c r="G5" s="16" t="s">
        <v>63</v>
      </c>
      <c r="H5" s="17" t="s">
        <v>65</v>
      </c>
      <c r="I5" s="17" t="s">
        <v>67</v>
      </c>
      <c r="J5" s="16" t="s">
        <v>22</v>
      </c>
      <c r="K5" s="16" t="s">
        <v>63</v>
      </c>
      <c r="L5" s="17" t="s">
        <v>69</v>
      </c>
      <c r="M5" s="17" t="s">
        <v>67</v>
      </c>
      <c r="N5" s="16" t="s">
        <v>22</v>
      </c>
      <c r="O5" s="18" t="s">
        <v>71</v>
      </c>
      <c r="P5" s="19"/>
      <c r="Q5" s="53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</row>
    <row r="6" spans="1:219" ht="21" customHeight="1">
      <c r="A6" s="20"/>
      <c r="B6" s="10" t="s">
        <v>18</v>
      </c>
      <c r="C6" s="21">
        <v>71784</v>
      </c>
      <c r="D6" s="21">
        <v>76735</v>
      </c>
      <c r="E6" s="21">
        <f>C6+D6</f>
        <v>148519</v>
      </c>
      <c r="F6" s="21">
        <v>53933</v>
      </c>
      <c r="G6" s="21">
        <v>457</v>
      </c>
      <c r="H6" s="21">
        <v>142</v>
      </c>
      <c r="I6" s="21">
        <v>11</v>
      </c>
      <c r="J6" s="21">
        <f>G6+H6+I6</f>
        <v>610</v>
      </c>
      <c r="K6" s="21">
        <v>402</v>
      </c>
      <c r="L6" s="21">
        <v>65</v>
      </c>
      <c r="M6" s="21">
        <v>0</v>
      </c>
      <c r="N6" s="21">
        <f>K6+L6+M6</f>
        <v>467</v>
      </c>
      <c r="O6" s="22">
        <f aca="true" t="shared" si="0" ref="O6:O53">IF((J6-N6)&lt;0,"△","")</f>
      </c>
      <c r="P6" s="23">
        <f aca="true" t="shared" si="1" ref="P6:P53">IF((J6-N6)=0,"0 ",IF((J6-N6)&lt;0,-(J6-N6),J6-N6))</f>
        <v>143</v>
      </c>
      <c r="Q6" s="53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</row>
    <row r="7" spans="1:219" ht="21" customHeight="1">
      <c r="A7" s="24" t="s">
        <v>1</v>
      </c>
      <c r="B7" s="13" t="s">
        <v>19</v>
      </c>
      <c r="C7" s="25">
        <v>66605</v>
      </c>
      <c r="D7" s="25">
        <v>72706</v>
      </c>
      <c r="E7" s="25">
        <f>C7+D7</f>
        <v>139311</v>
      </c>
      <c r="F7" s="25">
        <v>53561</v>
      </c>
      <c r="G7" s="25">
        <v>468</v>
      </c>
      <c r="H7" s="25">
        <v>126</v>
      </c>
      <c r="I7" s="25">
        <v>7</v>
      </c>
      <c r="J7" s="25">
        <f>G7+H7+I7</f>
        <v>601</v>
      </c>
      <c r="K7" s="25">
        <v>328</v>
      </c>
      <c r="L7" s="25">
        <v>93</v>
      </c>
      <c r="M7" s="25">
        <v>1</v>
      </c>
      <c r="N7" s="25">
        <f>K7+L7+M7</f>
        <v>422</v>
      </c>
      <c r="O7" s="26">
        <f t="shared" si="0"/>
      </c>
      <c r="P7" s="27">
        <f t="shared" si="1"/>
        <v>179</v>
      </c>
      <c r="Q7" s="53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</row>
    <row r="8" spans="1:219" ht="21" customHeight="1">
      <c r="A8" s="24"/>
      <c r="B8" s="13" t="s">
        <v>20</v>
      </c>
      <c r="C8" s="25">
        <v>23651</v>
      </c>
      <c r="D8" s="25">
        <v>26456</v>
      </c>
      <c r="E8" s="25">
        <f>C8+D8</f>
        <v>50107</v>
      </c>
      <c r="F8" s="25">
        <v>18414</v>
      </c>
      <c r="G8" s="25">
        <v>137</v>
      </c>
      <c r="H8" s="25">
        <v>52</v>
      </c>
      <c r="I8" s="25">
        <v>0</v>
      </c>
      <c r="J8" s="25">
        <f>G8+H8+I8</f>
        <v>189</v>
      </c>
      <c r="K8" s="25">
        <v>135</v>
      </c>
      <c r="L8" s="25">
        <v>32</v>
      </c>
      <c r="M8" s="25">
        <v>1</v>
      </c>
      <c r="N8" s="25">
        <f>K8+L8+M8</f>
        <v>168</v>
      </c>
      <c r="O8" s="26">
        <f t="shared" si="0"/>
      </c>
      <c r="P8" s="27">
        <f t="shared" si="1"/>
        <v>21</v>
      </c>
      <c r="Q8" s="53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</row>
    <row r="9" spans="1:219" ht="21" customHeight="1">
      <c r="A9" s="24" t="s">
        <v>2</v>
      </c>
      <c r="B9" s="13" t="s">
        <v>21</v>
      </c>
      <c r="C9" s="25">
        <v>18259</v>
      </c>
      <c r="D9" s="25">
        <v>19447</v>
      </c>
      <c r="E9" s="25">
        <f>C9+D9</f>
        <v>37706</v>
      </c>
      <c r="F9" s="25">
        <v>13797</v>
      </c>
      <c r="G9" s="25">
        <v>159</v>
      </c>
      <c r="H9" s="25">
        <v>29</v>
      </c>
      <c r="I9" s="25">
        <v>0</v>
      </c>
      <c r="J9" s="25">
        <f>G9+H9+I9</f>
        <v>188</v>
      </c>
      <c r="K9" s="25">
        <v>133</v>
      </c>
      <c r="L9" s="25">
        <v>29</v>
      </c>
      <c r="M9" s="25">
        <v>2</v>
      </c>
      <c r="N9" s="25">
        <f>K9+L9+M9</f>
        <v>164</v>
      </c>
      <c r="O9" s="26">
        <f t="shared" si="0"/>
      </c>
      <c r="P9" s="27">
        <f t="shared" si="1"/>
        <v>24</v>
      </c>
      <c r="Q9" s="53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</row>
    <row r="10" spans="1:219" ht="21" customHeight="1">
      <c r="A10" s="24"/>
      <c r="B10" s="28" t="s">
        <v>22</v>
      </c>
      <c r="C10" s="29">
        <f aca="true" t="shared" si="2" ref="C10:N10">SUM(C6:C9)</f>
        <v>180299</v>
      </c>
      <c r="D10" s="29">
        <f t="shared" si="2"/>
        <v>195344</v>
      </c>
      <c r="E10" s="29">
        <f t="shared" si="2"/>
        <v>375643</v>
      </c>
      <c r="F10" s="29">
        <f t="shared" si="2"/>
        <v>139705</v>
      </c>
      <c r="G10" s="29">
        <f t="shared" si="2"/>
        <v>1221</v>
      </c>
      <c r="H10" s="29">
        <f t="shared" si="2"/>
        <v>349</v>
      </c>
      <c r="I10" s="29">
        <f t="shared" si="2"/>
        <v>18</v>
      </c>
      <c r="J10" s="29">
        <f t="shared" si="2"/>
        <v>1588</v>
      </c>
      <c r="K10" s="29">
        <f t="shared" si="2"/>
        <v>998</v>
      </c>
      <c r="L10" s="29">
        <f t="shared" si="2"/>
        <v>219</v>
      </c>
      <c r="M10" s="29">
        <f t="shared" si="2"/>
        <v>4</v>
      </c>
      <c r="N10" s="29">
        <f t="shared" si="2"/>
        <v>1221</v>
      </c>
      <c r="O10" s="30">
        <f t="shared" si="0"/>
      </c>
      <c r="P10" s="31">
        <f t="shared" si="1"/>
        <v>367</v>
      </c>
      <c r="Q10" s="53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</row>
    <row r="11" spans="1:219" ht="21" customHeight="1">
      <c r="A11" s="20" t="s">
        <v>3</v>
      </c>
      <c r="B11" s="10" t="s">
        <v>23</v>
      </c>
      <c r="C11" s="21">
        <v>4081</v>
      </c>
      <c r="D11" s="21">
        <v>4487</v>
      </c>
      <c r="E11" s="21">
        <f>C11+D11</f>
        <v>8568</v>
      </c>
      <c r="F11" s="21">
        <v>2604</v>
      </c>
      <c r="G11" s="21">
        <v>17</v>
      </c>
      <c r="H11" s="21">
        <v>9</v>
      </c>
      <c r="I11" s="21">
        <v>0</v>
      </c>
      <c r="J11" s="21">
        <f>G11+H11+I11</f>
        <v>26</v>
      </c>
      <c r="K11" s="21">
        <v>22</v>
      </c>
      <c r="L11" s="21">
        <v>7</v>
      </c>
      <c r="M11" s="21">
        <v>0</v>
      </c>
      <c r="N11" s="21">
        <f>K11+L11+M11</f>
        <v>29</v>
      </c>
      <c r="O11" s="22" t="str">
        <f t="shared" si="0"/>
        <v>△</v>
      </c>
      <c r="P11" s="23">
        <f t="shared" si="1"/>
        <v>3</v>
      </c>
      <c r="Q11" s="53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</row>
    <row r="12" spans="1:219" ht="21" customHeight="1">
      <c r="A12" s="24" t="s">
        <v>4</v>
      </c>
      <c r="B12" s="13" t="s">
        <v>24</v>
      </c>
      <c r="C12" s="25">
        <v>6951</v>
      </c>
      <c r="D12" s="25">
        <v>7630</v>
      </c>
      <c r="E12" s="25">
        <f>C12+D12</f>
        <v>14581</v>
      </c>
      <c r="F12" s="25">
        <v>4208</v>
      </c>
      <c r="G12" s="25">
        <v>34</v>
      </c>
      <c r="H12" s="25">
        <v>7</v>
      </c>
      <c r="I12" s="25">
        <v>0</v>
      </c>
      <c r="J12" s="25">
        <f>G12+H12+I12</f>
        <v>41</v>
      </c>
      <c r="K12" s="25">
        <v>24</v>
      </c>
      <c r="L12" s="25">
        <v>15</v>
      </c>
      <c r="M12" s="25">
        <v>0</v>
      </c>
      <c r="N12" s="25">
        <f>K12+L12+M12</f>
        <v>39</v>
      </c>
      <c r="O12" s="26">
        <f t="shared" si="0"/>
      </c>
      <c r="P12" s="27">
        <f t="shared" si="1"/>
        <v>2</v>
      </c>
      <c r="Q12" s="53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</row>
    <row r="13" spans="1:219" ht="21" customHeight="1">
      <c r="A13" s="24" t="s">
        <v>5</v>
      </c>
      <c r="B13" s="13" t="s">
        <v>25</v>
      </c>
      <c r="C13" s="25">
        <v>1717</v>
      </c>
      <c r="D13" s="25">
        <v>1840</v>
      </c>
      <c r="E13" s="25">
        <f>C13+D13</f>
        <v>3557</v>
      </c>
      <c r="F13" s="25">
        <v>916</v>
      </c>
      <c r="G13" s="25">
        <v>5</v>
      </c>
      <c r="H13" s="25">
        <v>1</v>
      </c>
      <c r="I13" s="25">
        <v>0</v>
      </c>
      <c r="J13" s="25">
        <f>G13+H13+I13</f>
        <v>6</v>
      </c>
      <c r="K13" s="25">
        <v>9</v>
      </c>
      <c r="L13" s="25">
        <v>2</v>
      </c>
      <c r="M13" s="25">
        <v>0</v>
      </c>
      <c r="N13" s="25">
        <f>K13+L13+M13</f>
        <v>11</v>
      </c>
      <c r="O13" s="26" t="str">
        <f t="shared" si="0"/>
        <v>△</v>
      </c>
      <c r="P13" s="27">
        <f t="shared" si="1"/>
        <v>5</v>
      </c>
      <c r="Q13" s="53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</row>
    <row r="14" spans="1:219" ht="21" customHeight="1">
      <c r="A14" s="24"/>
      <c r="B14" s="28" t="s">
        <v>22</v>
      </c>
      <c r="C14" s="29">
        <f aca="true" t="shared" si="3" ref="C14:N14">SUM(C11:C13)</f>
        <v>12749</v>
      </c>
      <c r="D14" s="29">
        <f t="shared" si="3"/>
        <v>13957</v>
      </c>
      <c r="E14" s="29">
        <f t="shared" si="3"/>
        <v>26706</v>
      </c>
      <c r="F14" s="29">
        <f t="shared" si="3"/>
        <v>7728</v>
      </c>
      <c r="G14" s="29">
        <f t="shared" si="3"/>
        <v>56</v>
      </c>
      <c r="H14" s="29">
        <f t="shared" si="3"/>
        <v>17</v>
      </c>
      <c r="I14" s="29">
        <f t="shared" si="3"/>
        <v>0</v>
      </c>
      <c r="J14" s="29">
        <f t="shared" si="3"/>
        <v>73</v>
      </c>
      <c r="K14" s="29">
        <f t="shared" si="3"/>
        <v>55</v>
      </c>
      <c r="L14" s="29">
        <f t="shared" si="3"/>
        <v>24</v>
      </c>
      <c r="M14" s="29">
        <f t="shared" si="3"/>
        <v>0</v>
      </c>
      <c r="N14" s="29">
        <f t="shared" si="3"/>
        <v>79</v>
      </c>
      <c r="O14" s="30" t="str">
        <f t="shared" si="0"/>
        <v>△</v>
      </c>
      <c r="P14" s="31">
        <f t="shared" si="1"/>
        <v>6</v>
      </c>
      <c r="Q14" s="53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</row>
    <row r="15" spans="1:219" ht="21" customHeight="1">
      <c r="A15" s="20"/>
      <c r="B15" s="10" t="s">
        <v>26</v>
      </c>
      <c r="C15" s="21">
        <v>4991</v>
      </c>
      <c r="D15" s="21">
        <v>5283</v>
      </c>
      <c r="E15" s="21">
        <f aca="true" t="shared" si="4" ref="E15:E22">C15+D15</f>
        <v>10274</v>
      </c>
      <c r="F15" s="21">
        <v>2709</v>
      </c>
      <c r="G15" s="21">
        <v>11</v>
      </c>
      <c r="H15" s="21">
        <v>3</v>
      </c>
      <c r="I15" s="21">
        <v>0</v>
      </c>
      <c r="J15" s="21">
        <f aca="true" t="shared" si="5" ref="J15:J22">G15+H15+I15</f>
        <v>14</v>
      </c>
      <c r="K15" s="21">
        <v>37</v>
      </c>
      <c r="L15" s="21">
        <v>10</v>
      </c>
      <c r="M15" s="21">
        <v>0</v>
      </c>
      <c r="N15" s="21">
        <f aca="true" t="shared" si="6" ref="N15:N22">K15+L15+M15</f>
        <v>47</v>
      </c>
      <c r="O15" s="22" t="str">
        <f t="shared" si="0"/>
        <v>△</v>
      </c>
      <c r="P15" s="23">
        <f t="shared" si="1"/>
        <v>33</v>
      </c>
      <c r="Q15" s="53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</row>
    <row r="16" spans="1:219" ht="21" customHeight="1">
      <c r="A16" s="24" t="s">
        <v>6</v>
      </c>
      <c r="B16" s="13" t="s">
        <v>27</v>
      </c>
      <c r="C16" s="25">
        <v>2335</v>
      </c>
      <c r="D16" s="25">
        <v>2506</v>
      </c>
      <c r="E16" s="25">
        <f t="shared" si="4"/>
        <v>4841</v>
      </c>
      <c r="F16" s="25">
        <v>1248</v>
      </c>
      <c r="G16" s="25">
        <v>12</v>
      </c>
      <c r="H16" s="25">
        <v>5</v>
      </c>
      <c r="I16" s="25">
        <v>0</v>
      </c>
      <c r="J16" s="25">
        <f t="shared" si="5"/>
        <v>17</v>
      </c>
      <c r="K16" s="25">
        <v>17</v>
      </c>
      <c r="L16" s="25">
        <v>4</v>
      </c>
      <c r="M16" s="25">
        <v>1</v>
      </c>
      <c r="N16" s="25">
        <f t="shared" si="6"/>
        <v>22</v>
      </c>
      <c r="O16" s="26" t="str">
        <f t="shared" si="0"/>
        <v>△</v>
      </c>
      <c r="P16" s="27">
        <f t="shared" si="1"/>
        <v>5</v>
      </c>
      <c r="Q16" s="53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</row>
    <row r="17" spans="1:219" ht="21" customHeight="1">
      <c r="A17" s="24"/>
      <c r="B17" s="13" t="s">
        <v>28</v>
      </c>
      <c r="C17" s="25">
        <v>4178</v>
      </c>
      <c r="D17" s="25">
        <v>4521</v>
      </c>
      <c r="E17" s="25">
        <f t="shared" si="4"/>
        <v>8699</v>
      </c>
      <c r="F17" s="25">
        <v>2340</v>
      </c>
      <c r="G17" s="25">
        <v>19</v>
      </c>
      <c r="H17" s="25">
        <v>8</v>
      </c>
      <c r="I17" s="25">
        <v>0</v>
      </c>
      <c r="J17" s="25">
        <f t="shared" si="5"/>
        <v>27</v>
      </c>
      <c r="K17" s="25">
        <v>18</v>
      </c>
      <c r="L17" s="25">
        <v>6</v>
      </c>
      <c r="M17" s="25">
        <v>0</v>
      </c>
      <c r="N17" s="25">
        <f t="shared" si="6"/>
        <v>24</v>
      </c>
      <c r="O17" s="26">
        <f t="shared" si="0"/>
      </c>
      <c r="P17" s="27">
        <f t="shared" si="1"/>
        <v>3</v>
      </c>
      <c r="Q17" s="53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</row>
    <row r="18" spans="1:219" ht="21" customHeight="1">
      <c r="A18" s="24"/>
      <c r="B18" s="13" t="s">
        <v>29</v>
      </c>
      <c r="C18" s="25">
        <v>2795</v>
      </c>
      <c r="D18" s="25">
        <v>3013</v>
      </c>
      <c r="E18" s="25">
        <f t="shared" si="4"/>
        <v>5808</v>
      </c>
      <c r="F18" s="25">
        <v>1475</v>
      </c>
      <c r="G18" s="25">
        <v>8</v>
      </c>
      <c r="H18" s="25">
        <v>2</v>
      </c>
      <c r="I18" s="25">
        <v>0</v>
      </c>
      <c r="J18" s="25">
        <f t="shared" si="5"/>
        <v>10</v>
      </c>
      <c r="K18" s="25">
        <v>17</v>
      </c>
      <c r="L18" s="25">
        <v>4</v>
      </c>
      <c r="M18" s="25">
        <v>0</v>
      </c>
      <c r="N18" s="25">
        <f t="shared" si="6"/>
        <v>21</v>
      </c>
      <c r="O18" s="26" t="str">
        <f t="shared" si="0"/>
        <v>△</v>
      </c>
      <c r="P18" s="27">
        <f t="shared" si="1"/>
        <v>11</v>
      </c>
      <c r="Q18" s="53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</row>
    <row r="19" spans="1:219" ht="21" customHeight="1">
      <c r="A19" s="24" t="s">
        <v>7</v>
      </c>
      <c r="B19" s="13" t="s">
        <v>30</v>
      </c>
      <c r="C19" s="25">
        <v>2487</v>
      </c>
      <c r="D19" s="25">
        <v>2688</v>
      </c>
      <c r="E19" s="25">
        <f t="shared" si="4"/>
        <v>5175</v>
      </c>
      <c r="F19" s="25">
        <v>1634</v>
      </c>
      <c r="G19" s="25">
        <v>14</v>
      </c>
      <c r="H19" s="25">
        <v>0</v>
      </c>
      <c r="I19" s="25">
        <v>0</v>
      </c>
      <c r="J19" s="25">
        <f t="shared" si="5"/>
        <v>14</v>
      </c>
      <c r="K19" s="25">
        <v>11</v>
      </c>
      <c r="L19" s="25">
        <v>2</v>
      </c>
      <c r="M19" s="25">
        <v>0</v>
      </c>
      <c r="N19" s="25">
        <f t="shared" si="6"/>
        <v>13</v>
      </c>
      <c r="O19" s="26">
        <f t="shared" si="0"/>
      </c>
      <c r="P19" s="27">
        <f t="shared" si="1"/>
        <v>1</v>
      </c>
      <c r="Q19" s="53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</row>
    <row r="20" spans="1:219" ht="21" customHeight="1">
      <c r="A20" s="24"/>
      <c r="B20" s="13" t="s">
        <v>31</v>
      </c>
      <c r="C20" s="25">
        <v>2114</v>
      </c>
      <c r="D20" s="25">
        <v>2378</v>
      </c>
      <c r="E20" s="25">
        <f t="shared" si="4"/>
        <v>4492</v>
      </c>
      <c r="F20" s="25">
        <v>1223</v>
      </c>
      <c r="G20" s="25">
        <v>6</v>
      </c>
      <c r="H20" s="25">
        <v>1</v>
      </c>
      <c r="I20" s="25">
        <v>0</v>
      </c>
      <c r="J20" s="25">
        <f t="shared" si="5"/>
        <v>7</v>
      </c>
      <c r="K20" s="25">
        <v>9</v>
      </c>
      <c r="L20" s="25">
        <v>1</v>
      </c>
      <c r="M20" s="25">
        <v>0</v>
      </c>
      <c r="N20" s="25">
        <f t="shared" si="6"/>
        <v>10</v>
      </c>
      <c r="O20" s="26" t="str">
        <f t="shared" si="0"/>
        <v>△</v>
      </c>
      <c r="P20" s="27">
        <f t="shared" si="1"/>
        <v>3</v>
      </c>
      <c r="Q20" s="53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</row>
    <row r="21" spans="1:219" ht="21" customHeight="1">
      <c r="A21" s="24"/>
      <c r="B21" s="13" t="s">
        <v>32</v>
      </c>
      <c r="C21" s="25">
        <v>1454</v>
      </c>
      <c r="D21" s="25">
        <v>1571</v>
      </c>
      <c r="E21" s="25">
        <f t="shared" si="4"/>
        <v>3025</v>
      </c>
      <c r="F21" s="25">
        <v>849</v>
      </c>
      <c r="G21" s="25">
        <v>1</v>
      </c>
      <c r="H21" s="25">
        <v>1</v>
      </c>
      <c r="I21" s="25">
        <v>0</v>
      </c>
      <c r="J21" s="25">
        <f t="shared" si="5"/>
        <v>2</v>
      </c>
      <c r="K21" s="25">
        <v>3</v>
      </c>
      <c r="L21" s="25">
        <v>1</v>
      </c>
      <c r="M21" s="25">
        <v>0</v>
      </c>
      <c r="N21" s="25">
        <f t="shared" si="6"/>
        <v>4</v>
      </c>
      <c r="O21" s="26" t="str">
        <f t="shared" si="0"/>
        <v>△</v>
      </c>
      <c r="P21" s="27">
        <f t="shared" si="1"/>
        <v>2</v>
      </c>
      <c r="Q21" s="53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</row>
    <row r="22" spans="1:219" ht="21" customHeight="1">
      <c r="A22" s="24" t="s">
        <v>5</v>
      </c>
      <c r="B22" s="13" t="s">
        <v>33</v>
      </c>
      <c r="C22" s="25">
        <v>4636</v>
      </c>
      <c r="D22" s="25">
        <v>5102</v>
      </c>
      <c r="E22" s="25">
        <f t="shared" si="4"/>
        <v>9738</v>
      </c>
      <c r="F22" s="25">
        <v>2868</v>
      </c>
      <c r="G22" s="25">
        <v>11</v>
      </c>
      <c r="H22" s="25">
        <v>6</v>
      </c>
      <c r="I22" s="25">
        <v>1</v>
      </c>
      <c r="J22" s="25">
        <f t="shared" si="5"/>
        <v>18</v>
      </c>
      <c r="K22" s="25">
        <v>20</v>
      </c>
      <c r="L22" s="25">
        <v>4</v>
      </c>
      <c r="M22" s="25">
        <v>0</v>
      </c>
      <c r="N22" s="25">
        <f t="shared" si="6"/>
        <v>24</v>
      </c>
      <c r="O22" s="26" t="str">
        <f t="shared" si="0"/>
        <v>△</v>
      </c>
      <c r="P22" s="27">
        <f t="shared" si="1"/>
        <v>6</v>
      </c>
      <c r="Q22" s="53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</row>
    <row r="23" spans="1:219" ht="21" customHeight="1">
      <c r="A23" s="24"/>
      <c r="B23" s="28" t="s">
        <v>22</v>
      </c>
      <c r="C23" s="29">
        <f aca="true" t="shared" si="7" ref="C23:N23">SUM(C15:C22)</f>
        <v>24990</v>
      </c>
      <c r="D23" s="29">
        <f t="shared" si="7"/>
        <v>27062</v>
      </c>
      <c r="E23" s="29">
        <f t="shared" si="7"/>
        <v>52052</v>
      </c>
      <c r="F23" s="29">
        <f t="shared" si="7"/>
        <v>14346</v>
      </c>
      <c r="G23" s="29">
        <f t="shared" si="7"/>
        <v>82</v>
      </c>
      <c r="H23" s="29">
        <f t="shared" si="7"/>
        <v>26</v>
      </c>
      <c r="I23" s="29">
        <f t="shared" si="7"/>
        <v>1</v>
      </c>
      <c r="J23" s="29">
        <f t="shared" si="7"/>
        <v>109</v>
      </c>
      <c r="K23" s="29">
        <f t="shared" si="7"/>
        <v>132</v>
      </c>
      <c r="L23" s="29">
        <f t="shared" si="7"/>
        <v>32</v>
      </c>
      <c r="M23" s="29">
        <f t="shared" si="7"/>
        <v>1</v>
      </c>
      <c r="N23" s="29">
        <f t="shared" si="7"/>
        <v>165</v>
      </c>
      <c r="O23" s="30" t="str">
        <f t="shared" si="0"/>
        <v>△</v>
      </c>
      <c r="P23" s="31">
        <f t="shared" si="1"/>
        <v>56</v>
      </c>
      <c r="Q23" s="53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</row>
    <row r="24" spans="1:219" ht="21" customHeight="1">
      <c r="A24" s="20" t="s">
        <v>8</v>
      </c>
      <c r="B24" s="10" t="s">
        <v>34</v>
      </c>
      <c r="C24" s="21">
        <v>4878</v>
      </c>
      <c r="D24" s="21">
        <v>5310</v>
      </c>
      <c r="E24" s="21">
        <f>C24+D24</f>
        <v>10188</v>
      </c>
      <c r="F24" s="21">
        <v>2994</v>
      </c>
      <c r="G24" s="21">
        <v>31</v>
      </c>
      <c r="H24" s="21">
        <v>7</v>
      </c>
      <c r="I24" s="21">
        <v>0</v>
      </c>
      <c r="J24" s="21">
        <f>G24+H24+I24</f>
        <v>38</v>
      </c>
      <c r="K24" s="21">
        <v>15</v>
      </c>
      <c r="L24" s="21">
        <v>8</v>
      </c>
      <c r="M24" s="21">
        <v>0</v>
      </c>
      <c r="N24" s="21">
        <f>K24+L24+M24</f>
        <v>23</v>
      </c>
      <c r="O24" s="22">
        <f t="shared" si="0"/>
      </c>
      <c r="P24" s="23">
        <f t="shared" si="1"/>
        <v>15</v>
      </c>
      <c r="Q24" s="53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</row>
    <row r="25" spans="1:219" ht="21" customHeight="1">
      <c r="A25" s="24" t="s">
        <v>9</v>
      </c>
      <c r="B25" s="13" t="s">
        <v>35</v>
      </c>
      <c r="C25" s="25">
        <v>2114</v>
      </c>
      <c r="D25" s="25">
        <v>2356</v>
      </c>
      <c r="E25" s="25">
        <f>C25+D25</f>
        <v>4470</v>
      </c>
      <c r="F25" s="25">
        <v>1202</v>
      </c>
      <c r="G25" s="25">
        <v>4</v>
      </c>
      <c r="H25" s="25">
        <v>1</v>
      </c>
      <c r="I25" s="25">
        <v>0</v>
      </c>
      <c r="J25" s="25">
        <f>G25+H25+I25</f>
        <v>5</v>
      </c>
      <c r="K25" s="25">
        <v>3</v>
      </c>
      <c r="L25" s="25">
        <v>2</v>
      </c>
      <c r="M25" s="25">
        <v>0</v>
      </c>
      <c r="N25" s="25">
        <f>K25+L25+M25</f>
        <v>5</v>
      </c>
      <c r="O25" s="26">
        <f t="shared" si="0"/>
      </c>
      <c r="P25" s="27" t="str">
        <f t="shared" si="1"/>
        <v>0 </v>
      </c>
      <c r="Q25" s="53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</row>
    <row r="26" spans="1:219" ht="21" customHeight="1">
      <c r="A26" s="24" t="s">
        <v>5</v>
      </c>
      <c r="B26" s="13" t="s">
        <v>36</v>
      </c>
      <c r="C26" s="25">
        <v>4118</v>
      </c>
      <c r="D26" s="25">
        <v>4351</v>
      </c>
      <c r="E26" s="25">
        <f>C26+D26</f>
        <v>8469</v>
      </c>
      <c r="F26" s="25">
        <v>2413</v>
      </c>
      <c r="G26" s="25">
        <v>19</v>
      </c>
      <c r="H26" s="25">
        <v>2</v>
      </c>
      <c r="I26" s="25">
        <v>0</v>
      </c>
      <c r="J26" s="25">
        <f>G26+H26+I26</f>
        <v>21</v>
      </c>
      <c r="K26" s="25">
        <v>16</v>
      </c>
      <c r="L26" s="25">
        <v>3</v>
      </c>
      <c r="M26" s="25">
        <v>0</v>
      </c>
      <c r="N26" s="25">
        <f>K26+L26+M26</f>
        <v>19</v>
      </c>
      <c r="O26" s="26">
        <f t="shared" si="0"/>
      </c>
      <c r="P26" s="27">
        <f t="shared" si="1"/>
        <v>2</v>
      </c>
      <c r="Q26" s="53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</row>
    <row r="27" spans="1:219" ht="21" customHeight="1">
      <c r="A27" s="24"/>
      <c r="B27" s="28" t="s">
        <v>22</v>
      </c>
      <c r="C27" s="29">
        <f aca="true" t="shared" si="8" ref="C27:N27">SUM(C24:C26)</f>
        <v>11110</v>
      </c>
      <c r="D27" s="29">
        <f t="shared" si="8"/>
        <v>12017</v>
      </c>
      <c r="E27" s="29">
        <f t="shared" si="8"/>
        <v>23127</v>
      </c>
      <c r="F27" s="29">
        <f t="shared" si="8"/>
        <v>6609</v>
      </c>
      <c r="G27" s="29">
        <f t="shared" si="8"/>
        <v>54</v>
      </c>
      <c r="H27" s="29">
        <f t="shared" si="8"/>
        <v>10</v>
      </c>
      <c r="I27" s="29">
        <f t="shared" si="8"/>
        <v>0</v>
      </c>
      <c r="J27" s="29">
        <f t="shared" si="8"/>
        <v>64</v>
      </c>
      <c r="K27" s="29">
        <f t="shared" si="8"/>
        <v>34</v>
      </c>
      <c r="L27" s="29">
        <f t="shared" si="8"/>
        <v>13</v>
      </c>
      <c r="M27" s="29">
        <f t="shared" si="8"/>
        <v>0</v>
      </c>
      <c r="N27" s="29">
        <f t="shared" si="8"/>
        <v>47</v>
      </c>
      <c r="O27" s="30">
        <f t="shared" si="0"/>
      </c>
      <c r="P27" s="31">
        <f t="shared" si="1"/>
        <v>17</v>
      </c>
      <c r="Q27" s="53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</row>
    <row r="28" spans="1:219" ht="21" customHeight="1">
      <c r="A28" s="20"/>
      <c r="B28" s="10" t="s">
        <v>37</v>
      </c>
      <c r="C28" s="21">
        <v>3724</v>
      </c>
      <c r="D28" s="21">
        <v>4122</v>
      </c>
      <c r="E28" s="21">
        <f aca="true" t="shared" si="9" ref="E28:E36">C28+D28</f>
        <v>7846</v>
      </c>
      <c r="F28" s="21">
        <v>2408</v>
      </c>
      <c r="G28" s="21">
        <v>25</v>
      </c>
      <c r="H28" s="21">
        <v>6</v>
      </c>
      <c r="I28" s="21">
        <v>0</v>
      </c>
      <c r="J28" s="21">
        <f aca="true" t="shared" si="10" ref="J28:J36">G28+H28+I28</f>
        <v>31</v>
      </c>
      <c r="K28" s="21">
        <v>30</v>
      </c>
      <c r="L28" s="21">
        <v>9</v>
      </c>
      <c r="M28" s="21">
        <v>0</v>
      </c>
      <c r="N28" s="21">
        <f aca="true" t="shared" si="11" ref="N28:N36">K28+L28+M28</f>
        <v>39</v>
      </c>
      <c r="O28" s="22" t="str">
        <f t="shared" si="0"/>
        <v>△</v>
      </c>
      <c r="P28" s="23">
        <f t="shared" si="1"/>
        <v>8</v>
      </c>
      <c r="Q28" s="53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</row>
    <row r="29" spans="1:219" ht="21" customHeight="1">
      <c r="A29" s="24" t="s">
        <v>10</v>
      </c>
      <c r="B29" s="13" t="s">
        <v>38</v>
      </c>
      <c r="C29" s="25">
        <v>1488</v>
      </c>
      <c r="D29" s="25">
        <v>1664</v>
      </c>
      <c r="E29" s="25">
        <f t="shared" si="9"/>
        <v>3152</v>
      </c>
      <c r="F29" s="25">
        <v>897</v>
      </c>
      <c r="G29" s="25">
        <v>7</v>
      </c>
      <c r="H29" s="25">
        <v>1</v>
      </c>
      <c r="I29" s="25">
        <v>0</v>
      </c>
      <c r="J29" s="25">
        <f t="shared" si="10"/>
        <v>8</v>
      </c>
      <c r="K29" s="25">
        <v>2</v>
      </c>
      <c r="L29" s="25">
        <v>2</v>
      </c>
      <c r="M29" s="25">
        <v>0</v>
      </c>
      <c r="N29" s="25">
        <f t="shared" si="11"/>
        <v>4</v>
      </c>
      <c r="O29" s="26">
        <f t="shared" si="0"/>
      </c>
      <c r="P29" s="27">
        <f t="shared" si="1"/>
        <v>4</v>
      </c>
      <c r="Q29" s="53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</row>
    <row r="30" spans="1:219" ht="21" customHeight="1">
      <c r="A30" s="24"/>
      <c r="B30" s="13" t="s">
        <v>39</v>
      </c>
      <c r="C30" s="25">
        <v>3261</v>
      </c>
      <c r="D30" s="25">
        <v>3551</v>
      </c>
      <c r="E30" s="25">
        <f t="shared" si="9"/>
        <v>6812</v>
      </c>
      <c r="F30" s="25">
        <v>1891</v>
      </c>
      <c r="G30" s="25">
        <v>12</v>
      </c>
      <c r="H30" s="25">
        <v>7</v>
      </c>
      <c r="I30" s="25">
        <v>0</v>
      </c>
      <c r="J30" s="25">
        <f t="shared" si="10"/>
        <v>19</v>
      </c>
      <c r="K30" s="25">
        <v>19</v>
      </c>
      <c r="L30" s="25">
        <v>7</v>
      </c>
      <c r="M30" s="25">
        <v>0</v>
      </c>
      <c r="N30" s="25">
        <f t="shared" si="11"/>
        <v>26</v>
      </c>
      <c r="O30" s="26" t="str">
        <f t="shared" si="0"/>
        <v>△</v>
      </c>
      <c r="P30" s="27">
        <f t="shared" si="1"/>
        <v>7</v>
      </c>
      <c r="Q30" s="53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</row>
    <row r="31" spans="1:219" ht="21" customHeight="1">
      <c r="A31" s="24"/>
      <c r="B31" s="13" t="s">
        <v>40</v>
      </c>
      <c r="C31" s="25">
        <v>3911</v>
      </c>
      <c r="D31" s="25">
        <v>4294</v>
      </c>
      <c r="E31" s="25">
        <f t="shared" si="9"/>
        <v>8205</v>
      </c>
      <c r="F31" s="25">
        <v>2709</v>
      </c>
      <c r="G31" s="25">
        <v>15</v>
      </c>
      <c r="H31" s="25">
        <v>4</v>
      </c>
      <c r="I31" s="25">
        <v>0</v>
      </c>
      <c r="J31" s="25">
        <f t="shared" si="10"/>
        <v>19</v>
      </c>
      <c r="K31" s="25">
        <v>14</v>
      </c>
      <c r="L31" s="25">
        <v>11</v>
      </c>
      <c r="M31" s="25">
        <v>0</v>
      </c>
      <c r="N31" s="25">
        <f t="shared" si="11"/>
        <v>25</v>
      </c>
      <c r="O31" s="26" t="str">
        <f t="shared" si="0"/>
        <v>△</v>
      </c>
      <c r="P31" s="27">
        <f t="shared" si="1"/>
        <v>6</v>
      </c>
      <c r="Q31" s="53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</row>
    <row r="32" spans="1:219" ht="21" customHeight="1">
      <c r="A32" s="24" t="s">
        <v>11</v>
      </c>
      <c r="B32" s="13" t="s">
        <v>41</v>
      </c>
      <c r="C32" s="25">
        <v>2193</v>
      </c>
      <c r="D32" s="25">
        <v>2303</v>
      </c>
      <c r="E32" s="25">
        <f t="shared" si="9"/>
        <v>4496</v>
      </c>
      <c r="F32" s="25">
        <v>1326</v>
      </c>
      <c r="G32" s="25">
        <v>12</v>
      </c>
      <c r="H32" s="25">
        <v>3</v>
      </c>
      <c r="I32" s="25">
        <v>0</v>
      </c>
      <c r="J32" s="25">
        <f t="shared" si="10"/>
        <v>15</v>
      </c>
      <c r="K32" s="25">
        <v>7</v>
      </c>
      <c r="L32" s="25">
        <v>4</v>
      </c>
      <c r="M32" s="25">
        <v>0</v>
      </c>
      <c r="N32" s="25">
        <f t="shared" si="11"/>
        <v>11</v>
      </c>
      <c r="O32" s="26">
        <f t="shared" si="0"/>
      </c>
      <c r="P32" s="27">
        <f t="shared" si="1"/>
        <v>4</v>
      </c>
      <c r="Q32" s="53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</row>
    <row r="33" spans="1:219" ht="21" customHeight="1">
      <c r="A33" s="24"/>
      <c r="B33" s="13" t="s">
        <v>42</v>
      </c>
      <c r="C33" s="25">
        <v>3912</v>
      </c>
      <c r="D33" s="25">
        <v>4198</v>
      </c>
      <c r="E33" s="25">
        <f t="shared" si="9"/>
        <v>8110</v>
      </c>
      <c r="F33" s="25">
        <v>2338</v>
      </c>
      <c r="G33" s="25">
        <v>18</v>
      </c>
      <c r="H33" s="25">
        <v>7</v>
      </c>
      <c r="I33" s="25">
        <v>0</v>
      </c>
      <c r="J33" s="25">
        <f t="shared" si="10"/>
        <v>25</v>
      </c>
      <c r="K33" s="25">
        <v>16</v>
      </c>
      <c r="L33" s="25">
        <v>5</v>
      </c>
      <c r="M33" s="25">
        <v>0</v>
      </c>
      <c r="N33" s="25">
        <f t="shared" si="11"/>
        <v>21</v>
      </c>
      <c r="O33" s="26">
        <f t="shared" si="0"/>
      </c>
      <c r="P33" s="27">
        <f t="shared" si="1"/>
        <v>4</v>
      </c>
      <c r="Q33" s="53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</row>
    <row r="34" spans="1:219" ht="21" customHeight="1">
      <c r="A34" s="24"/>
      <c r="B34" s="13" t="s">
        <v>43</v>
      </c>
      <c r="C34" s="25">
        <v>4540</v>
      </c>
      <c r="D34" s="25">
        <v>4807</v>
      </c>
      <c r="E34" s="25">
        <f t="shared" si="9"/>
        <v>9347</v>
      </c>
      <c r="F34" s="25">
        <v>2513</v>
      </c>
      <c r="G34" s="25">
        <v>15</v>
      </c>
      <c r="H34" s="25">
        <v>3</v>
      </c>
      <c r="I34" s="25">
        <v>0</v>
      </c>
      <c r="J34" s="25">
        <f t="shared" si="10"/>
        <v>18</v>
      </c>
      <c r="K34" s="25">
        <v>30</v>
      </c>
      <c r="L34" s="25">
        <v>7</v>
      </c>
      <c r="M34" s="25">
        <v>0</v>
      </c>
      <c r="N34" s="25">
        <f t="shared" si="11"/>
        <v>37</v>
      </c>
      <c r="O34" s="26" t="str">
        <f t="shared" si="0"/>
        <v>△</v>
      </c>
      <c r="P34" s="27">
        <f t="shared" si="1"/>
        <v>19</v>
      </c>
      <c r="Q34" s="53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</row>
    <row r="35" spans="1:219" ht="21" customHeight="1">
      <c r="A35" s="24" t="s">
        <v>5</v>
      </c>
      <c r="B35" s="13" t="s">
        <v>44</v>
      </c>
      <c r="C35" s="25">
        <v>5979</v>
      </c>
      <c r="D35" s="25">
        <v>6535</v>
      </c>
      <c r="E35" s="25">
        <f t="shared" si="9"/>
        <v>12514</v>
      </c>
      <c r="F35" s="25">
        <v>3725</v>
      </c>
      <c r="G35" s="25">
        <v>22</v>
      </c>
      <c r="H35" s="25">
        <v>11</v>
      </c>
      <c r="I35" s="25">
        <v>0</v>
      </c>
      <c r="J35" s="25">
        <f t="shared" si="10"/>
        <v>33</v>
      </c>
      <c r="K35" s="25">
        <v>9</v>
      </c>
      <c r="L35" s="25">
        <v>9</v>
      </c>
      <c r="M35" s="25">
        <v>0</v>
      </c>
      <c r="N35" s="25">
        <f t="shared" si="11"/>
        <v>18</v>
      </c>
      <c r="O35" s="26">
        <f t="shared" si="0"/>
      </c>
      <c r="P35" s="27">
        <f t="shared" si="1"/>
        <v>15</v>
      </c>
      <c r="Q35" s="53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</row>
    <row r="36" spans="1:219" ht="21" customHeight="1">
      <c r="A36" s="24"/>
      <c r="B36" s="13" t="s">
        <v>45</v>
      </c>
      <c r="C36" s="25">
        <v>4109</v>
      </c>
      <c r="D36" s="25">
        <v>4494</v>
      </c>
      <c r="E36" s="25">
        <f t="shared" si="9"/>
        <v>8603</v>
      </c>
      <c r="F36" s="25">
        <v>2592</v>
      </c>
      <c r="G36" s="25">
        <v>13</v>
      </c>
      <c r="H36" s="25">
        <v>3</v>
      </c>
      <c r="I36" s="25">
        <v>0</v>
      </c>
      <c r="J36" s="25">
        <f t="shared" si="10"/>
        <v>16</v>
      </c>
      <c r="K36" s="25">
        <v>12</v>
      </c>
      <c r="L36" s="25">
        <v>6</v>
      </c>
      <c r="M36" s="25">
        <v>0</v>
      </c>
      <c r="N36" s="25">
        <f t="shared" si="11"/>
        <v>18</v>
      </c>
      <c r="O36" s="26" t="str">
        <f t="shared" si="0"/>
        <v>△</v>
      </c>
      <c r="P36" s="27">
        <f t="shared" si="1"/>
        <v>2</v>
      </c>
      <c r="Q36" s="53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</row>
    <row r="37" spans="1:219" ht="21" customHeight="1">
      <c r="A37" s="24"/>
      <c r="B37" s="28" t="s">
        <v>22</v>
      </c>
      <c r="C37" s="29">
        <f aca="true" t="shared" si="12" ref="C37:N37">SUM(C28:C36)</f>
        <v>33117</v>
      </c>
      <c r="D37" s="29">
        <f t="shared" si="12"/>
        <v>35968</v>
      </c>
      <c r="E37" s="29">
        <f t="shared" si="12"/>
        <v>69085</v>
      </c>
      <c r="F37" s="29">
        <f t="shared" si="12"/>
        <v>20399</v>
      </c>
      <c r="G37" s="29">
        <f t="shared" si="12"/>
        <v>139</v>
      </c>
      <c r="H37" s="29">
        <f t="shared" si="12"/>
        <v>45</v>
      </c>
      <c r="I37" s="29">
        <f t="shared" si="12"/>
        <v>0</v>
      </c>
      <c r="J37" s="29">
        <f t="shared" si="12"/>
        <v>184</v>
      </c>
      <c r="K37" s="29">
        <f t="shared" si="12"/>
        <v>139</v>
      </c>
      <c r="L37" s="29">
        <f t="shared" si="12"/>
        <v>60</v>
      </c>
      <c r="M37" s="29">
        <f t="shared" si="12"/>
        <v>0</v>
      </c>
      <c r="N37" s="29">
        <f t="shared" si="12"/>
        <v>199</v>
      </c>
      <c r="O37" s="30" t="str">
        <f t="shared" si="0"/>
        <v>△</v>
      </c>
      <c r="P37" s="31">
        <f t="shared" si="1"/>
        <v>15</v>
      </c>
      <c r="Q37" s="53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</row>
    <row r="38" spans="1:219" ht="21" customHeight="1">
      <c r="A38" s="20"/>
      <c r="B38" s="10" t="s">
        <v>46</v>
      </c>
      <c r="C38" s="21">
        <v>3915</v>
      </c>
      <c r="D38" s="21">
        <v>4322</v>
      </c>
      <c r="E38" s="21">
        <f aca="true" t="shared" si="13" ref="E38:E45">C38+D38</f>
        <v>8237</v>
      </c>
      <c r="F38" s="21">
        <v>2446</v>
      </c>
      <c r="G38" s="21">
        <v>21</v>
      </c>
      <c r="H38" s="21">
        <v>4</v>
      </c>
      <c r="I38" s="21">
        <v>0</v>
      </c>
      <c r="J38" s="21">
        <f aca="true" t="shared" si="14" ref="J38:J45">G38+H38+I38</f>
        <v>25</v>
      </c>
      <c r="K38" s="21">
        <v>13</v>
      </c>
      <c r="L38" s="21">
        <v>5</v>
      </c>
      <c r="M38" s="21">
        <v>0</v>
      </c>
      <c r="N38" s="21">
        <f aca="true" t="shared" si="15" ref="N38:N45">K38+L38+M38</f>
        <v>18</v>
      </c>
      <c r="O38" s="22">
        <f t="shared" si="0"/>
      </c>
      <c r="P38" s="23">
        <f t="shared" si="1"/>
        <v>7</v>
      </c>
      <c r="Q38" s="53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</row>
    <row r="39" spans="1:219" ht="21" customHeight="1">
      <c r="A39" s="24" t="s">
        <v>12</v>
      </c>
      <c r="B39" s="13" t="s">
        <v>47</v>
      </c>
      <c r="C39" s="25">
        <v>1976</v>
      </c>
      <c r="D39" s="25">
        <v>2166</v>
      </c>
      <c r="E39" s="25">
        <f t="shared" si="13"/>
        <v>4142</v>
      </c>
      <c r="F39" s="25">
        <v>1109</v>
      </c>
      <c r="G39" s="25">
        <v>10</v>
      </c>
      <c r="H39" s="25">
        <v>3</v>
      </c>
      <c r="I39" s="25">
        <v>0</v>
      </c>
      <c r="J39" s="25">
        <f t="shared" si="14"/>
        <v>13</v>
      </c>
      <c r="K39" s="25">
        <v>3</v>
      </c>
      <c r="L39" s="25">
        <v>1</v>
      </c>
      <c r="M39" s="25">
        <v>0</v>
      </c>
      <c r="N39" s="25">
        <f t="shared" si="15"/>
        <v>4</v>
      </c>
      <c r="O39" s="26">
        <f t="shared" si="0"/>
      </c>
      <c r="P39" s="27">
        <f t="shared" si="1"/>
        <v>9</v>
      </c>
      <c r="Q39" s="53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</row>
    <row r="40" spans="1:219" ht="21" customHeight="1">
      <c r="A40" s="24"/>
      <c r="B40" s="13" t="s">
        <v>48</v>
      </c>
      <c r="C40" s="25">
        <v>3607</v>
      </c>
      <c r="D40" s="25">
        <v>3832</v>
      </c>
      <c r="E40" s="25">
        <f t="shared" si="13"/>
        <v>7439</v>
      </c>
      <c r="F40" s="25">
        <v>2058</v>
      </c>
      <c r="G40" s="25">
        <v>16</v>
      </c>
      <c r="H40" s="25">
        <v>3</v>
      </c>
      <c r="I40" s="25">
        <v>0</v>
      </c>
      <c r="J40" s="25">
        <f t="shared" si="14"/>
        <v>19</v>
      </c>
      <c r="K40" s="25">
        <v>23</v>
      </c>
      <c r="L40" s="25">
        <v>3</v>
      </c>
      <c r="M40" s="25">
        <v>0</v>
      </c>
      <c r="N40" s="25">
        <f t="shared" si="15"/>
        <v>26</v>
      </c>
      <c r="O40" s="26" t="str">
        <f t="shared" si="0"/>
        <v>△</v>
      </c>
      <c r="P40" s="27">
        <f t="shared" si="1"/>
        <v>7</v>
      </c>
      <c r="Q40" s="53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</row>
    <row r="41" spans="1:219" ht="21" customHeight="1">
      <c r="A41" s="24"/>
      <c r="B41" s="13" t="s">
        <v>49</v>
      </c>
      <c r="C41" s="25">
        <v>1425</v>
      </c>
      <c r="D41" s="25">
        <v>1622</v>
      </c>
      <c r="E41" s="25">
        <f t="shared" si="13"/>
        <v>3047</v>
      </c>
      <c r="F41" s="25">
        <v>836</v>
      </c>
      <c r="G41" s="25">
        <v>16</v>
      </c>
      <c r="H41" s="25">
        <v>5</v>
      </c>
      <c r="I41" s="25">
        <v>0</v>
      </c>
      <c r="J41" s="25">
        <f t="shared" si="14"/>
        <v>21</v>
      </c>
      <c r="K41" s="25">
        <v>13</v>
      </c>
      <c r="L41" s="25">
        <v>2</v>
      </c>
      <c r="M41" s="25">
        <v>0</v>
      </c>
      <c r="N41" s="25">
        <f t="shared" si="15"/>
        <v>15</v>
      </c>
      <c r="O41" s="26">
        <f t="shared" si="0"/>
      </c>
      <c r="P41" s="27">
        <f t="shared" si="1"/>
        <v>6</v>
      </c>
      <c r="Q41" s="53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</row>
    <row r="42" spans="1:219" ht="21" customHeight="1">
      <c r="A42" s="24" t="s">
        <v>11</v>
      </c>
      <c r="B42" s="13" t="s">
        <v>50</v>
      </c>
      <c r="C42" s="25">
        <v>4404</v>
      </c>
      <c r="D42" s="25">
        <v>4869</v>
      </c>
      <c r="E42" s="25">
        <f t="shared" si="13"/>
        <v>9273</v>
      </c>
      <c r="F42" s="25">
        <v>2810</v>
      </c>
      <c r="G42" s="25">
        <v>10</v>
      </c>
      <c r="H42" s="25">
        <v>6</v>
      </c>
      <c r="I42" s="25">
        <v>0</v>
      </c>
      <c r="J42" s="25">
        <f t="shared" si="14"/>
        <v>16</v>
      </c>
      <c r="K42" s="25">
        <v>13</v>
      </c>
      <c r="L42" s="25">
        <v>6</v>
      </c>
      <c r="M42" s="25">
        <v>0</v>
      </c>
      <c r="N42" s="25">
        <f t="shared" si="15"/>
        <v>19</v>
      </c>
      <c r="O42" s="26" t="str">
        <f t="shared" si="0"/>
        <v>△</v>
      </c>
      <c r="P42" s="27">
        <f t="shared" si="1"/>
        <v>3</v>
      </c>
      <c r="Q42" s="53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</row>
    <row r="43" spans="1:219" ht="21" customHeight="1">
      <c r="A43" s="24"/>
      <c r="B43" s="13" t="s">
        <v>51</v>
      </c>
      <c r="C43" s="25">
        <v>3344</v>
      </c>
      <c r="D43" s="25">
        <v>3661</v>
      </c>
      <c r="E43" s="25">
        <f t="shared" si="13"/>
        <v>7005</v>
      </c>
      <c r="F43" s="25">
        <v>1888</v>
      </c>
      <c r="G43" s="25">
        <v>9</v>
      </c>
      <c r="H43" s="25">
        <v>3</v>
      </c>
      <c r="I43" s="25">
        <v>0</v>
      </c>
      <c r="J43" s="25">
        <f t="shared" si="14"/>
        <v>12</v>
      </c>
      <c r="K43" s="25">
        <v>23</v>
      </c>
      <c r="L43" s="25">
        <v>4</v>
      </c>
      <c r="M43" s="25">
        <v>0</v>
      </c>
      <c r="N43" s="25">
        <f t="shared" si="15"/>
        <v>27</v>
      </c>
      <c r="O43" s="26" t="str">
        <f t="shared" si="0"/>
        <v>△</v>
      </c>
      <c r="P43" s="27">
        <f t="shared" si="1"/>
        <v>15</v>
      </c>
      <c r="Q43" s="53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</row>
    <row r="44" spans="1:219" ht="21" customHeight="1">
      <c r="A44" s="24"/>
      <c r="B44" s="13" t="s">
        <v>52</v>
      </c>
      <c r="C44" s="25">
        <v>3675</v>
      </c>
      <c r="D44" s="25">
        <v>4029</v>
      </c>
      <c r="E44" s="25">
        <f t="shared" si="13"/>
        <v>7704</v>
      </c>
      <c r="F44" s="25">
        <v>2315</v>
      </c>
      <c r="G44" s="25">
        <v>16</v>
      </c>
      <c r="H44" s="25">
        <v>3</v>
      </c>
      <c r="I44" s="25">
        <v>0</v>
      </c>
      <c r="J44" s="25">
        <f t="shared" si="14"/>
        <v>19</v>
      </c>
      <c r="K44" s="25">
        <v>26</v>
      </c>
      <c r="L44" s="25">
        <v>5</v>
      </c>
      <c r="M44" s="25">
        <v>0</v>
      </c>
      <c r="N44" s="25">
        <f t="shared" si="15"/>
        <v>31</v>
      </c>
      <c r="O44" s="26" t="str">
        <f t="shared" si="0"/>
        <v>△</v>
      </c>
      <c r="P44" s="27">
        <f t="shared" si="1"/>
        <v>12</v>
      </c>
      <c r="Q44" s="53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</row>
    <row r="45" spans="1:219" ht="21" customHeight="1">
      <c r="A45" s="24" t="s">
        <v>5</v>
      </c>
      <c r="B45" s="13" t="s">
        <v>53</v>
      </c>
      <c r="C45" s="25">
        <v>2594</v>
      </c>
      <c r="D45" s="25">
        <v>2853</v>
      </c>
      <c r="E45" s="25">
        <f t="shared" si="13"/>
        <v>5447</v>
      </c>
      <c r="F45" s="25">
        <v>1471</v>
      </c>
      <c r="G45" s="25">
        <v>10</v>
      </c>
      <c r="H45" s="25">
        <v>5</v>
      </c>
      <c r="I45" s="25">
        <v>0</v>
      </c>
      <c r="J45" s="25">
        <f t="shared" si="14"/>
        <v>15</v>
      </c>
      <c r="K45" s="25">
        <v>13</v>
      </c>
      <c r="L45" s="25">
        <v>4</v>
      </c>
      <c r="M45" s="25">
        <v>0</v>
      </c>
      <c r="N45" s="25">
        <f t="shared" si="15"/>
        <v>17</v>
      </c>
      <c r="O45" s="26" t="str">
        <f t="shared" si="0"/>
        <v>△</v>
      </c>
      <c r="P45" s="27">
        <f t="shared" si="1"/>
        <v>2</v>
      </c>
      <c r="Q45" s="53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</row>
    <row r="46" spans="1:219" ht="21" customHeight="1">
      <c r="A46" s="24"/>
      <c r="B46" s="28" t="s">
        <v>22</v>
      </c>
      <c r="C46" s="29">
        <f aca="true" t="shared" si="16" ref="C46:N46">SUM(C38:C45)</f>
        <v>24940</v>
      </c>
      <c r="D46" s="29">
        <f t="shared" si="16"/>
        <v>27354</v>
      </c>
      <c r="E46" s="29">
        <f t="shared" si="16"/>
        <v>52294</v>
      </c>
      <c r="F46" s="29">
        <f t="shared" si="16"/>
        <v>14933</v>
      </c>
      <c r="G46" s="29">
        <f t="shared" si="16"/>
        <v>108</v>
      </c>
      <c r="H46" s="29">
        <f t="shared" si="16"/>
        <v>32</v>
      </c>
      <c r="I46" s="29">
        <f t="shared" si="16"/>
        <v>0</v>
      </c>
      <c r="J46" s="29">
        <f t="shared" si="16"/>
        <v>140</v>
      </c>
      <c r="K46" s="29">
        <f t="shared" si="16"/>
        <v>127</v>
      </c>
      <c r="L46" s="29">
        <f t="shared" si="16"/>
        <v>30</v>
      </c>
      <c r="M46" s="29">
        <f t="shared" si="16"/>
        <v>0</v>
      </c>
      <c r="N46" s="29">
        <f t="shared" si="16"/>
        <v>157</v>
      </c>
      <c r="O46" s="30" t="str">
        <f t="shared" si="0"/>
        <v>△</v>
      </c>
      <c r="P46" s="31">
        <f t="shared" si="1"/>
        <v>17</v>
      </c>
      <c r="Q46" s="53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</row>
    <row r="47" spans="1:219" ht="21" customHeight="1">
      <c r="A47" s="20" t="s">
        <v>13</v>
      </c>
      <c r="B47" s="10" t="s">
        <v>54</v>
      </c>
      <c r="C47" s="21">
        <v>3336</v>
      </c>
      <c r="D47" s="21">
        <v>3742</v>
      </c>
      <c r="E47" s="21">
        <f>C47+D47</f>
        <v>7078</v>
      </c>
      <c r="F47" s="21">
        <v>2387</v>
      </c>
      <c r="G47" s="21">
        <v>9</v>
      </c>
      <c r="H47" s="21">
        <v>4</v>
      </c>
      <c r="I47" s="21">
        <v>0</v>
      </c>
      <c r="J47" s="21">
        <f>G47+H47+I47</f>
        <v>13</v>
      </c>
      <c r="K47" s="21">
        <v>11</v>
      </c>
      <c r="L47" s="21">
        <v>7</v>
      </c>
      <c r="M47" s="21">
        <v>0</v>
      </c>
      <c r="N47" s="21">
        <f>K47+L47+M47</f>
        <v>18</v>
      </c>
      <c r="O47" s="22" t="str">
        <f t="shared" si="0"/>
        <v>△</v>
      </c>
      <c r="P47" s="23">
        <f t="shared" si="1"/>
        <v>5</v>
      </c>
      <c r="Q47" s="53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</row>
    <row r="48" spans="1:219" ht="21" customHeight="1">
      <c r="A48" s="24" t="s">
        <v>14</v>
      </c>
      <c r="B48" s="13" t="s">
        <v>55</v>
      </c>
      <c r="C48" s="25">
        <v>2191</v>
      </c>
      <c r="D48" s="25">
        <v>2441</v>
      </c>
      <c r="E48" s="25">
        <f>C48+D48</f>
        <v>4632</v>
      </c>
      <c r="F48" s="25">
        <v>1580</v>
      </c>
      <c r="G48" s="25">
        <v>11</v>
      </c>
      <c r="H48" s="25">
        <v>3</v>
      </c>
      <c r="I48" s="25">
        <v>0</v>
      </c>
      <c r="J48" s="25">
        <f>G48+H48+I48</f>
        <v>14</v>
      </c>
      <c r="K48" s="25">
        <v>10</v>
      </c>
      <c r="L48" s="25">
        <v>8</v>
      </c>
      <c r="M48" s="25">
        <v>0</v>
      </c>
      <c r="N48" s="25">
        <f>K48+L48+M48</f>
        <v>18</v>
      </c>
      <c r="O48" s="26" t="str">
        <f t="shared" si="0"/>
        <v>△</v>
      </c>
      <c r="P48" s="27">
        <f t="shared" si="1"/>
        <v>4</v>
      </c>
      <c r="Q48" s="53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</row>
    <row r="49" spans="1:219" ht="21" customHeight="1">
      <c r="A49" s="24" t="s">
        <v>5</v>
      </c>
      <c r="B49" s="13" t="s">
        <v>56</v>
      </c>
      <c r="C49" s="25">
        <v>1971</v>
      </c>
      <c r="D49" s="25">
        <v>2182</v>
      </c>
      <c r="E49" s="25">
        <f>C49+D49</f>
        <v>4153</v>
      </c>
      <c r="F49" s="25">
        <v>1209</v>
      </c>
      <c r="G49" s="25">
        <v>10</v>
      </c>
      <c r="H49" s="25">
        <v>2</v>
      </c>
      <c r="I49" s="25">
        <v>0</v>
      </c>
      <c r="J49" s="25">
        <f>G49+H49+I49</f>
        <v>12</v>
      </c>
      <c r="K49" s="25">
        <v>6</v>
      </c>
      <c r="L49" s="25">
        <v>3</v>
      </c>
      <c r="M49" s="25">
        <v>0</v>
      </c>
      <c r="N49" s="25">
        <f>K49+L49+M49</f>
        <v>9</v>
      </c>
      <c r="O49" s="26">
        <f t="shared" si="0"/>
      </c>
      <c r="P49" s="27">
        <f t="shared" si="1"/>
        <v>3</v>
      </c>
      <c r="Q49" s="53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</row>
    <row r="50" spans="1:219" ht="21" customHeight="1">
      <c r="A50" s="24"/>
      <c r="B50" s="13" t="s">
        <v>57</v>
      </c>
      <c r="C50" s="25">
        <v>2597</v>
      </c>
      <c r="D50" s="25">
        <v>2851</v>
      </c>
      <c r="E50" s="25">
        <f>C50+D50</f>
        <v>5448</v>
      </c>
      <c r="F50" s="25">
        <v>1512</v>
      </c>
      <c r="G50" s="25">
        <v>4</v>
      </c>
      <c r="H50" s="25">
        <v>2</v>
      </c>
      <c r="I50" s="25">
        <v>0</v>
      </c>
      <c r="J50" s="25">
        <f>G50+H50+I50</f>
        <v>6</v>
      </c>
      <c r="K50" s="25">
        <v>12</v>
      </c>
      <c r="L50" s="25">
        <v>5</v>
      </c>
      <c r="M50" s="25">
        <v>0</v>
      </c>
      <c r="N50" s="25">
        <f>K50+L50+M50</f>
        <v>17</v>
      </c>
      <c r="O50" s="26" t="str">
        <f t="shared" si="0"/>
        <v>△</v>
      </c>
      <c r="P50" s="27">
        <f t="shared" si="1"/>
        <v>11</v>
      </c>
      <c r="Q50" s="53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</row>
    <row r="51" spans="1:219" ht="21" customHeight="1">
      <c r="A51" s="24"/>
      <c r="B51" s="28" t="s">
        <v>22</v>
      </c>
      <c r="C51" s="29">
        <f aca="true" t="shared" si="17" ref="C51:N51">SUM(C47:C50)</f>
        <v>10095</v>
      </c>
      <c r="D51" s="29">
        <f t="shared" si="17"/>
        <v>11216</v>
      </c>
      <c r="E51" s="29">
        <f t="shared" si="17"/>
        <v>21311</v>
      </c>
      <c r="F51" s="29">
        <f t="shared" si="17"/>
        <v>6688</v>
      </c>
      <c r="G51" s="29">
        <f t="shared" si="17"/>
        <v>34</v>
      </c>
      <c r="H51" s="29">
        <f t="shared" si="17"/>
        <v>11</v>
      </c>
      <c r="I51" s="29">
        <f t="shared" si="17"/>
        <v>0</v>
      </c>
      <c r="J51" s="29">
        <f t="shared" si="17"/>
        <v>45</v>
      </c>
      <c r="K51" s="29">
        <f t="shared" si="17"/>
        <v>39</v>
      </c>
      <c r="L51" s="29">
        <f t="shared" si="17"/>
        <v>23</v>
      </c>
      <c r="M51" s="29">
        <f t="shared" si="17"/>
        <v>0</v>
      </c>
      <c r="N51" s="29">
        <f t="shared" si="17"/>
        <v>62</v>
      </c>
      <c r="O51" s="30" t="str">
        <f t="shared" si="0"/>
        <v>△</v>
      </c>
      <c r="P51" s="31">
        <f t="shared" si="1"/>
        <v>17</v>
      </c>
      <c r="Q51" s="53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</row>
    <row r="52" spans="1:219" ht="21" customHeight="1">
      <c r="A52" s="33" t="s">
        <v>5</v>
      </c>
      <c r="B52" s="34" t="s">
        <v>22</v>
      </c>
      <c r="C52" s="35">
        <f aca="true" t="shared" si="18" ref="C52:N52">C14+C23+C27+C37+C46+C51</f>
        <v>117001</v>
      </c>
      <c r="D52" s="35">
        <f t="shared" si="18"/>
        <v>127574</v>
      </c>
      <c r="E52" s="35">
        <f t="shared" si="18"/>
        <v>244575</v>
      </c>
      <c r="F52" s="35">
        <f t="shared" si="18"/>
        <v>70703</v>
      </c>
      <c r="G52" s="35">
        <f t="shared" si="18"/>
        <v>473</v>
      </c>
      <c r="H52" s="35">
        <f t="shared" si="18"/>
        <v>141</v>
      </c>
      <c r="I52" s="35">
        <f t="shared" si="18"/>
        <v>1</v>
      </c>
      <c r="J52" s="35">
        <f t="shared" si="18"/>
        <v>615</v>
      </c>
      <c r="K52" s="35">
        <f t="shared" si="18"/>
        <v>526</v>
      </c>
      <c r="L52" s="35">
        <f t="shared" si="18"/>
        <v>182</v>
      </c>
      <c r="M52" s="35">
        <f t="shared" si="18"/>
        <v>1</v>
      </c>
      <c r="N52" s="35">
        <f t="shared" si="18"/>
        <v>709</v>
      </c>
      <c r="O52" s="36" t="str">
        <f t="shared" si="0"/>
        <v>△</v>
      </c>
      <c r="P52" s="37">
        <f t="shared" si="1"/>
        <v>94</v>
      </c>
      <c r="Q52" s="53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</row>
    <row r="53" spans="1:219" ht="21" customHeight="1">
      <c r="A53" s="38" t="s">
        <v>15</v>
      </c>
      <c r="B53" s="39" t="s">
        <v>22</v>
      </c>
      <c r="C53" s="40">
        <f aca="true" t="shared" si="19" ref="C53:N53">C10+C52</f>
        <v>297300</v>
      </c>
      <c r="D53" s="40">
        <f t="shared" si="19"/>
        <v>322918</v>
      </c>
      <c r="E53" s="40">
        <f t="shared" si="19"/>
        <v>620218</v>
      </c>
      <c r="F53" s="40">
        <f t="shared" si="19"/>
        <v>210408</v>
      </c>
      <c r="G53" s="40">
        <f t="shared" si="19"/>
        <v>1694</v>
      </c>
      <c r="H53" s="40">
        <f t="shared" si="19"/>
        <v>490</v>
      </c>
      <c r="I53" s="40">
        <f t="shared" si="19"/>
        <v>19</v>
      </c>
      <c r="J53" s="40">
        <f t="shared" si="19"/>
        <v>2203</v>
      </c>
      <c r="K53" s="40">
        <f t="shared" si="19"/>
        <v>1524</v>
      </c>
      <c r="L53" s="40">
        <f t="shared" si="19"/>
        <v>401</v>
      </c>
      <c r="M53" s="40">
        <f t="shared" si="19"/>
        <v>5</v>
      </c>
      <c r="N53" s="40">
        <f t="shared" si="19"/>
        <v>1930</v>
      </c>
      <c r="O53" s="40">
        <f t="shared" si="0"/>
      </c>
      <c r="P53" s="41">
        <f t="shared" si="1"/>
        <v>273</v>
      </c>
      <c r="Q53" s="53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</row>
    <row r="54" spans="1:219" ht="21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2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</row>
    <row r="55" spans="15:219" ht="21" customHeight="1">
      <c r="O55" s="52"/>
      <c r="P55" s="52"/>
      <c r="Q55" s="52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</row>
    <row r="56" spans="4:255" ht="21" customHeight="1">
      <c r="D56" s="52"/>
      <c r="H56" s="52"/>
      <c r="I56" s="52"/>
      <c r="J56" s="52"/>
      <c r="K56" s="52"/>
      <c r="L56" s="52"/>
      <c r="O56" s="52"/>
      <c r="P56" s="52"/>
      <c r="Q56" s="52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</row>
    <row r="57" spans="4:255" ht="21" customHeight="1">
      <c r="D57" s="52"/>
      <c r="H57" s="52"/>
      <c r="I57" s="52"/>
      <c r="J57" s="52"/>
      <c r="K57" s="52"/>
      <c r="L57" s="52"/>
      <c r="O57" s="52"/>
      <c r="P57" s="52"/>
      <c r="Q57" s="52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</row>
    <row r="58" spans="4:255" ht="21" customHeight="1">
      <c r="D58" s="52"/>
      <c r="H58" s="52"/>
      <c r="I58" s="52"/>
      <c r="J58" s="52"/>
      <c r="K58" s="52"/>
      <c r="L58" s="52"/>
      <c r="O58" s="52"/>
      <c r="P58" s="52"/>
      <c r="Q58" s="52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</row>
    <row r="59" spans="4:255" ht="21" customHeight="1">
      <c r="D59" s="52"/>
      <c r="H59" s="52"/>
      <c r="I59" s="52"/>
      <c r="J59" s="52"/>
      <c r="K59" s="52"/>
      <c r="L59" s="52"/>
      <c r="O59" s="52"/>
      <c r="P59" s="52"/>
      <c r="Q59" s="52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</row>
    <row r="60" spans="4:255" ht="21.75" customHeight="1">
      <c r="D60" s="52"/>
      <c r="E60" s="52"/>
      <c r="H60" s="52"/>
      <c r="I60" s="52"/>
      <c r="J60" s="52"/>
      <c r="K60" s="52"/>
      <c r="L60" s="52"/>
      <c r="N60" s="52"/>
      <c r="O60" s="52"/>
      <c r="P60" s="52"/>
      <c r="Q60" s="52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</row>
    <row r="61" spans="5:255" ht="19.5" customHeight="1">
      <c r="E61" s="52"/>
      <c r="H61" s="52"/>
      <c r="I61" s="52"/>
      <c r="J61" s="52"/>
      <c r="K61" s="52"/>
      <c r="L61" s="52"/>
      <c r="N61" s="52"/>
      <c r="O61" s="52"/>
      <c r="P61" s="52"/>
      <c r="Q61" s="52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</row>
    <row r="62" spans="5:255" ht="19.5" customHeight="1">
      <c r="E62" s="52"/>
      <c r="J62" s="52"/>
      <c r="K62" s="52"/>
      <c r="L62" s="52"/>
      <c r="N62" s="52"/>
      <c r="O62" s="52"/>
      <c r="P62" s="52"/>
      <c r="Q62" s="52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</row>
    <row r="63" spans="5:255" ht="19.5" customHeight="1">
      <c r="E63" s="52"/>
      <c r="J63" s="52"/>
      <c r="K63" s="52"/>
      <c r="L63" s="52"/>
      <c r="N63" s="52"/>
      <c r="O63" s="52"/>
      <c r="P63" s="52"/>
      <c r="Q63" s="52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</row>
    <row r="64" spans="3:255" ht="19.5" customHeight="1">
      <c r="C64" s="52"/>
      <c r="D64" s="52"/>
      <c r="E64" s="52"/>
      <c r="I64" s="52"/>
      <c r="J64" s="52"/>
      <c r="K64" s="52"/>
      <c r="L64" s="52"/>
      <c r="M64" s="52"/>
      <c r="N64" s="52"/>
      <c r="O64" s="52"/>
      <c r="P64" s="52"/>
      <c r="Q64" s="52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</row>
    <row r="65" spans="7:255" ht="19.5" customHeight="1">
      <c r="G65" s="52"/>
      <c r="H65" s="52"/>
      <c r="I65" s="52"/>
      <c r="J65" s="52"/>
      <c r="K65" s="52"/>
      <c r="L65" s="52"/>
      <c r="N65" s="52"/>
      <c r="O65" s="52"/>
      <c r="P65" s="52"/>
      <c r="Q65" s="52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</row>
    <row r="66" spans="5:255" ht="19.5" customHeight="1">
      <c r="E66" s="52"/>
      <c r="F66" s="52"/>
      <c r="G66" s="52"/>
      <c r="H66" s="52"/>
      <c r="I66" s="52"/>
      <c r="J66" s="52"/>
      <c r="K66" s="52"/>
      <c r="L66" s="52"/>
      <c r="N66" s="52"/>
      <c r="O66" s="52"/>
      <c r="P66" s="52"/>
      <c r="Q66" s="52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</row>
    <row r="67" spans="5:255" ht="19.5" customHeight="1">
      <c r="E67" s="52"/>
      <c r="G67" s="52"/>
      <c r="H67" s="52"/>
      <c r="I67" s="52"/>
      <c r="J67" s="52"/>
      <c r="K67" s="52"/>
      <c r="L67" s="52"/>
      <c r="N67" s="52"/>
      <c r="O67" s="52"/>
      <c r="P67" s="52"/>
      <c r="Q67" s="52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</row>
    <row r="68" spans="3:255" ht="19.5" customHeight="1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</row>
    <row r="69" spans="5:255" ht="19.5" customHeight="1">
      <c r="E69" s="52"/>
      <c r="F69" s="52"/>
      <c r="G69" s="52"/>
      <c r="H69" s="52"/>
      <c r="I69" s="52"/>
      <c r="J69" s="52"/>
      <c r="K69" s="52"/>
      <c r="L69" s="52"/>
      <c r="N69" s="52"/>
      <c r="O69" s="52"/>
      <c r="P69" s="52"/>
      <c r="Q69" s="52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</row>
    <row r="70" spans="5:255" ht="17.25">
      <c r="E70" s="52"/>
      <c r="F70" s="52"/>
      <c r="G70" s="52"/>
      <c r="H70" s="52"/>
      <c r="I70" s="52"/>
      <c r="N70" s="52"/>
      <c r="O70" s="52"/>
      <c r="P70" s="52"/>
      <c r="Q70" s="52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</row>
    <row r="71" spans="7:255" ht="17.25">
      <c r="G71" s="52"/>
      <c r="H71" s="52"/>
      <c r="I71" s="52"/>
      <c r="N71" s="52"/>
      <c r="O71" s="52"/>
      <c r="P71" s="52"/>
      <c r="Q71" s="52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</row>
    <row r="72" spans="5:255" ht="17.25">
      <c r="E72" s="52"/>
      <c r="G72" s="52"/>
      <c r="H72" s="52"/>
      <c r="I72" s="52"/>
      <c r="K72" s="52"/>
      <c r="N72" s="52"/>
      <c r="O72" s="52"/>
      <c r="P72" s="52"/>
      <c r="Q72" s="52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</row>
    <row r="73" spans="5:255" ht="17.25">
      <c r="E73" s="52"/>
      <c r="F73" s="4"/>
      <c r="G73" s="52"/>
      <c r="H73" s="52"/>
      <c r="I73" s="52"/>
      <c r="J73" s="52"/>
      <c r="K73" s="52"/>
      <c r="L73" s="52"/>
      <c r="N73" s="52"/>
      <c r="O73" s="52"/>
      <c r="P73" s="52"/>
      <c r="Q73" s="52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</row>
    <row r="74" spans="5:255" ht="17.25">
      <c r="E74" s="52"/>
      <c r="F74" s="52"/>
      <c r="G74" s="52"/>
      <c r="H74" s="52"/>
      <c r="I74" s="52"/>
      <c r="J74" s="52"/>
      <c r="K74" s="52"/>
      <c r="L74" s="52"/>
      <c r="N74" s="52"/>
      <c r="O74" s="52"/>
      <c r="P74" s="52"/>
      <c r="Q74" s="52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</row>
    <row r="75" spans="5:255" ht="17.25">
      <c r="E75" s="52"/>
      <c r="F75" s="52"/>
      <c r="G75" s="52"/>
      <c r="H75" s="52"/>
      <c r="I75" s="52"/>
      <c r="J75" s="52"/>
      <c r="K75" s="52"/>
      <c r="L75" s="52"/>
      <c r="N75" s="52"/>
      <c r="O75" s="52"/>
      <c r="P75" s="52"/>
      <c r="Q75" s="52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</row>
    <row r="76" spans="5:255" ht="17.25">
      <c r="E76" s="52"/>
      <c r="F76" s="52"/>
      <c r="G76" s="52"/>
      <c r="H76" s="52"/>
      <c r="I76" s="52"/>
      <c r="J76" s="52"/>
      <c r="K76" s="52"/>
      <c r="L76" s="52"/>
      <c r="N76" s="52"/>
      <c r="O76" s="52"/>
      <c r="P76" s="52"/>
      <c r="Q76" s="52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</row>
    <row r="77" spans="3:255" ht="17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</row>
    <row r="78" spans="5:255" ht="17.25">
      <c r="E78" s="52"/>
      <c r="J78" s="52"/>
      <c r="K78" s="52"/>
      <c r="N78" s="52"/>
      <c r="O78" s="52"/>
      <c r="P78" s="52"/>
      <c r="Q78" s="52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</row>
    <row r="79" spans="5:255" ht="17.25">
      <c r="E79" s="52"/>
      <c r="J79" s="52"/>
      <c r="K79" s="52"/>
      <c r="N79" s="52"/>
      <c r="P79" s="52"/>
      <c r="Q79" s="52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</row>
    <row r="80" spans="5:255" ht="17.25">
      <c r="E80" s="52"/>
      <c r="J80" s="52"/>
      <c r="K80" s="52"/>
      <c r="N80" s="52"/>
      <c r="P80" s="52"/>
      <c r="Q80" s="52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</row>
    <row r="81" spans="3:255" ht="17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</row>
    <row r="82" spans="5:255" ht="17.25">
      <c r="E82" s="52"/>
      <c r="J82" s="52"/>
      <c r="K82" s="52"/>
      <c r="N82" s="52"/>
      <c r="O82" s="52"/>
      <c r="P82" s="52"/>
      <c r="Q82" s="52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</row>
    <row r="83" spans="5:255" ht="17.25">
      <c r="E83" s="52"/>
      <c r="J83" s="52"/>
      <c r="K83" s="52"/>
      <c r="N83" s="52"/>
      <c r="O83" s="52"/>
      <c r="P83" s="52"/>
      <c r="Q83" s="52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</row>
    <row r="84" spans="5:255" ht="17.25">
      <c r="E84" s="52"/>
      <c r="J84" s="52"/>
      <c r="K84" s="52"/>
      <c r="N84" s="52"/>
      <c r="O84" s="52"/>
      <c r="P84" s="52"/>
      <c r="Q84" s="52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</row>
    <row r="85" spans="5:255" ht="17.25">
      <c r="E85" s="52"/>
      <c r="J85" s="52"/>
      <c r="K85" s="52"/>
      <c r="N85" s="52"/>
      <c r="O85" s="52"/>
      <c r="P85" s="52"/>
      <c r="Q85" s="52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</row>
    <row r="86" spans="5:255" ht="17.25">
      <c r="E86" s="52"/>
      <c r="J86" s="52"/>
      <c r="K86" s="52"/>
      <c r="N86" s="52"/>
      <c r="O86" s="52"/>
      <c r="P86" s="52"/>
      <c r="Q86" s="52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</row>
    <row r="87" spans="5:255" ht="17.25">
      <c r="E87" s="52"/>
      <c r="J87" s="52"/>
      <c r="K87" s="52"/>
      <c r="N87" s="52"/>
      <c r="O87" s="52"/>
      <c r="P87" s="52"/>
      <c r="Q87" s="52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</row>
    <row r="88" spans="5:255" ht="17.25">
      <c r="E88" s="52"/>
      <c r="J88" s="52"/>
      <c r="K88" s="52"/>
      <c r="N88" s="52"/>
      <c r="O88" s="52"/>
      <c r="P88" s="52"/>
      <c r="Q88" s="52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</row>
    <row r="89" spans="5:255" ht="17.25">
      <c r="E89" s="52"/>
      <c r="J89" s="52"/>
      <c r="K89" s="52"/>
      <c r="N89" s="52"/>
      <c r="O89" s="52"/>
      <c r="P89" s="52"/>
      <c r="Q89" s="52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</row>
    <row r="90" spans="5:255" ht="17.25">
      <c r="E90" s="52"/>
      <c r="J90" s="52"/>
      <c r="K90" s="52"/>
      <c r="N90" s="52"/>
      <c r="O90" s="52"/>
      <c r="P90" s="52"/>
      <c r="Q90" s="52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</row>
    <row r="91" spans="3:255" ht="17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</row>
    <row r="92" spans="5:255" ht="17.25">
      <c r="E92" s="52"/>
      <c r="J92" s="52"/>
      <c r="K92" s="52"/>
      <c r="N92" s="52"/>
      <c r="O92" s="52"/>
      <c r="P92" s="52"/>
      <c r="Q92" s="52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</row>
    <row r="93" spans="5:255" ht="17.25">
      <c r="E93" s="52"/>
      <c r="J93" s="52"/>
      <c r="K93" s="52"/>
      <c r="N93" s="52"/>
      <c r="O93" s="52"/>
      <c r="P93" s="52"/>
      <c r="Q93" s="52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</row>
    <row r="94" spans="5:255" ht="17.25">
      <c r="E94" s="52"/>
      <c r="J94" s="52"/>
      <c r="K94" s="52"/>
      <c r="N94" s="52"/>
      <c r="O94" s="52"/>
      <c r="P94" s="52"/>
      <c r="Q94" s="52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</row>
    <row r="95" spans="5:255" ht="17.25">
      <c r="E95" s="52"/>
      <c r="H95" s="52"/>
      <c r="J95" s="52"/>
      <c r="K95" s="52"/>
      <c r="N95" s="52"/>
      <c r="O95" s="52"/>
      <c r="P95" s="52"/>
      <c r="Q95" s="52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</row>
    <row r="96" spans="5:255" ht="17.25">
      <c r="E96" s="52"/>
      <c r="J96" s="52"/>
      <c r="K96" s="52"/>
      <c r="N96" s="52"/>
      <c r="O96" s="52"/>
      <c r="P96" s="52"/>
      <c r="Q96" s="52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</row>
    <row r="97" spans="5:255" ht="17.25">
      <c r="E97" s="52"/>
      <c r="J97" s="52"/>
      <c r="K97" s="52"/>
      <c r="N97" s="52"/>
      <c r="O97" s="52"/>
      <c r="P97" s="52"/>
      <c r="Q97" s="52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</row>
    <row r="98" spans="5:255" ht="17.25">
      <c r="E98" s="52"/>
      <c r="J98" s="52"/>
      <c r="K98" s="52"/>
      <c r="N98" s="52"/>
      <c r="O98" s="52"/>
      <c r="P98" s="52"/>
      <c r="Q98" s="52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</row>
    <row r="99" spans="5:255" ht="17.25">
      <c r="E99" s="52"/>
      <c r="J99" s="52"/>
      <c r="K99" s="52"/>
      <c r="N99" s="52"/>
      <c r="O99" s="52"/>
      <c r="P99" s="52"/>
      <c r="Q99" s="52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</row>
    <row r="100" spans="3:255" ht="17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</row>
    <row r="101" spans="5:255" ht="17.25">
      <c r="E101" s="52"/>
      <c r="J101" s="52"/>
      <c r="K101" s="52"/>
      <c r="N101" s="52"/>
      <c r="O101" s="52"/>
      <c r="P101" s="52"/>
      <c r="Q101" s="52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</row>
    <row r="102" spans="5:255" ht="17.25">
      <c r="E102" s="52"/>
      <c r="J102" s="52"/>
      <c r="K102" s="52"/>
      <c r="N102" s="52"/>
      <c r="O102" s="52"/>
      <c r="P102" s="52"/>
      <c r="Q102" s="52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</row>
    <row r="103" spans="5:255" ht="17.25">
      <c r="E103" s="52"/>
      <c r="J103" s="52"/>
      <c r="K103" s="52"/>
      <c r="N103" s="52"/>
      <c r="O103" s="52"/>
      <c r="P103" s="52"/>
      <c r="Q103" s="52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</row>
    <row r="104" spans="5:255" ht="17.25">
      <c r="E104" s="52"/>
      <c r="J104" s="52"/>
      <c r="K104" s="52"/>
      <c r="N104" s="52"/>
      <c r="O104" s="52"/>
      <c r="P104" s="52"/>
      <c r="Q104" s="52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</row>
    <row r="105" spans="11:255" ht="17.25">
      <c r="K105" s="52"/>
      <c r="O105" s="52"/>
      <c r="P105" s="52"/>
      <c r="Q105" s="52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</row>
    <row r="106" spans="11:255" ht="17.25">
      <c r="K106" s="52"/>
      <c r="O106" s="52"/>
      <c r="P106" s="52"/>
      <c r="Q106" s="52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</row>
    <row r="107" spans="11:255" ht="17.25">
      <c r="K107" s="52"/>
      <c r="O107" s="52"/>
      <c r="P107" s="52"/>
      <c r="Q107" s="52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</row>
    <row r="108" spans="11:255" ht="17.25">
      <c r="K108" s="52"/>
      <c r="O108" s="52"/>
      <c r="P108" s="52"/>
      <c r="Q108" s="52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</row>
    <row r="109" spans="11:255" ht="17.25">
      <c r="K109" s="52"/>
      <c r="O109" s="52"/>
      <c r="P109" s="52"/>
      <c r="Q109" s="52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</row>
    <row r="110" spans="11:255" ht="17.25">
      <c r="K110" s="52"/>
      <c r="O110" s="52"/>
      <c r="P110" s="52"/>
      <c r="Q110" s="52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</row>
    <row r="111" spans="11:255" ht="17.25">
      <c r="K111" s="52"/>
      <c r="O111" s="52"/>
      <c r="P111" s="52"/>
      <c r="Q111" s="52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</row>
    <row r="112" spans="11:255" ht="17.25">
      <c r="K112" s="52"/>
      <c r="O112" s="52"/>
      <c r="P112" s="52"/>
      <c r="Q112" s="52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</row>
    <row r="113" spans="11:255" ht="17.25">
      <c r="K113" s="52"/>
      <c r="O113" s="52"/>
      <c r="P113" s="52"/>
      <c r="Q113" s="52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</row>
    <row r="114" spans="11:255" ht="17.25">
      <c r="K114" s="52"/>
      <c r="O114" s="52"/>
      <c r="P114" s="52"/>
      <c r="Q114" s="52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</row>
    <row r="115" spans="11:255" ht="17.25">
      <c r="K115" s="52"/>
      <c r="O115" s="52"/>
      <c r="P115" s="52"/>
      <c r="Q115" s="52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</row>
    <row r="116" spans="15:255" ht="17.25">
      <c r="O116" s="52"/>
      <c r="P116" s="52"/>
      <c r="Q116" s="52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</row>
    <row r="117" spans="15:255" ht="17.25">
      <c r="O117" s="52"/>
      <c r="P117" s="52"/>
      <c r="Q117" s="52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  <c r="IU117" s="7"/>
    </row>
    <row r="118" spans="15:255" ht="17.25">
      <c r="O118" s="52"/>
      <c r="P118" s="52"/>
      <c r="Q118" s="52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</row>
    <row r="119" spans="15:255" ht="17.25">
      <c r="O119" s="52"/>
      <c r="P119" s="52"/>
      <c r="Q119" s="52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</row>
    <row r="120" spans="15:255" ht="17.25">
      <c r="O120" s="52"/>
      <c r="P120" s="52"/>
      <c r="Q120" s="52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</row>
    <row r="121" spans="15:255" ht="17.25">
      <c r="O121" s="52"/>
      <c r="P121" s="52"/>
      <c r="Q121" s="52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</row>
    <row r="122" spans="15:255" ht="17.25">
      <c r="O122" s="52"/>
      <c r="P122" s="52"/>
      <c r="Q122" s="52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</row>
    <row r="123" spans="15:255" ht="17.25">
      <c r="O123" s="52"/>
      <c r="P123" s="52"/>
      <c r="Q123" s="52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</row>
  </sheetData>
  <printOptions horizontalCentered="1"/>
  <pageMargins left="0.3937007874015748" right="0.2755905511811024" top="0.5905511811023623" bottom="0.1968503937007874" header="0" footer="0"/>
  <pageSetup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123"/>
  <sheetViews>
    <sheetView showOutlineSymbols="0" zoomScale="87" zoomScaleNormal="87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IV16384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6" width="10.6640625" style="1" customWidth="1"/>
    <col min="7" max="7" width="7.6640625" style="1" customWidth="1"/>
    <col min="8" max="9" width="6.6640625" style="1" customWidth="1"/>
    <col min="10" max="11" width="7.6640625" style="1" customWidth="1"/>
    <col min="12" max="13" width="6.6640625" style="1" customWidth="1"/>
    <col min="14" max="14" width="7.6640625" style="1" customWidth="1"/>
    <col min="15" max="15" width="2.6640625" style="1" customWidth="1"/>
    <col min="16" max="16" width="7.6640625" style="1" customWidth="1"/>
    <col min="17" max="17" width="0.78125" style="1" customWidth="1"/>
    <col min="18" max="18" width="3.6640625" style="1" customWidth="1"/>
    <col min="19" max="19" width="11.6640625" style="1" customWidth="1"/>
    <col min="20" max="21" width="14.6640625" style="1" customWidth="1"/>
    <col min="22" max="22" width="3.6640625" style="1" customWidth="1"/>
    <col min="23" max="23" width="11.6640625" style="1" customWidth="1"/>
    <col min="24" max="16384" width="10.6640625" style="1" customWidth="1"/>
  </cols>
  <sheetData>
    <row r="1" spans="2:220" ht="30" customHeight="1">
      <c r="B1" s="2" t="s">
        <v>16</v>
      </c>
      <c r="E1" s="3" t="s">
        <v>79</v>
      </c>
      <c r="M1" s="4" t="s">
        <v>70</v>
      </c>
      <c r="Q1" s="52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</row>
    <row r="2" spans="17:220" ht="19.5" customHeight="1">
      <c r="Q2" s="52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</row>
    <row r="3" spans="1:220" ht="19.5" customHeight="1">
      <c r="A3" s="8"/>
      <c r="B3" s="9" t="s">
        <v>17</v>
      </c>
      <c r="C3" s="10" t="s">
        <v>58</v>
      </c>
      <c r="D3" s="9"/>
      <c r="E3" s="9"/>
      <c r="F3" s="10"/>
      <c r="G3" s="10" t="s">
        <v>62</v>
      </c>
      <c r="H3" s="9"/>
      <c r="I3" s="9"/>
      <c r="J3" s="9"/>
      <c r="K3" s="10" t="s">
        <v>68</v>
      </c>
      <c r="L3" s="9"/>
      <c r="M3" s="9"/>
      <c r="N3" s="9"/>
      <c r="O3" s="10"/>
      <c r="P3" s="9"/>
      <c r="Q3" s="53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</row>
    <row r="4" spans="1:220" ht="19.5" customHeight="1">
      <c r="A4" s="12"/>
      <c r="B4" s="4"/>
      <c r="C4" s="13"/>
      <c r="D4" s="13"/>
      <c r="E4" s="13"/>
      <c r="F4" s="14"/>
      <c r="G4" s="13"/>
      <c r="H4" s="13" t="s">
        <v>64</v>
      </c>
      <c r="I4" s="15" t="s">
        <v>66</v>
      </c>
      <c r="J4" s="13"/>
      <c r="K4" s="13"/>
      <c r="L4" s="13" t="s">
        <v>64</v>
      </c>
      <c r="M4" s="15" t="s">
        <v>66</v>
      </c>
      <c r="N4" s="13"/>
      <c r="O4" s="14"/>
      <c r="P4" s="4"/>
      <c r="Q4" s="53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</row>
    <row r="5" spans="1:220" ht="19.5" customHeight="1">
      <c r="A5" s="12" t="s">
        <v>0</v>
      </c>
      <c r="B5" s="4"/>
      <c r="C5" s="16" t="s">
        <v>59</v>
      </c>
      <c r="D5" s="16" t="s">
        <v>60</v>
      </c>
      <c r="E5" s="16" t="s">
        <v>22</v>
      </c>
      <c r="F5" s="16" t="s">
        <v>61</v>
      </c>
      <c r="G5" s="16" t="s">
        <v>63</v>
      </c>
      <c r="H5" s="17" t="s">
        <v>65</v>
      </c>
      <c r="I5" s="17" t="s">
        <v>67</v>
      </c>
      <c r="J5" s="16" t="s">
        <v>22</v>
      </c>
      <c r="K5" s="16" t="s">
        <v>63</v>
      </c>
      <c r="L5" s="17" t="s">
        <v>69</v>
      </c>
      <c r="M5" s="17" t="s">
        <v>67</v>
      </c>
      <c r="N5" s="16" t="s">
        <v>22</v>
      </c>
      <c r="O5" s="18" t="s">
        <v>71</v>
      </c>
      <c r="P5" s="19"/>
      <c r="Q5" s="53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</row>
    <row r="6" spans="1:220" ht="21" customHeight="1">
      <c r="A6" s="20"/>
      <c r="B6" s="10" t="s">
        <v>18</v>
      </c>
      <c r="C6" s="21">
        <v>71818</v>
      </c>
      <c r="D6" s="21">
        <v>76698</v>
      </c>
      <c r="E6" s="21">
        <f>C6+D6</f>
        <v>148516</v>
      </c>
      <c r="F6" s="21">
        <v>53976</v>
      </c>
      <c r="G6" s="21">
        <v>332</v>
      </c>
      <c r="H6" s="21">
        <v>131</v>
      </c>
      <c r="I6" s="21">
        <v>3</v>
      </c>
      <c r="J6" s="21">
        <f>G6+H6+I6</f>
        <v>466</v>
      </c>
      <c r="K6" s="21">
        <v>385</v>
      </c>
      <c r="L6" s="21">
        <v>84</v>
      </c>
      <c r="M6" s="21">
        <v>0</v>
      </c>
      <c r="N6" s="21">
        <f>K6+L6+M6</f>
        <v>469</v>
      </c>
      <c r="O6" s="22" t="str">
        <f aca="true" t="shared" si="0" ref="O6:O53">IF((J6-N6)&lt;0,"△","")</f>
        <v>△</v>
      </c>
      <c r="P6" s="23">
        <f aca="true" t="shared" si="1" ref="P6:P53">IF((J6-N6)=0,"0 ",IF((J6-N6)&lt;0,-(J6-N6),J6-N6))</f>
        <v>3</v>
      </c>
      <c r="Q6" s="53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</row>
    <row r="7" spans="1:220" ht="21" customHeight="1">
      <c r="A7" s="24" t="s">
        <v>1</v>
      </c>
      <c r="B7" s="13" t="s">
        <v>19</v>
      </c>
      <c r="C7" s="25">
        <v>66590</v>
      </c>
      <c r="D7" s="25">
        <v>72720</v>
      </c>
      <c r="E7" s="25">
        <f>C7+D7</f>
        <v>139310</v>
      </c>
      <c r="F7" s="25">
        <v>53578</v>
      </c>
      <c r="G7" s="25">
        <v>370</v>
      </c>
      <c r="H7" s="25">
        <v>132</v>
      </c>
      <c r="I7" s="25">
        <v>3</v>
      </c>
      <c r="J7" s="25">
        <f>G7+H7+I7</f>
        <v>505</v>
      </c>
      <c r="K7" s="25">
        <v>413</v>
      </c>
      <c r="L7" s="25">
        <v>90</v>
      </c>
      <c r="M7" s="25">
        <v>3</v>
      </c>
      <c r="N7" s="25">
        <f>K7+L7+M7</f>
        <v>506</v>
      </c>
      <c r="O7" s="26" t="str">
        <f t="shared" si="0"/>
        <v>△</v>
      </c>
      <c r="P7" s="27">
        <f t="shared" si="1"/>
        <v>1</v>
      </c>
      <c r="Q7" s="53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</row>
    <row r="8" spans="1:220" ht="21" customHeight="1">
      <c r="A8" s="24"/>
      <c r="B8" s="13" t="s">
        <v>20</v>
      </c>
      <c r="C8" s="25">
        <v>23645</v>
      </c>
      <c r="D8" s="25">
        <v>26455</v>
      </c>
      <c r="E8" s="25">
        <f>C8+D8</f>
        <v>50100</v>
      </c>
      <c r="F8" s="25">
        <v>18417</v>
      </c>
      <c r="G8" s="25">
        <v>92</v>
      </c>
      <c r="H8" s="25">
        <v>42</v>
      </c>
      <c r="I8" s="25">
        <v>1</v>
      </c>
      <c r="J8" s="25">
        <f>G8+H8+I8</f>
        <v>135</v>
      </c>
      <c r="K8" s="25">
        <v>109</v>
      </c>
      <c r="L8" s="25">
        <v>33</v>
      </c>
      <c r="M8" s="25">
        <v>0</v>
      </c>
      <c r="N8" s="25">
        <f>K8+L8+M8</f>
        <v>142</v>
      </c>
      <c r="O8" s="26" t="str">
        <f t="shared" si="0"/>
        <v>△</v>
      </c>
      <c r="P8" s="27">
        <f t="shared" si="1"/>
        <v>7</v>
      </c>
      <c r="Q8" s="53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</row>
    <row r="9" spans="1:220" ht="21" customHeight="1">
      <c r="A9" s="24" t="s">
        <v>2</v>
      </c>
      <c r="B9" s="13" t="s">
        <v>21</v>
      </c>
      <c r="C9" s="25">
        <v>18267</v>
      </c>
      <c r="D9" s="25">
        <v>19455</v>
      </c>
      <c r="E9" s="25">
        <f>C9+D9</f>
        <v>37722</v>
      </c>
      <c r="F9" s="25">
        <v>13819</v>
      </c>
      <c r="G9" s="25">
        <v>107</v>
      </c>
      <c r="H9" s="25">
        <v>26</v>
      </c>
      <c r="I9" s="25">
        <v>0</v>
      </c>
      <c r="J9" s="25">
        <f>G9+H9+I9</f>
        <v>133</v>
      </c>
      <c r="K9" s="25">
        <v>96</v>
      </c>
      <c r="L9" s="25">
        <v>21</v>
      </c>
      <c r="M9" s="25">
        <v>0</v>
      </c>
      <c r="N9" s="25">
        <f>K9+L9+M9</f>
        <v>117</v>
      </c>
      <c r="O9" s="26">
        <f t="shared" si="0"/>
      </c>
      <c r="P9" s="27">
        <f t="shared" si="1"/>
        <v>16</v>
      </c>
      <c r="Q9" s="53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</row>
    <row r="10" spans="1:220" ht="21" customHeight="1">
      <c r="A10" s="24"/>
      <c r="B10" s="28" t="s">
        <v>22</v>
      </c>
      <c r="C10" s="29">
        <f aca="true" t="shared" si="2" ref="C10:N10">SUM(C6:C9)</f>
        <v>180320</v>
      </c>
      <c r="D10" s="29">
        <f t="shared" si="2"/>
        <v>195328</v>
      </c>
      <c r="E10" s="29">
        <f t="shared" si="2"/>
        <v>375648</v>
      </c>
      <c r="F10" s="29">
        <f t="shared" si="2"/>
        <v>139790</v>
      </c>
      <c r="G10" s="29">
        <f t="shared" si="2"/>
        <v>901</v>
      </c>
      <c r="H10" s="29">
        <f t="shared" si="2"/>
        <v>331</v>
      </c>
      <c r="I10" s="29">
        <f t="shared" si="2"/>
        <v>7</v>
      </c>
      <c r="J10" s="29">
        <f t="shared" si="2"/>
        <v>1239</v>
      </c>
      <c r="K10" s="29">
        <f t="shared" si="2"/>
        <v>1003</v>
      </c>
      <c r="L10" s="29">
        <f t="shared" si="2"/>
        <v>228</v>
      </c>
      <c r="M10" s="29">
        <f t="shared" si="2"/>
        <v>3</v>
      </c>
      <c r="N10" s="29">
        <f t="shared" si="2"/>
        <v>1234</v>
      </c>
      <c r="O10" s="30">
        <f t="shared" si="0"/>
      </c>
      <c r="P10" s="31">
        <f t="shared" si="1"/>
        <v>5</v>
      </c>
      <c r="Q10" s="53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</row>
    <row r="11" spans="1:220" ht="21" customHeight="1">
      <c r="A11" s="20" t="s">
        <v>3</v>
      </c>
      <c r="B11" s="10" t="s">
        <v>23</v>
      </c>
      <c r="C11" s="21">
        <v>4088</v>
      </c>
      <c r="D11" s="21">
        <v>4485</v>
      </c>
      <c r="E11" s="21">
        <f>C11+D11</f>
        <v>8573</v>
      </c>
      <c r="F11" s="21">
        <v>2606</v>
      </c>
      <c r="G11" s="21">
        <v>32</v>
      </c>
      <c r="H11" s="21">
        <v>4</v>
      </c>
      <c r="I11" s="21">
        <v>0</v>
      </c>
      <c r="J11" s="21">
        <f>G11+H11+I11</f>
        <v>36</v>
      </c>
      <c r="K11" s="21">
        <v>28</v>
      </c>
      <c r="L11" s="21">
        <v>3</v>
      </c>
      <c r="M11" s="21">
        <v>0</v>
      </c>
      <c r="N11" s="21">
        <f>K11+L11+M11</f>
        <v>31</v>
      </c>
      <c r="O11" s="22">
        <f t="shared" si="0"/>
      </c>
      <c r="P11" s="23">
        <f t="shared" si="1"/>
        <v>5</v>
      </c>
      <c r="Q11" s="53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</row>
    <row r="12" spans="1:220" ht="21" customHeight="1">
      <c r="A12" s="24" t="s">
        <v>4</v>
      </c>
      <c r="B12" s="13" t="s">
        <v>24</v>
      </c>
      <c r="C12" s="25">
        <v>6946</v>
      </c>
      <c r="D12" s="25">
        <v>7643</v>
      </c>
      <c r="E12" s="25">
        <f>C12+D12</f>
        <v>14589</v>
      </c>
      <c r="F12" s="25">
        <v>4211</v>
      </c>
      <c r="G12" s="25">
        <v>26</v>
      </c>
      <c r="H12" s="25">
        <v>10</v>
      </c>
      <c r="I12" s="25">
        <v>0</v>
      </c>
      <c r="J12" s="25">
        <f>G12+H12+I12</f>
        <v>36</v>
      </c>
      <c r="K12" s="25">
        <v>13</v>
      </c>
      <c r="L12" s="25">
        <v>15</v>
      </c>
      <c r="M12" s="25">
        <v>0</v>
      </c>
      <c r="N12" s="25">
        <f>K12+L12+M12</f>
        <v>28</v>
      </c>
      <c r="O12" s="26">
        <f t="shared" si="0"/>
      </c>
      <c r="P12" s="27">
        <f t="shared" si="1"/>
        <v>8</v>
      </c>
      <c r="Q12" s="53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</row>
    <row r="13" spans="1:220" ht="21" customHeight="1">
      <c r="A13" s="24" t="s">
        <v>5</v>
      </c>
      <c r="B13" s="13" t="s">
        <v>25</v>
      </c>
      <c r="C13" s="25">
        <v>1715</v>
      </c>
      <c r="D13" s="25">
        <v>1842</v>
      </c>
      <c r="E13" s="25">
        <f>C13+D13</f>
        <v>3557</v>
      </c>
      <c r="F13" s="25">
        <v>916</v>
      </c>
      <c r="G13" s="25">
        <v>3</v>
      </c>
      <c r="H13" s="25">
        <v>3</v>
      </c>
      <c r="I13" s="25">
        <v>0</v>
      </c>
      <c r="J13" s="25">
        <f>G13+H13+I13</f>
        <v>6</v>
      </c>
      <c r="K13" s="25">
        <v>2</v>
      </c>
      <c r="L13" s="25">
        <v>4</v>
      </c>
      <c r="M13" s="25">
        <v>0</v>
      </c>
      <c r="N13" s="25">
        <f>K13+L13+M13</f>
        <v>6</v>
      </c>
      <c r="O13" s="26">
        <f t="shared" si="0"/>
      </c>
      <c r="P13" s="27" t="str">
        <f t="shared" si="1"/>
        <v>0 </v>
      </c>
      <c r="Q13" s="53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</row>
    <row r="14" spans="1:220" ht="21" customHeight="1">
      <c r="A14" s="24"/>
      <c r="B14" s="28" t="s">
        <v>22</v>
      </c>
      <c r="C14" s="29">
        <f aca="true" t="shared" si="3" ref="C14:N14">SUM(C11:C13)</f>
        <v>12749</v>
      </c>
      <c r="D14" s="29">
        <f t="shared" si="3"/>
        <v>13970</v>
      </c>
      <c r="E14" s="29">
        <f t="shared" si="3"/>
        <v>26719</v>
      </c>
      <c r="F14" s="29">
        <f t="shared" si="3"/>
        <v>7733</v>
      </c>
      <c r="G14" s="29">
        <f t="shared" si="3"/>
        <v>61</v>
      </c>
      <c r="H14" s="29">
        <f t="shared" si="3"/>
        <v>17</v>
      </c>
      <c r="I14" s="29">
        <f t="shared" si="3"/>
        <v>0</v>
      </c>
      <c r="J14" s="29">
        <f t="shared" si="3"/>
        <v>78</v>
      </c>
      <c r="K14" s="29">
        <f t="shared" si="3"/>
        <v>43</v>
      </c>
      <c r="L14" s="29">
        <f t="shared" si="3"/>
        <v>22</v>
      </c>
      <c r="M14" s="29">
        <f t="shared" si="3"/>
        <v>0</v>
      </c>
      <c r="N14" s="29">
        <f t="shared" si="3"/>
        <v>65</v>
      </c>
      <c r="O14" s="30">
        <f t="shared" si="0"/>
      </c>
      <c r="P14" s="31">
        <f t="shared" si="1"/>
        <v>13</v>
      </c>
      <c r="Q14" s="53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</row>
    <row r="15" spans="1:220" ht="21" customHeight="1">
      <c r="A15" s="20"/>
      <c r="B15" s="10" t="s">
        <v>26</v>
      </c>
      <c r="C15" s="21">
        <v>4990</v>
      </c>
      <c r="D15" s="21">
        <v>5284</v>
      </c>
      <c r="E15" s="21">
        <f aca="true" t="shared" si="4" ref="E15:E22">C15+D15</f>
        <v>10274</v>
      </c>
      <c r="F15" s="21">
        <v>2706</v>
      </c>
      <c r="G15" s="21">
        <v>15</v>
      </c>
      <c r="H15" s="21">
        <v>7</v>
      </c>
      <c r="I15" s="21">
        <v>0</v>
      </c>
      <c r="J15" s="21">
        <f aca="true" t="shared" si="5" ref="J15:J22">G15+H15+I15</f>
        <v>22</v>
      </c>
      <c r="K15" s="21">
        <v>15</v>
      </c>
      <c r="L15" s="21">
        <v>7</v>
      </c>
      <c r="M15" s="21">
        <v>0</v>
      </c>
      <c r="N15" s="21">
        <f aca="true" t="shared" si="6" ref="N15:N22">K15+L15+M15</f>
        <v>22</v>
      </c>
      <c r="O15" s="22">
        <f t="shared" si="0"/>
      </c>
      <c r="P15" s="23" t="str">
        <f t="shared" si="1"/>
        <v>0 </v>
      </c>
      <c r="Q15" s="53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</row>
    <row r="16" spans="1:220" ht="21" customHeight="1">
      <c r="A16" s="24" t="s">
        <v>6</v>
      </c>
      <c r="B16" s="13" t="s">
        <v>27</v>
      </c>
      <c r="C16" s="25">
        <v>2333</v>
      </c>
      <c r="D16" s="25">
        <v>2503</v>
      </c>
      <c r="E16" s="25">
        <f t="shared" si="4"/>
        <v>4836</v>
      </c>
      <c r="F16" s="25">
        <v>1248</v>
      </c>
      <c r="G16" s="25">
        <v>3</v>
      </c>
      <c r="H16" s="25">
        <v>3</v>
      </c>
      <c r="I16" s="25">
        <v>0</v>
      </c>
      <c r="J16" s="25">
        <f t="shared" si="5"/>
        <v>6</v>
      </c>
      <c r="K16" s="25">
        <v>8</v>
      </c>
      <c r="L16" s="25">
        <v>3</v>
      </c>
      <c r="M16" s="25">
        <v>0</v>
      </c>
      <c r="N16" s="25">
        <f t="shared" si="6"/>
        <v>11</v>
      </c>
      <c r="O16" s="26" t="str">
        <f t="shared" si="0"/>
        <v>△</v>
      </c>
      <c r="P16" s="27">
        <f t="shared" si="1"/>
        <v>5</v>
      </c>
      <c r="Q16" s="53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</row>
    <row r="17" spans="1:220" ht="21" customHeight="1">
      <c r="A17" s="24"/>
      <c r="B17" s="13" t="s">
        <v>28</v>
      </c>
      <c r="C17" s="25">
        <v>4181</v>
      </c>
      <c r="D17" s="25">
        <v>4524</v>
      </c>
      <c r="E17" s="25">
        <f t="shared" si="4"/>
        <v>8705</v>
      </c>
      <c r="F17" s="25">
        <v>2343</v>
      </c>
      <c r="G17" s="25">
        <v>20</v>
      </c>
      <c r="H17" s="25">
        <v>3</v>
      </c>
      <c r="I17" s="25">
        <v>0</v>
      </c>
      <c r="J17" s="25">
        <f t="shared" si="5"/>
        <v>23</v>
      </c>
      <c r="K17" s="25">
        <v>10</v>
      </c>
      <c r="L17" s="25">
        <v>7</v>
      </c>
      <c r="M17" s="25">
        <v>0</v>
      </c>
      <c r="N17" s="25">
        <f t="shared" si="6"/>
        <v>17</v>
      </c>
      <c r="O17" s="26">
        <f t="shared" si="0"/>
      </c>
      <c r="P17" s="27">
        <f t="shared" si="1"/>
        <v>6</v>
      </c>
      <c r="Q17" s="53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</row>
    <row r="18" spans="1:220" ht="21" customHeight="1">
      <c r="A18" s="24"/>
      <c r="B18" s="13" t="s">
        <v>29</v>
      </c>
      <c r="C18" s="25">
        <v>2797</v>
      </c>
      <c r="D18" s="25">
        <v>3012</v>
      </c>
      <c r="E18" s="25">
        <f t="shared" si="4"/>
        <v>5809</v>
      </c>
      <c r="F18" s="25">
        <v>1477</v>
      </c>
      <c r="G18" s="25">
        <v>3</v>
      </c>
      <c r="H18" s="25">
        <v>7</v>
      </c>
      <c r="I18" s="25">
        <v>0</v>
      </c>
      <c r="J18" s="25">
        <f t="shared" si="5"/>
        <v>10</v>
      </c>
      <c r="K18" s="25">
        <v>8</v>
      </c>
      <c r="L18" s="25">
        <v>1</v>
      </c>
      <c r="M18" s="25">
        <v>0</v>
      </c>
      <c r="N18" s="25">
        <f t="shared" si="6"/>
        <v>9</v>
      </c>
      <c r="O18" s="26">
        <f t="shared" si="0"/>
      </c>
      <c r="P18" s="27">
        <f t="shared" si="1"/>
        <v>1</v>
      </c>
      <c r="Q18" s="53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</row>
    <row r="19" spans="1:220" ht="21" customHeight="1">
      <c r="A19" s="24" t="s">
        <v>7</v>
      </c>
      <c r="B19" s="13" t="s">
        <v>30</v>
      </c>
      <c r="C19" s="25">
        <v>2497</v>
      </c>
      <c r="D19" s="25">
        <v>2693</v>
      </c>
      <c r="E19" s="25">
        <f t="shared" si="4"/>
        <v>5190</v>
      </c>
      <c r="F19" s="25">
        <v>1639</v>
      </c>
      <c r="G19" s="25">
        <v>27</v>
      </c>
      <c r="H19" s="25">
        <v>1</v>
      </c>
      <c r="I19" s="25">
        <v>0</v>
      </c>
      <c r="J19" s="25">
        <f t="shared" si="5"/>
        <v>28</v>
      </c>
      <c r="K19" s="25">
        <v>5</v>
      </c>
      <c r="L19" s="25">
        <v>8</v>
      </c>
      <c r="M19" s="25">
        <v>0</v>
      </c>
      <c r="N19" s="25">
        <f t="shared" si="6"/>
        <v>13</v>
      </c>
      <c r="O19" s="26">
        <f t="shared" si="0"/>
      </c>
      <c r="P19" s="27">
        <f t="shared" si="1"/>
        <v>15</v>
      </c>
      <c r="Q19" s="53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</row>
    <row r="20" spans="1:220" ht="21" customHeight="1">
      <c r="A20" s="24"/>
      <c r="B20" s="13" t="s">
        <v>31</v>
      </c>
      <c r="C20" s="25">
        <v>2114</v>
      </c>
      <c r="D20" s="25">
        <v>2385</v>
      </c>
      <c r="E20" s="25">
        <f t="shared" si="4"/>
        <v>4499</v>
      </c>
      <c r="F20" s="25">
        <v>1225</v>
      </c>
      <c r="G20" s="25">
        <v>10</v>
      </c>
      <c r="H20" s="25">
        <v>3</v>
      </c>
      <c r="I20" s="25">
        <v>0</v>
      </c>
      <c r="J20" s="25">
        <f t="shared" si="5"/>
        <v>13</v>
      </c>
      <c r="K20" s="25">
        <v>5</v>
      </c>
      <c r="L20" s="25">
        <v>1</v>
      </c>
      <c r="M20" s="25">
        <v>0</v>
      </c>
      <c r="N20" s="25">
        <f t="shared" si="6"/>
        <v>6</v>
      </c>
      <c r="O20" s="26">
        <f t="shared" si="0"/>
      </c>
      <c r="P20" s="27">
        <f t="shared" si="1"/>
        <v>7</v>
      </c>
      <c r="Q20" s="53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</row>
    <row r="21" spans="1:220" ht="21" customHeight="1">
      <c r="A21" s="24"/>
      <c r="B21" s="13" t="s">
        <v>32</v>
      </c>
      <c r="C21" s="25">
        <v>1451</v>
      </c>
      <c r="D21" s="25">
        <v>1565</v>
      </c>
      <c r="E21" s="25">
        <f t="shared" si="4"/>
        <v>3016</v>
      </c>
      <c r="F21" s="25">
        <v>849</v>
      </c>
      <c r="G21" s="25">
        <v>3</v>
      </c>
      <c r="H21" s="25">
        <v>2</v>
      </c>
      <c r="I21" s="25">
        <v>0</v>
      </c>
      <c r="J21" s="25">
        <f t="shared" si="5"/>
        <v>5</v>
      </c>
      <c r="K21" s="25">
        <v>12</v>
      </c>
      <c r="L21" s="25">
        <v>2</v>
      </c>
      <c r="M21" s="25">
        <v>0</v>
      </c>
      <c r="N21" s="25">
        <f t="shared" si="6"/>
        <v>14</v>
      </c>
      <c r="O21" s="26" t="str">
        <f t="shared" si="0"/>
        <v>△</v>
      </c>
      <c r="P21" s="27">
        <f t="shared" si="1"/>
        <v>9</v>
      </c>
      <c r="Q21" s="53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</row>
    <row r="22" spans="1:220" ht="21" customHeight="1">
      <c r="A22" s="24" t="s">
        <v>5</v>
      </c>
      <c r="B22" s="13" t="s">
        <v>33</v>
      </c>
      <c r="C22" s="25">
        <v>4636</v>
      </c>
      <c r="D22" s="25">
        <v>5108</v>
      </c>
      <c r="E22" s="25">
        <f t="shared" si="4"/>
        <v>9744</v>
      </c>
      <c r="F22" s="25">
        <v>2872</v>
      </c>
      <c r="G22" s="25">
        <v>16</v>
      </c>
      <c r="H22" s="25">
        <v>1</v>
      </c>
      <c r="I22" s="25">
        <v>0</v>
      </c>
      <c r="J22" s="25">
        <f t="shared" si="5"/>
        <v>17</v>
      </c>
      <c r="K22" s="25">
        <v>6</v>
      </c>
      <c r="L22" s="25">
        <v>5</v>
      </c>
      <c r="M22" s="25">
        <v>0</v>
      </c>
      <c r="N22" s="25">
        <f t="shared" si="6"/>
        <v>11</v>
      </c>
      <c r="O22" s="26">
        <f t="shared" si="0"/>
      </c>
      <c r="P22" s="27">
        <f t="shared" si="1"/>
        <v>6</v>
      </c>
      <c r="Q22" s="53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</row>
    <row r="23" spans="1:220" ht="21" customHeight="1">
      <c r="A23" s="24"/>
      <c r="B23" s="28" t="s">
        <v>22</v>
      </c>
      <c r="C23" s="29">
        <f aca="true" t="shared" si="7" ref="C23:N23">SUM(C15:C22)</f>
        <v>24999</v>
      </c>
      <c r="D23" s="29">
        <f t="shared" si="7"/>
        <v>27074</v>
      </c>
      <c r="E23" s="29">
        <f t="shared" si="7"/>
        <v>52073</v>
      </c>
      <c r="F23" s="29">
        <f t="shared" si="7"/>
        <v>14359</v>
      </c>
      <c r="G23" s="29">
        <f t="shared" si="7"/>
        <v>97</v>
      </c>
      <c r="H23" s="29">
        <f t="shared" si="7"/>
        <v>27</v>
      </c>
      <c r="I23" s="29">
        <f t="shared" si="7"/>
        <v>0</v>
      </c>
      <c r="J23" s="29">
        <f t="shared" si="7"/>
        <v>124</v>
      </c>
      <c r="K23" s="29">
        <f t="shared" si="7"/>
        <v>69</v>
      </c>
      <c r="L23" s="29">
        <f t="shared" si="7"/>
        <v>34</v>
      </c>
      <c r="M23" s="29">
        <f t="shared" si="7"/>
        <v>0</v>
      </c>
      <c r="N23" s="29">
        <f t="shared" si="7"/>
        <v>103</v>
      </c>
      <c r="O23" s="30">
        <f t="shared" si="0"/>
      </c>
      <c r="P23" s="31">
        <f t="shared" si="1"/>
        <v>21</v>
      </c>
      <c r="Q23" s="53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</row>
    <row r="24" spans="1:220" ht="21" customHeight="1">
      <c r="A24" s="20" t="s">
        <v>8</v>
      </c>
      <c r="B24" s="10" t="s">
        <v>34</v>
      </c>
      <c r="C24" s="21">
        <v>4883</v>
      </c>
      <c r="D24" s="21">
        <v>5320</v>
      </c>
      <c r="E24" s="21">
        <f>C24+D24</f>
        <v>10203</v>
      </c>
      <c r="F24" s="21">
        <v>3000</v>
      </c>
      <c r="G24" s="21">
        <v>23</v>
      </c>
      <c r="H24" s="21">
        <v>14</v>
      </c>
      <c r="I24" s="21">
        <v>0</v>
      </c>
      <c r="J24" s="21">
        <f>G24+H24+I24</f>
        <v>37</v>
      </c>
      <c r="K24" s="21">
        <v>20</v>
      </c>
      <c r="L24" s="21">
        <v>2</v>
      </c>
      <c r="M24" s="21">
        <v>0</v>
      </c>
      <c r="N24" s="21">
        <f>K24+L24+M24</f>
        <v>22</v>
      </c>
      <c r="O24" s="22">
        <f t="shared" si="0"/>
      </c>
      <c r="P24" s="23">
        <f t="shared" si="1"/>
        <v>15</v>
      </c>
      <c r="Q24" s="53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</row>
    <row r="25" spans="1:220" ht="21" customHeight="1">
      <c r="A25" s="24" t="s">
        <v>9</v>
      </c>
      <c r="B25" s="13" t="s">
        <v>35</v>
      </c>
      <c r="C25" s="25">
        <v>2115</v>
      </c>
      <c r="D25" s="25">
        <v>2358</v>
      </c>
      <c r="E25" s="25">
        <f>C25+D25</f>
        <v>4473</v>
      </c>
      <c r="F25" s="25">
        <v>1203</v>
      </c>
      <c r="G25" s="25">
        <v>5</v>
      </c>
      <c r="H25" s="25">
        <v>3</v>
      </c>
      <c r="I25" s="25">
        <v>0</v>
      </c>
      <c r="J25" s="25">
        <f>G25+H25+I25</f>
        <v>8</v>
      </c>
      <c r="K25" s="25">
        <v>4</v>
      </c>
      <c r="L25" s="25">
        <v>1</v>
      </c>
      <c r="M25" s="25">
        <v>0</v>
      </c>
      <c r="N25" s="25">
        <f>K25+L25+M25</f>
        <v>5</v>
      </c>
      <c r="O25" s="26">
        <f t="shared" si="0"/>
      </c>
      <c r="P25" s="27">
        <f t="shared" si="1"/>
        <v>3</v>
      </c>
      <c r="Q25" s="53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</row>
    <row r="26" spans="1:220" ht="21" customHeight="1">
      <c r="A26" s="24" t="s">
        <v>5</v>
      </c>
      <c r="B26" s="13" t="s">
        <v>36</v>
      </c>
      <c r="C26" s="25">
        <v>4098</v>
      </c>
      <c r="D26" s="25">
        <v>4346</v>
      </c>
      <c r="E26" s="25">
        <f>C26+D26</f>
        <v>8444</v>
      </c>
      <c r="F26" s="25">
        <v>2414</v>
      </c>
      <c r="G26" s="25">
        <v>6</v>
      </c>
      <c r="H26" s="25">
        <v>2</v>
      </c>
      <c r="I26" s="25">
        <v>0</v>
      </c>
      <c r="J26" s="25">
        <f>G26+H26+I26</f>
        <v>8</v>
      </c>
      <c r="K26" s="25">
        <v>29</v>
      </c>
      <c r="L26" s="25">
        <v>4</v>
      </c>
      <c r="M26" s="25">
        <v>0</v>
      </c>
      <c r="N26" s="25">
        <f>K26+L26+M26</f>
        <v>33</v>
      </c>
      <c r="O26" s="26" t="str">
        <f t="shared" si="0"/>
        <v>△</v>
      </c>
      <c r="P26" s="27">
        <f t="shared" si="1"/>
        <v>25</v>
      </c>
      <c r="Q26" s="53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</row>
    <row r="27" spans="1:220" ht="21" customHeight="1">
      <c r="A27" s="24"/>
      <c r="B27" s="28" t="s">
        <v>22</v>
      </c>
      <c r="C27" s="29">
        <f aca="true" t="shared" si="8" ref="C27:N27">SUM(C24:C26)</f>
        <v>11096</v>
      </c>
      <c r="D27" s="29">
        <f t="shared" si="8"/>
        <v>12024</v>
      </c>
      <c r="E27" s="29">
        <f t="shared" si="8"/>
        <v>23120</v>
      </c>
      <c r="F27" s="29">
        <f t="shared" si="8"/>
        <v>6617</v>
      </c>
      <c r="G27" s="29">
        <f t="shared" si="8"/>
        <v>34</v>
      </c>
      <c r="H27" s="29">
        <f t="shared" si="8"/>
        <v>19</v>
      </c>
      <c r="I27" s="29">
        <f t="shared" si="8"/>
        <v>0</v>
      </c>
      <c r="J27" s="29">
        <f t="shared" si="8"/>
        <v>53</v>
      </c>
      <c r="K27" s="29">
        <f t="shared" si="8"/>
        <v>53</v>
      </c>
      <c r="L27" s="29">
        <f t="shared" si="8"/>
        <v>7</v>
      </c>
      <c r="M27" s="29">
        <f t="shared" si="8"/>
        <v>0</v>
      </c>
      <c r="N27" s="29">
        <f t="shared" si="8"/>
        <v>60</v>
      </c>
      <c r="O27" s="30" t="str">
        <f t="shared" si="0"/>
        <v>△</v>
      </c>
      <c r="P27" s="31">
        <f t="shared" si="1"/>
        <v>7</v>
      </c>
      <c r="Q27" s="53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</row>
    <row r="28" spans="1:220" ht="21" customHeight="1">
      <c r="A28" s="20"/>
      <c r="B28" s="10" t="s">
        <v>37</v>
      </c>
      <c r="C28" s="21">
        <v>3723</v>
      </c>
      <c r="D28" s="21">
        <v>4128</v>
      </c>
      <c r="E28" s="21">
        <f aca="true" t="shared" si="9" ref="E28:E36">C28+D28</f>
        <v>7851</v>
      </c>
      <c r="F28" s="21">
        <v>2410</v>
      </c>
      <c r="G28" s="21">
        <v>15</v>
      </c>
      <c r="H28" s="21">
        <v>6</v>
      </c>
      <c r="I28" s="21">
        <v>0</v>
      </c>
      <c r="J28" s="21">
        <f aca="true" t="shared" si="10" ref="J28:J36">G28+H28+I28</f>
        <v>21</v>
      </c>
      <c r="K28" s="21">
        <v>7</v>
      </c>
      <c r="L28" s="21">
        <v>9</v>
      </c>
      <c r="M28" s="21">
        <v>0</v>
      </c>
      <c r="N28" s="21">
        <f aca="true" t="shared" si="11" ref="N28:N36">K28+L28+M28</f>
        <v>16</v>
      </c>
      <c r="O28" s="22">
        <f t="shared" si="0"/>
      </c>
      <c r="P28" s="23">
        <f t="shared" si="1"/>
        <v>5</v>
      </c>
      <c r="Q28" s="53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</row>
    <row r="29" spans="1:220" ht="21" customHeight="1">
      <c r="A29" s="24" t="s">
        <v>10</v>
      </c>
      <c r="B29" s="13" t="s">
        <v>38</v>
      </c>
      <c r="C29" s="25">
        <v>1490</v>
      </c>
      <c r="D29" s="25">
        <v>1663</v>
      </c>
      <c r="E29" s="25">
        <f t="shared" si="9"/>
        <v>3153</v>
      </c>
      <c r="F29" s="25">
        <v>900</v>
      </c>
      <c r="G29" s="25">
        <v>5</v>
      </c>
      <c r="H29" s="25">
        <v>3</v>
      </c>
      <c r="I29" s="25">
        <v>0</v>
      </c>
      <c r="J29" s="25">
        <f t="shared" si="10"/>
        <v>8</v>
      </c>
      <c r="K29" s="25">
        <v>3</v>
      </c>
      <c r="L29" s="25">
        <v>4</v>
      </c>
      <c r="M29" s="25">
        <v>0</v>
      </c>
      <c r="N29" s="25">
        <f t="shared" si="11"/>
        <v>7</v>
      </c>
      <c r="O29" s="26">
        <f t="shared" si="0"/>
      </c>
      <c r="P29" s="27">
        <f t="shared" si="1"/>
        <v>1</v>
      </c>
      <c r="Q29" s="53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</row>
    <row r="30" spans="1:220" ht="21" customHeight="1">
      <c r="A30" s="24"/>
      <c r="B30" s="13" t="s">
        <v>39</v>
      </c>
      <c r="C30" s="25">
        <v>3262</v>
      </c>
      <c r="D30" s="25">
        <v>3550</v>
      </c>
      <c r="E30" s="25">
        <f t="shared" si="9"/>
        <v>6812</v>
      </c>
      <c r="F30" s="25">
        <v>1892</v>
      </c>
      <c r="G30" s="25">
        <v>15</v>
      </c>
      <c r="H30" s="25">
        <v>1</v>
      </c>
      <c r="I30" s="25">
        <v>0</v>
      </c>
      <c r="J30" s="25">
        <f t="shared" si="10"/>
        <v>16</v>
      </c>
      <c r="K30" s="25">
        <v>9</v>
      </c>
      <c r="L30" s="25">
        <v>7</v>
      </c>
      <c r="M30" s="25">
        <v>0</v>
      </c>
      <c r="N30" s="25">
        <f t="shared" si="11"/>
        <v>16</v>
      </c>
      <c r="O30" s="26">
        <f t="shared" si="0"/>
      </c>
      <c r="P30" s="27" t="str">
        <f t="shared" si="1"/>
        <v>0 </v>
      </c>
      <c r="Q30" s="53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</row>
    <row r="31" spans="1:220" ht="21" customHeight="1">
      <c r="A31" s="24"/>
      <c r="B31" s="13" t="s">
        <v>40</v>
      </c>
      <c r="C31" s="25">
        <v>3909</v>
      </c>
      <c r="D31" s="25">
        <v>4291</v>
      </c>
      <c r="E31" s="25">
        <f t="shared" si="9"/>
        <v>8200</v>
      </c>
      <c r="F31" s="25">
        <v>2712</v>
      </c>
      <c r="G31" s="25">
        <v>16</v>
      </c>
      <c r="H31" s="25">
        <v>8</v>
      </c>
      <c r="I31" s="25">
        <v>0</v>
      </c>
      <c r="J31" s="25">
        <f t="shared" si="10"/>
        <v>24</v>
      </c>
      <c r="K31" s="25">
        <v>20</v>
      </c>
      <c r="L31" s="25">
        <v>9</v>
      </c>
      <c r="M31" s="25">
        <v>0</v>
      </c>
      <c r="N31" s="25">
        <f t="shared" si="11"/>
        <v>29</v>
      </c>
      <c r="O31" s="26" t="str">
        <f t="shared" si="0"/>
        <v>△</v>
      </c>
      <c r="P31" s="27">
        <f t="shared" si="1"/>
        <v>5</v>
      </c>
      <c r="Q31" s="53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</row>
    <row r="32" spans="1:220" ht="21" customHeight="1">
      <c r="A32" s="24" t="s">
        <v>11</v>
      </c>
      <c r="B32" s="13" t="s">
        <v>41</v>
      </c>
      <c r="C32" s="25">
        <v>2191</v>
      </c>
      <c r="D32" s="25">
        <v>2298</v>
      </c>
      <c r="E32" s="25">
        <f t="shared" si="9"/>
        <v>4489</v>
      </c>
      <c r="F32" s="25">
        <v>1324</v>
      </c>
      <c r="G32" s="25">
        <v>14</v>
      </c>
      <c r="H32" s="25">
        <v>2</v>
      </c>
      <c r="I32" s="25">
        <v>0</v>
      </c>
      <c r="J32" s="25">
        <f t="shared" si="10"/>
        <v>16</v>
      </c>
      <c r="K32" s="25">
        <v>15</v>
      </c>
      <c r="L32" s="25">
        <v>8</v>
      </c>
      <c r="M32" s="25">
        <v>0</v>
      </c>
      <c r="N32" s="25">
        <f t="shared" si="11"/>
        <v>23</v>
      </c>
      <c r="O32" s="26" t="str">
        <f t="shared" si="0"/>
        <v>△</v>
      </c>
      <c r="P32" s="27">
        <f t="shared" si="1"/>
        <v>7</v>
      </c>
      <c r="Q32" s="53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</row>
    <row r="33" spans="1:220" ht="21" customHeight="1">
      <c r="A33" s="24"/>
      <c r="B33" s="13" t="s">
        <v>42</v>
      </c>
      <c r="C33" s="25">
        <v>3918</v>
      </c>
      <c r="D33" s="25">
        <v>4201</v>
      </c>
      <c r="E33" s="25">
        <f t="shared" si="9"/>
        <v>8119</v>
      </c>
      <c r="F33" s="25">
        <v>2339</v>
      </c>
      <c r="G33" s="25">
        <v>20</v>
      </c>
      <c r="H33" s="25">
        <v>4</v>
      </c>
      <c r="I33" s="25">
        <v>0</v>
      </c>
      <c r="J33" s="25">
        <f t="shared" si="10"/>
        <v>24</v>
      </c>
      <c r="K33" s="25">
        <v>13</v>
      </c>
      <c r="L33" s="25">
        <v>2</v>
      </c>
      <c r="M33" s="25">
        <v>0</v>
      </c>
      <c r="N33" s="25">
        <f t="shared" si="11"/>
        <v>15</v>
      </c>
      <c r="O33" s="26">
        <f t="shared" si="0"/>
      </c>
      <c r="P33" s="27">
        <f t="shared" si="1"/>
        <v>9</v>
      </c>
      <c r="Q33" s="53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</row>
    <row r="34" spans="1:220" ht="21" customHeight="1">
      <c r="A34" s="24"/>
      <c r="B34" s="13" t="s">
        <v>43</v>
      </c>
      <c r="C34" s="25">
        <v>4538</v>
      </c>
      <c r="D34" s="25">
        <v>4794</v>
      </c>
      <c r="E34" s="25">
        <f t="shared" si="9"/>
        <v>9332</v>
      </c>
      <c r="F34" s="25">
        <v>2510</v>
      </c>
      <c r="G34" s="25">
        <v>6</v>
      </c>
      <c r="H34" s="25">
        <v>4</v>
      </c>
      <c r="I34" s="25">
        <v>0</v>
      </c>
      <c r="J34" s="25">
        <f t="shared" si="10"/>
        <v>10</v>
      </c>
      <c r="K34" s="25">
        <v>20</v>
      </c>
      <c r="L34" s="25">
        <v>5</v>
      </c>
      <c r="M34" s="25">
        <v>0</v>
      </c>
      <c r="N34" s="25">
        <f t="shared" si="11"/>
        <v>25</v>
      </c>
      <c r="O34" s="26" t="str">
        <f t="shared" si="0"/>
        <v>△</v>
      </c>
      <c r="P34" s="27">
        <f t="shared" si="1"/>
        <v>15</v>
      </c>
      <c r="Q34" s="53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</row>
    <row r="35" spans="1:220" ht="21" customHeight="1">
      <c r="A35" s="24" t="s">
        <v>5</v>
      </c>
      <c r="B35" s="13" t="s">
        <v>44</v>
      </c>
      <c r="C35" s="25">
        <v>5978</v>
      </c>
      <c r="D35" s="25">
        <v>6543</v>
      </c>
      <c r="E35" s="25">
        <f t="shared" si="9"/>
        <v>12521</v>
      </c>
      <c r="F35" s="25">
        <v>3726</v>
      </c>
      <c r="G35" s="25">
        <v>21</v>
      </c>
      <c r="H35" s="25">
        <v>9</v>
      </c>
      <c r="I35" s="25">
        <v>0</v>
      </c>
      <c r="J35" s="25">
        <f t="shared" si="10"/>
        <v>30</v>
      </c>
      <c r="K35" s="25">
        <v>15</v>
      </c>
      <c r="L35" s="25">
        <v>8</v>
      </c>
      <c r="M35" s="25">
        <v>0</v>
      </c>
      <c r="N35" s="25">
        <f t="shared" si="11"/>
        <v>23</v>
      </c>
      <c r="O35" s="26">
        <f t="shared" si="0"/>
      </c>
      <c r="P35" s="27">
        <f t="shared" si="1"/>
        <v>7</v>
      </c>
      <c r="Q35" s="53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</row>
    <row r="36" spans="1:220" ht="21" customHeight="1">
      <c r="A36" s="24"/>
      <c r="B36" s="13" t="s">
        <v>45</v>
      </c>
      <c r="C36" s="25">
        <v>4103</v>
      </c>
      <c r="D36" s="25">
        <v>4491</v>
      </c>
      <c r="E36" s="25">
        <f t="shared" si="9"/>
        <v>8594</v>
      </c>
      <c r="F36" s="25">
        <v>2592</v>
      </c>
      <c r="G36" s="25">
        <v>10</v>
      </c>
      <c r="H36" s="25">
        <v>3</v>
      </c>
      <c r="I36" s="25">
        <v>0</v>
      </c>
      <c r="J36" s="25">
        <f t="shared" si="10"/>
        <v>13</v>
      </c>
      <c r="K36" s="25">
        <v>21</v>
      </c>
      <c r="L36" s="25">
        <v>1</v>
      </c>
      <c r="M36" s="25">
        <v>0</v>
      </c>
      <c r="N36" s="25">
        <f t="shared" si="11"/>
        <v>22</v>
      </c>
      <c r="O36" s="26" t="str">
        <f t="shared" si="0"/>
        <v>△</v>
      </c>
      <c r="P36" s="27">
        <f t="shared" si="1"/>
        <v>9</v>
      </c>
      <c r="Q36" s="53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</row>
    <row r="37" spans="1:220" ht="21" customHeight="1">
      <c r="A37" s="24"/>
      <c r="B37" s="28" t="s">
        <v>22</v>
      </c>
      <c r="C37" s="29">
        <f aca="true" t="shared" si="12" ref="C37:N37">SUM(C28:C36)</f>
        <v>33112</v>
      </c>
      <c r="D37" s="29">
        <f t="shared" si="12"/>
        <v>35959</v>
      </c>
      <c r="E37" s="29">
        <f t="shared" si="12"/>
        <v>69071</v>
      </c>
      <c r="F37" s="29">
        <f t="shared" si="12"/>
        <v>20405</v>
      </c>
      <c r="G37" s="29">
        <f t="shared" si="12"/>
        <v>122</v>
      </c>
      <c r="H37" s="29">
        <f t="shared" si="12"/>
        <v>40</v>
      </c>
      <c r="I37" s="29">
        <f t="shared" si="12"/>
        <v>0</v>
      </c>
      <c r="J37" s="29">
        <f t="shared" si="12"/>
        <v>162</v>
      </c>
      <c r="K37" s="29">
        <f t="shared" si="12"/>
        <v>123</v>
      </c>
      <c r="L37" s="29">
        <f t="shared" si="12"/>
        <v>53</v>
      </c>
      <c r="M37" s="29">
        <f t="shared" si="12"/>
        <v>0</v>
      </c>
      <c r="N37" s="29">
        <f t="shared" si="12"/>
        <v>176</v>
      </c>
      <c r="O37" s="30" t="str">
        <f t="shared" si="0"/>
        <v>△</v>
      </c>
      <c r="P37" s="31">
        <f t="shared" si="1"/>
        <v>14</v>
      </c>
      <c r="Q37" s="53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</row>
    <row r="38" spans="1:220" ht="21" customHeight="1">
      <c r="A38" s="20"/>
      <c r="B38" s="10" t="s">
        <v>46</v>
      </c>
      <c r="C38" s="21">
        <v>3919</v>
      </c>
      <c r="D38" s="21">
        <v>4323</v>
      </c>
      <c r="E38" s="21">
        <f aca="true" t="shared" si="13" ref="E38:E45">C38+D38</f>
        <v>8242</v>
      </c>
      <c r="F38" s="21">
        <v>2452</v>
      </c>
      <c r="G38" s="21">
        <v>22</v>
      </c>
      <c r="H38" s="21">
        <v>9</v>
      </c>
      <c r="I38" s="21">
        <v>1</v>
      </c>
      <c r="J38" s="21">
        <f aca="true" t="shared" si="14" ref="J38:J45">G38+H38+I38</f>
        <v>32</v>
      </c>
      <c r="K38" s="21">
        <v>17</v>
      </c>
      <c r="L38" s="21">
        <v>10</v>
      </c>
      <c r="M38" s="21">
        <v>0</v>
      </c>
      <c r="N38" s="21">
        <f aca="true" t="shared" si="15" ref="N38:N45">K38+L38+M38</f>
        <v>27</v>
      </c>
      <c r="O38" s="22">
        <f t="shared" si="0"/>
      </c>
      <c r="P38" s="23">
        <f t="shared" si="1"/>
        <v>5</v>
      </c>
      <c r="Q38" s="53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</row>
    <row r="39" spans="1:220" ht="21" customHeight="1">
      <c r="A39" s="24" t="s">
        <v>12</v>
      </c>
      <c r="B39" s="13" t="s">
        <v>47</v>
      </c>
      <c r="C39" s="25">
        <v>1979</v>
      </c>
      <c r="D39" s="25">
        <v>2161</v>
      </c>
      <c r="E39" s="25">
        <f t="shared" si="13"/>
        <v>4140</v>
      </c>
      <c r="F39" s="25">
        <v>1108</v>
      </c>
      <c r="G39" s="25">
        <v>12</v>
      </c>
      <c r="H39" s="25">
        <v>2</v>
      </c>
      <c r="I39" s="25">
        <v>0</v>
      </c>
      <c r="J39" s="25">
        <f t="shared" si="14"/>
        <v>14</v>
      </c>
      <c r="K39" s="25">
        <v>11</v>
      </c>
      <c r="L39" s="25">
        <v>5</v>
      </c>
      <c r="M39" s="25">
        <v>0</v>
      </c>
      <c r="N39" s="25">
        <f t="shared" si="15"/>
        <v>16</v>
      </c>
      <c r="O39" s="26" t="str">
        <f t="shared" si="0"/>
        <v>△</v>
      </c>
      <c r="P39" s="27">
        <f t="shared" si="1"/>
        <v>2</v>
      </c>
      <c r="Q39" s="53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</row>
    <row r="40" spans="1:220" ht="21" customHeight="1">
      <c r="A40" s="24"/>
      <c r="B40" s="13" t="s">
        <v>48</v>
      </c>
      <c r="C40" s="25">
        <v>3615</v>
      </c>
      <c r="D40" s="25">
        <v>3828</v>
      </c>
      <c r="E40" s="25">
        <f t="shared" si="13"/>
        <v>7443</v>
      </c>
      <c r="F40" s="25">
        <v>2059</v>
      </c>
      <c r="G40" s="25">
        <v>27</v>
      </c>
      <c r="H40" s="25">
        <v>4</v>
      </c>
      <c r="I40" s="25">
        <v>0</v>
      </c>
      <c r="J40" s="25">
        <f t="shared" si="14"/>
        <v>31</v>
      </c>
      <c r="K40" s="25">
        <v>25</v>
      </c>
      <c r="L40" s="25">
        <v>2</v>
      </c>
      <c r="M40" s="25">
        <v>0</v>
      </c>
      <c r="N40" s="25">
        <f t="shared" si="15"/>
        <v>27</v>
      </c>
      <c r="O40" s="26">
        <f t="shared" si="0"/>
      </c>
      <c r="P40" s="27">
        <f t="shared" si="1"/>
        <v>4</v>
      </c>
      <c r="Q40" s="53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</row>
    <row r="41" spans="1:220" ht="21" customHeight="1">
      <c r="A41" s="24"/>
      <c r="B41" s="13" t="s">
        <v>49</v>
      </c>
      <c r="C41" s="25">
        <v>1418</v>
      </c>
      <c r="D41" s="25">
        <v>1623</v>
      </c>
      <c r="E41" s="25">
        <f t="shared" si="13"/>
        <v>3041</v>
      </c>
      <c r="F41" s="25">
        <v>834</v>
      </c>
      <c r="G41" s="25">
        <v>7</v>
      </c>
      <c r="H41" s="25">
        <v>2</v>
      </c>
      <c r="I41" s="25">
        <v>0</v>
      </c>
      <c r="J41" s="25">
        <f t="shared" si="14"/>
        <v>9</v>
      </c>
      <c r="K41" s="25">
        <v>12</v>
      </c>
      <c r="L41" s="25">
        <v>3</v>
      </c>
      <c r="M41" s="25">
        <v>0</v>
      </c>
      <c r="N41" s="25">
        <f t="shared" si="15"/>
        <v>15</v>
      </c>
      <c r="O41" s="26" t="str">
        <f t="shared" si="0"/>
        <v>△</v>
      </c>
      <c r="P41" s="27">
        <f t="shared" si="1"/>
        <v>6</v>
      </c>
      <c r="Q41" s="53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</row>
    <row r="42" spans="1:220" ht="21" customHeight="1">
      <c r="A42" s="24" t="s">
        <v>11</v>
      </c>
      <c r="B42" s="13" t="s">
        <v>50</v>
      </c>
      <c r="C42" s="25">
        <v>4416</v>
      </c>
      <c r="D42" s="25">
        <v>4870</v>
      </c>
      <c r="E42" s="25">
        <f t="shared" si="13"/>
        <v>9286</v>
      </c>
      <c r="F42" s="25">
        <v>2813</v>
      </c>
      <c r="G42" s="25">
        <v>41</v>
      </c>
      <c r="H42" s="25">
        <v>4</v>
      </c>
      <c r="I42" s="25">
        <v>0</v>
      </c>
      <c r="J42" s="25">
        <f t="shared" si="14"/>
        <v>45</v>
      </c>
      <c r="K42" s="25">
        <v>27</v>
      </c>
      <c r="L42" s="25">
        <v>5</v>
      </c>
      <c r="M42" s="25">
        <v>0</v>
      </c>
      <c r="N42" s="25">
        <f t="shared" si="15"/>
        <v>32</v>
      </c>
      <c r="O42" s="26">
        <f t="shared" si="0"/>
      </c>
      <c r="P42" s="27">
        <f t="shared" si="1"/>
        <v>13</v>
      </c>
      <c r="Q42" s="53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</row>
    <row r="43" spans="1:220" ht="21" customHeight="1">
      <c r="A43" s="24"/>
      <c r="B43" s="13" t="s">
        <v>51</v>
      </c>
      <c r="C43" s="25">
        <v>3340</v>
      </c>
      <c r="D43" s="25">
        <v>3656</v>
      </c>
      <c r="E43" s="25">
        <f t="shared" si="13"/>
        <v>6996</v>
      </c>
      <c r="F43" s="25">
        <v>1889</v>
      </c>
      <c r="G43" s="25">
        <v>12</v>
      </c>
      <c r="H43" s="25">
        <v>5</v>
      </c>
      <c r="I43" s="25">
        <v>0</v>
      </c>
      <c r="J43" s="25">
        <f t="shared" si="14"/>
        <v>17</v>
      </c>
      <c r="K43" s="25">
        <v>19</v>
      </c>
      <c r="L43" s="25">
        <v>7</v>
      </c>
      <c r="M43" s="25">
        <v>0</v>
      </c>
      <c r="N43" s="25">
        <f t="shared" si="15"/>
        <v>26</v>
      </c>
      <c r="O43" s="26" t="str">
        <f t="shared" si="0"/>
        <v>△</v>
      </c>
      <c r="P43" s="27">
        <f t="shared" si="1"/>
        <v>9</v>
      </c>
      <c r="Q43" s="53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</row>
    <row r="44" spans="1:220" ht="21" customHeight="1">
      <c r="A44" s="24"/>
      <c r="B44" s="13" t="s">
        <v>52</v>
      </c>
      <c r="C44" s="25">
        <v>3666</v>
      </c>
      <c r="D44" s="25">
        <v>4027</v>
      </c>
      <c r="E44" s="25">
        <f t="shared" si="13"/>
        <v>7693</v>
      </c>
      <c r="F44" s="25">
        <v>2314</v>
      </c>
      <c r="G44" s="25">
        <v>11</v>
      </c>
      <c r="H44" s="25">
        <v>3</v>
      </c>
      <c r="I44" s="25">
        <v>0</v>
      </c>
      <c r="J44" s="25">
        <f t="shared" si="14"/>
        <v>14</v>
      </c>
      <c r="K44" s="25">
        <v>20</v>
      </c>
      <c r="L44" s="25">
        <v>5</v>
      </c>
      <c r="M44" s="25">
        <v>0</v>
      </c>
      <c r="N44" s="25">
        <f t="shared" si="15"/>
        <v>25</v>
      </c>
      <c r="O44" s="26" t="str">
        <f t="shared" si="0"/>
        <v>△</v>
      </c>
      <c r="P44" s="27">
        <f t="shared" si="1"/>
        <v>11</v>
      </c>
      <c r="Q44" s="53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</row>
    <row r="45" spans="1:220" ht="21" customHeight="1">
      <c r="A45" s="24" t="s">
        <v>5</v>
      </c>
      <c r="B45" s="13" t="s">
        <v>53</v>
      </c>
      <c r="C45" s="25">
        <v>2592</v>
      </c>
      <c r="D45" s="25">
        <v>2847</v>
      </c>
      <c r="E45" s="25">
        <f t="shared" si="13"/>
        <v>5439</v>
      </c>
      <c r="F45" s="25">
        <v>1470</v>
      </c>
      <c r="G45" s="25">
        <v>2</v>
      </c>
      <c r="H45" s="25">
        <v>3</v>
      </c>
      <c r="I45" s="25">
        <v>0</v>
      </c>
      <c r="J45" s="25">
        <f t="shared" si="14"/>
        <v>5</v>
      </c>
      <c r="K45" s="25">
        <v>9</v>
      </c>
      <c r="L45" s="25">
        <v>4</v>
      </c>
      <c r="M45" s="25">
        <v>0</v>
      </c>
      <c r="N45" s="25">
        <f t="shared" si="15"/>
        <v>13</v>
      </c>
      <c r="O45" s="26" t="str">
        <f t="shared" si="0"/>
        <v>△</v>
      </c>
      <c r="P45" s="27">
        <f t="shared" si="1"/>
        <v>8</v>
      </c>
      <c r="Q45" s="53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</row>
    <row r="46" spans="1:220" ht="21" customHeight="1">
      <c r="A46" s="24"/>
      <c r="B46" s="28" t="s">
        <v>22</v>
      </c>
      <c r="C46" s="29">
        <f aca="true" t="shared" si="16" ref="C46:N46">SUM(C38:C45)</f>
        <v>24945</v>
      </c>
      <c r="D46" s="29">
        <f t="shared" si="16"/>
        <v>27335</v>
      </c>
      <c r="E46" s="29">
        <f t="shared" si="16"/>
        <v>52280</v>
      </c>
      <c r="F46" s="29">
        <f t="shared" si="16"/>
        <v>14939</v>
      </c>
      <c r="G46" s="29">
        <f t="shared" si="16"/>
        <v>134</v>
      </c>
      <c r="H46" s="29">
        <f t="shared" si="16"/>
        <v>32</v>
      </c>
      <c r="I46" s="29">
        <f t="shared" si="16"/>
        <v>1</v>
      </c>
      <c r="J46" s="29">
        <f t="shared" si="16"/>
        <v>167</v>
      </c>
      <c r="K46" s="29">
        <f t="shared" si="16"/>
        <v>140</v>
      </c>
      <c r="L46" s="29">
        <f t="shared" si="16"/>
        <v>41</v>
      </c>
      <c r="M46" s="29">
        <f t="shared" si="16"/>
        <v>0</v>
      </c>
      <c r="N46" s="29">
        <f t="shared" si="16"/>
        <v>181</v>
      </c>
      <c r="O46" s="30" t="str">
        <f t="shared" si="0"/>
        <v>△</v>
      </c>
      <c r="P46" s="31">
        <f t="shared" si="1"/>
        <v>14</v>
      </c>
      <c r="Q46" s="53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</row>
    <row r="47" spans="1:220" ht="21" customHeight="1">
      <c r="A47" s="20" t="s">
        <v>13</v>
      </c>
      <c r="B47" s="10" t="s">
        <v>54</v>
      </c>
      <c r="C47" s="21">
        <v>3336</v>
      </c>
      <c r="D47" s="21">
        <v>3737</v>
      </c>
      <c r="E47" s="21">
        <f>C47+D47</f>
        <v>7073</v>
      </c>
      <c r="F47" s="21">
        <v>2387</v>
      </c>
      <c r="G47" s="21">
        <v>6</v>
      </c>
      <c r="H47" s="21">
        <v>7</v>
      </c>
      <c r="I47" s="21">
        <v>0</v>
      </c>
      <c r="J47" s="21">
        <f>G47+H47+I47</f>
        <v>13</v>
      </c>
      <c r="K47" s="21">
        <v>9</v>
      </c>
      <c r="L47" s="21">
        <v>9</v>
      </c>
      <c r="M47" s="21">
        <v>0</v>
      </c>
      <c r="N47" s="21">
        <f>K47+L47+M47</f>
        <v>18</v>
      </c>
      <c r="O47" s="22" t="str">
        <f t="shared" si="0"/>
        <v>△</v>
      </c>
      <c r="P47" s="23">
        <f t="shared" si="1"/>
        <v>5</v>
      </c>
      <c r="Q47" s="53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</row>
    <row r="48" spans="1:220" ht="21" customHeight="1">
      <c r="A48" s="24" t="s">
        <v>14</v>
      </c>
      <c r="B48" s="13" t="s">
        <v>55</v>
      </c>
      <c r="C48" s="25">
        <v>2184</v>
      </c>
      <c r="D48" s="25">
        <v>2437</v>
      </c>
      <c r="E48" s="25">
        <f>C48+D48</f>
        <v>4621</v>
      </c>
      <c r="F48" s="25">
        <v>1576</v>
      </c>
      <c r="G48" s="25">
        <v>1</v>
      </c>
      <c r="H48" s="25">
        <v>2</v>
      </c>
      <c r="I48" s="25">
        <v>0</v>
      </c>
      <c r="J48" s="25">
        <f>G48+H48+I48</f>
        <v>3</v>
      </c>
      <c r="K48" s="25">
        <v>12</v>
      </c>
      <c r="L48" s="25">
        <v>2</v>
      </c>
      <c r="M48" s="25">
        <v>0</v>
      </c>
      <c r="N48" s="25">
        <f>K48+L48+M48</f>
        <v>14</v>
      </c>
      <c r="O48" s="26" t="str">
        <f t="shared" si="0"/>
        <v>△</v>
      </c>
      <c r="P48" s="27">
        <f t="shared" si="1"/>
        <v>11</v>
      </c>
      <c r="Q48" s="53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</row>
    <row r="49" spans="1:220" ht="21" customHeight="1">
      <c r="A49" s="24" t="s">
        <v>5</v>
      </c>
      <c r="B49" s="13" t="s">
        <v>56</v>
      </c>
      <c r="C49" s="25">
        <v>1970</v>
      </c>
      <c r="D49" s="25">
        <v>2181</v>
      </c>
      <c r="E49" s="25">
        <f>C49+D49</f>
        <v>4151</v>
      </c>
      <c r="F49" s="25">
        <v>1207</v>
      </c>
      <c r="G49" s="25">
        <v>6</v>
      </c>
      <c r="H49" s="25">
        <v>0</v>
      </c>
      <c r="I49" s="25">
        <v>0</v>
      </c>
      <c r="J49" s="25">
        <f>G49+H49+I49</f>
        <v>6</v>
      </c>
      <c r="K49" s="25">
        <v>3</v>
      </c>
      <c r="L49" s="25">
        <v>5</v>
      </c>
      <c r="M49" s="25">
        <v>0</v>
      </c>
      <c r="N49" s="25">
        <f>K49+L49+M49</f>
        <v>8</v>
      </c>
      <c r="O49" s="26" t="str">
        <f t="shared" si="0"/>
        <v>△</v>
      </c>
      <c r="P49" s="27">
        <f t="shared" si="1"/>
        <v>2</v>
      </c>
      <c r="Q49" s="53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</row>
    <row r="50" spans="1:220" ht="21" customHeight="1">
      <c r="A50" s="24"/>
      <c r="B50" s="13" t="s">
        <v>57</v>
      </c>
      <c r="C50" s="25">
        <v>2595</v>
      </c>
      <c r="D50" s="25">
        <v>2847</v>
      </c>
      <c r="E50" s="25">
        <f>C50+D50</f>
        <v>5442</v>
      </c>
      <c r="F50" s="25">
        <v>1513</v>
      </c>
      <c r="G50" s="25">
        <v>7</v>
      </c>
      <c r="H50" s="25">
        <v>1</v>
      </c>
      <c r="I50" s="25">
        <v>0</v>
      </c>
      <c r="J50" s="25">
        <f>G50+H50+I50</f>
        <v>8</v>
      </c>
      <c r="K50" s="25">
        <v>8</v>
      </c>
      <c r="L50" s="25">
        <v>6</v>
      </c>
      <c r="M50" s="25">
        <v>0</v>
      </c>
      <c r="N50" s="25">
        <f>K50+L50+M50</f>
        <v>14</v>
      </c>
      <c r="O50" s="26" t="str">
        <f t="shared" si="0"/>
        <v>△</v>
      </c>
      <c r="P50" s="27">
        <f t="shared" si="1"/>
        <v>6</v>
      </c>
      <c r="Q50" s="53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</row>
    <row r="51" spans="1:220" ht="21" customHeight="1">
      <c r="A51" s="24"/>
      <c r="B51" s="28" t="s">
        <v>22</v>
      </c>
      <c r="C51" s="29">
        <f aca="true" t="shared" si="17" ref="C51:N51">SUM(C47:C50)</f>
        <v>10085</v>
      </c>
      <c r="D51" s="29">
        <f t="shared" si="17"/>
        <v>11202</v>
      </c>
      <c r="E51" s="29">
        <f t="shared" si="17"/>
        <v>21287</v>
      </c>
      <c r="F51" s="29">
        <f t="shared" si="17"/>
        <v>6683</v>
      </c>
      <c r="G51" s="29">
        <f t="shared" si="17"/>
        <v>20</v>
      </c>
      <c r="H51" s="29">
        <f t="shared" si="17"/>
        <v>10</v>
      </c>
      <c r="I51" s="29">
        <f t="shared" si="17"/>
        <v>0</v>
      </c>
      <c r="J51" s="29">
        <f t="shared" si="17"/>
        <v>30</v>
      </c>
      <c r="K51" s="29">
        <f t="shared" si="17"/>
        <v>32</v>
      </c>
      <c r="L51" s="29">
        <f t="shared" si="17"/>
        <v>22</v>
      </c>
      <c r="M51" s="29">
        <f t="shared" si="17"/>
        <v>0</v>
      </c>
      <c r="N51" s="29">
        <f t="shared" si="17"/>
        <v>54</v>
      </c>
      <c r="O51" s="30" t="str">
        <f t="shared" si="0"/>
        <v>△</v>
      </c>
      <c r="P51" s="31">
        <f t="shared" si="1"/>
        <v>24</v>
      </c>
      <c r="Q51" s="53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</row>
    <row r="52" spans="1:220" ht="21" customHeight="1">
      <c r="A52" s="33" t="s">
        <v>5</v>
      </c>
      <c r="B52" s="34" t="s">
        <v>22</v>
      </c>
      <c r="C52" s="35">
        <f aca="true" t="shared" si="18" ref="C52:N52">C14+C23+C27+C37+C46+C51</f>
        <v>116986</v>
      </c>
      <c r="D52" s="35">
        <f t="shared" si="18"/>
        <v>127564</v>
      </c>
      <c r="E52" s="35">
        <f t="shared" si="18"/>
        <v>244550</v>
      </c>
      <c r="F52" s="35">
        <f t="shared" si="18"/>
        <v>70736</v>
      </c>
      <c r="G52" s="35">
        <f t="shared" si="18"/>
        <v>468</v>
      </c>
      <c r="H52" s="35">
        <f t="shared" si="18"/>
        <v>145</v>
      </c>
      <c r="I52" s="35">
        <f t="shared" si="18"/>
        <v>1</v>
      </c>
      <c r="J52" s="35">
        <f t="shared" si="18"/>
        <v>614</v>
      </c>
      <c r="K52" s="35">
        <f t="shared" si="18"/>
        <v>460</v>
      </c>
      <c r="L52" s="35">
        <f t="shared" si="18"/>
        <v>179</v>
      </c>
      <c r="M52" s="35">
        <f t="shared" si="18"/>
        <v>0</v>
      </c>
      <c r="N52" s="35">
        <f t="shared" si="18"/>
        <v>639</v>
      </c>
      <c r="O52" s="36" t="str">
        <f t="shared" si="0"/>
        <v>△</v>
      </c>
      <c r="P52" s="37">
        <f t="shared" si="1"/>
        <v>25</v>
      </c>
      <c r="Q52" s="53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</row>
    <row r="53" spans="1:220" ht="21" customHeight="1">
      <c r="A53" s="38" t="s">
        <v>15</v>
      </c>
      <c r="B53" s="39" t="s">
        <v>22</v>
      </c>
      <c r="C53" s="40">
        <f aca="true" t="shared" si="19" ref="C53:N53">C10+C52</f>
        <v>297306</v>
      </c>
      <c r="D53" s="40">
        <f t="shared" si="19"/>
        <v>322892</v>
      </c>
      <c r="E53" s="40">
        <f t="shared" si="19"/>
        <v>620198</v>
      </c>
      <c r="F53" s="40">
        <f t="shared" si="19"/>
        <v>210526</v>
      </c>
      <c r="G53" s="40">
        <f t="shared" si="19"/>
        <v>1369</v>
      </c>
      <c r="H53" s="40">
        <f t="shared" si="19"/>
        <v>476</v>
      </c>
      <c r="I53" s="40">
        <f t="shared" si="19"/>
        <v>8</v>
      </c>
      <c r="J53" s="40">
        <f t="shared" si="19"/>
        <v>1853</v>
      </c>
      <c r="K53" s="40">
        <f t="shared" si="19"/>
        <v>1463</v>
      </c>
      <c r="L53" s="40">
        <f t="shared" si="19"/>
        <v>407</v>
      </c>
      <c r="M53" s="40">
        <f t="shared" si="19"/>
        <v>3</v>
      </c>
      <c r="N53" s="40">
        <f t="shared" si="19"/>
        <v>1873</v>
      </c>
      <c r="O53" s="40" t="str">
        <f t="shared" si="0"/>
        <v>△</v>
      </c>
      <c r="P53" s="41">
        <f t="shared" si="1"/>
        <v>20</v>
      </c>
      <c r="Q53" s="53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</row>
    <row r="54" spans="1:220" ht="21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2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</row>
    <row r="55" spans="15:255" ht="21" customHeight="1">
      <c r="O55" s="52"/>
      <c r="P55" s="52"/>
      <c r="Q55" s="52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</row>
    <row r="56" spans="4:255" ht="21" customHeight="1">
      <c r="D56" s="52"/>
      <c r="H56" s="52"/>
      <c r="I56" s="52"/>
      <c r="J56" s="52"/>
      <c r="K56" s="52"/>
      <c r="L56" s="52"/>
      <c r="O56" s="52"/>
      <c r="P56" s="52"/>
      <c r="Q56" s="52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</row>
    <row r="57" spans="4:255" ht="21" customHeight="1">
      <c r="D57" s="52"/>
      <c r="H57" s="52"/>
      <c r="I57" s="52"/>
      <c r="J57" s="52"/>
      <c r="K57" s="52"/>
      <c r="L57" s="52"/>
      <c r="O57" s="52"/>
      <c r="P57" s="52"/>
      <c r="Q57" s="52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</row>
    <row r="58" spans="4:255" ht="21" customHeight="1">
      <c r="D58" s="52"/>
      <c r="H58" s="52"/>
      <c r="I58" s="52"/>
      <c r="J58" s="52"/>
      <c r="K58" s="52"/>
      <c r="L58" s="52"/>
      <c r="O58" s="52"/>
      <c r="P58" s="52"/>
      <c r="Q58" s="52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</row>
    <row r="59" spans="4:255" ht="21" customHeight="1">
      <c r="D59" s="52"/>
      <c r="H59" s="52"/>
      <c r="I59" s="52"/>
      <c r="J59" s="52"/>
      <c r="K59" s="52"/>
      <c r="L59" s="52"/>
      <c r="O59" s="52"/>
      <c r="P59" s="52"/>
      <c r="Q59" s="52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</row>
    <row r="60" spans="4:255" ht="21.75" customHeight="1">
      <c r="D60" s="52"/>
      <c r="E60" s="52"/>
      <c r="H60" s="52"/>
      <c r="I60" s="52"/>
      <c r="J60" s="52"/>
      <c r="K60" s="52"/>
      <c r="L60" s="52"/>
      <c r="N60" s="52"/>
      <c r="O60" s="52"/>
      <c r="P60" s="52"/>
      <c r="Q60" s="52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</row>
    <row r="61" spans="5:255" ht="19.5" customHeight="1">
      <c r="E61" s="52"/>
      <c r="H61" s="52"/>
      <c r="I61" s="52"/>
      <c r="J61" s="52"/>
      <c r="K61" s="52"/>
      <c r="L61" s="52"/>
      <c r="N61" s="52"/>
      <c r="O61" s="52"/>
      <c r="P61" s="52"/>
      <c r="Q61" s="52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</row>
    <row r="62" spans="5:255" ht="19.5" customHeight="1">
      <c r="E62" s="52"/>
      <c r="J62" s="52"/>
      <c r="K62" s="52"/>
      <c r="L62" s="52"/>
      <c r="N62" s="52"/>
      <c r="O62" s="52"/>
      <c r="P62" s="52"/>
      <c r="Q62" s="52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</row>
    <row r="63" spans="5:255" ht="19.5" customHeight="1">
      <c r="E63" s="52"/>
      <c r="J63" s="52"/>
      <c r="K63" s="52"/>
      <c r="L63" s="52"/>
      <c r="N63" s="52"/>
      <c r="O63" s="52"/>
      <c r="P63" s="52"/>
      <c r="Q63" s="52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</row>
    <row r="64" spans="3:255" ht="19.5" customHeight="1">
      <c r="C64" s="52"/>
      <c r="D64" s="52"/>
      <c r="E64" s="52"/>
      <c r="I64" s="52"/>
      <c r="J64" s="52"/>
      <c r="K64" s="52"/>
      <c r="L64" s="52"/>
      <c r="M64" s="52"/>
      <c r="N64" s="52"/>
      <c r="O64" s="52"/>
      <c r="P64" s="52"/>
      <c r="Q64" s="52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</row>
    <row r="65" spans="7:255" ht="19.5" customHeight="1">
      <c r="G65" s="52"/>
      <c r="H65" s="52"/>
      <c r="I65" s="52"/>
      <c r="J65" s="52"/>
      <c r="K65" s="52"/>
      <c r="L65" s="52"/>
      <c r="N65" s="52"/>
      <c r="O65" s="52"/>
      <c r="P65" s="52"/>
      <c r="Q65" s="52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</row>
    <row r="66" spans="5:255" ht="19.5" customHeight="1">
      <c r="E66" s="52"/>
      <c r="F66" s="52"/>
      <c r="G66" s="52"/>
      <c r="H66" s="52"/>
      <c r="I66" s="52"/>
      <c r="J66" s="52"/>
      <c r="K66" s="52"/>
      <c r="L66" s="52"/>
      <c r="N66" s="52"/>
      <c r="O66" s="52"/>
      <c r="P66" s="52"/>
      <c r="Q66" s="52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</row>
    <row r="67" spans="5:255" ht="19.5" customHeight="1">
      <c r="E67" s="52"/>
      <c r="G67" s="52"/>
      <c r="H67" s="52"/>
      <c r="I67" s="52"/>
      <c r="J67" s="52"/>
      <c r="K67" s="52"/>
      <c r="L67" s="52"/>
      <c r="N67" s="52"/>
      <c r="O67" s="52"/>
      <c r="P67" s="52"/>
      <c r="Q67" s="52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</row>
    <row r="68" spans="3:255" ht="19.5" customHeight="1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</row>
    <row r="69" spans="5:255" ht="19.5" customHeight="1">
      <c r="E69" s="52"/>
      <c r="F69" s="52"/>
      <c r="G69" s="52"/>
      <c r="H69" s="52"/>
      <c r="I69" s="52"/>
      <c r="J69" s="52"/>
      <c r="K69" s="52"/>
      <c r="L69" s="52"/>
      <c r="N69" s="52"/>
      <c r="O69" s="52"/>
      <c r="P69" s="52"/>
      <c r="Q69" s="52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</row>
    <row r="70" spans="5:255" ht="17.25">
      <c r="E70" s="52"/>
      <c r="F70" s="52"/>
      <c r="G70" s="52"/>
      <c r="H70" s="52"/>
      <c r="I70" s="52"/>
      <c r="N70" s="52"/>
      <c r="O70" s="52"/>
      <c r="P70" s="52"/>
      <c r="Q70" s="52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</row>
    <row r="71" spans="7:255" ht="17.25">
      <c r="G71" s="52"/>
      <c r="H71" s="52"/>
      <c r="I71" s="52"/>
      <c r="N71" s="52"/>
      <c r="O71" s="52"/>
      <c r="P71" s="52"/>
      <c r="Q71" s="52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</row>
    <row r="72" spans="5:255" ht="17.25">
      <c r="E72" s="52"/>
      <c r="G72" s="52"/>
      <c r="H72" s="52"/>
      <c r="I72" s="52"/>
      <c r="K72" s="52"/>
      <c r="N72" s="52"/>
      <c r="O72" s="52"/>
      <c r="P72" s="52"/>
      <c r="Q72" s="52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</row>
    <row r="73" spans="5:255" ht="17.25">
      <c r="E73" s="52"/>
      <c r="F73" s="4"/>
      <c r="G73" s="52"/>
      <c r="H73" s="52"/>
      <c r="I73" s="52"/>
      <c r="J73" s="52"/>
      <c r="K73" s="52"/>
      <c r="L73" s="52"/>
      <c r="N73" s="52"/>
      <c r="O73" s="52"/>
      <c r="P73" s="52"/>
      <c r="Q73" s="52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</row>
    <row r="74" spans="5:255" ht="17.25">
      <c r="E74" s="52"/>
      <c r="F74" s="52"/>
      <c r="G74" s="52"/>
      <c r="H74" s="52"/>
      <c r="I74" s="52"/>
      <c r="J74" s="52"/>
      <c r="K74" s="52"/>
      <c r="L74" s="52"/>
      <c r="N74" s="52"/>
      <c r="O74" s="52"/>
      <c r="P74" s="52"/>
      <c r="Q74" s="52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</row>
    <row r="75" spans="5:255" ht="17.25">
      <c r="E75" s="52"/>
      <c r="F75" s="52"/>
      <c r="G75" s="52"/>
      <c r="H75" s="52"/>
      <c r="I75" s="52"/>
      <c r="J75" s="52"/>
      <c r="K75" s="52"/>
      <c r="L75" s="52"/>
      <c r="N75" s="52"/>
      <c r="O75" s="52"/>
      <c r="P75" s="52"/>
      <c r="Q75" s="52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</row>
    <row r="76" spans="5:255" ht="17.25">
      <c r="E76" s="52"/>
      <c r="F76" s="52"/>
      <c r="G76" s="52"/>
      <c r="H76" s="52"/>
      <c r="I76" s="52"/>
      <c r="J76" s="52"/>
      <c r="K76" s="52"/>
      <c r="L76" s="52"/>
      <c r="N76" s="52"/>
      <c r="O76" s="52"/>
      <c r="P76" s="52"/>
      <c r="Q76" s="52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</row>
    <row r="77" spans="3:255" ht="17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</row>
    <row r="78" spans="5:255" ht="17.25">
      <c r="E78" s="52"/>
      <c r="J78" s="52"/>
      <c r="K78" s="52"/>
      <c r="N78" s="52"/>
      <c r="O78" s="52"/>
      <c r="P78" s="52"/>
      <c r="Q78" s="52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</row>
    <row r="79" spans="5:255" ht="17.25">
      <c r="E79" s="52"/>
      <c r="J79" s="52"/>
      <c r="K79" s="52"/>
      <c r="N79" s="52"/>
      <c r="P79" s="52"/>
      <c r="Q79" s="52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</row>
    <row r="80" spans="5:255" ht="17.25">
      <c r="E80" s="52"/>
      <c r="J80" s="52"/>
      <c r="K80" s="52"/>
      <c r="N80" s="52"/>
      <c r="P80" s="52"/>
      <c r="Q80" s="52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</row>
    <row r="81" spans="3:255" ht="17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</row>
    <row r="82" spans="5:255" ht="17.25">
      <c r="E82" s="52"/>
      <c r="J82" s="52"/>
      <c r="K82" s="52"/>
      <c r="N82" s="52"/>
      <c r="O82" s="52"/>
      <c r="P82" s="52"/>
      <c r="Q82" s="52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</row>
    <row r="83" spans="5:255" ht="17.25">
      <c r="E83" s="52"/>
      <c r="J83" s="52"/>
      <c r="K83" s="52"/>
      <c r="N83" s="52"/>
      <c r="O83" s="52"/>
      <c r="P83" s="52"/>
      <c r="Q83" s="52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</row>
    <row r="84" spans="5:255" ht="17.25">
      <c r="E84" s="52"/>
      <c r="J84" s="52"/>
      <c r="K84" s="52"/>
      <c r="N84" s="52"/>
      <c r="O84" s="52"/>
      <c r="P84" s="52"/>
      <c r="Q84" s="52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</row>
    <row r="85" spans="5:255" ht="17.25">
      <c r="E85" s="52"/>
      <c r="J85" s="52"/>
      <c r="K85" s="52"/>
      <c r="N85" s="52"/>
      <c r="O85" s="52"/>
      <c r="P85" s="52"/>
      <c r="Q85" s="52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</row>
    <row r="86" spans="5:255" ht="17.25">
      <c r="E86" s="52"/>
      <c r="J86" s="52"/>
      <c r="K86" s="52"/>
      <c r="N86" s="52"/>
      <c r="O86" s="52"/>
      <c r="P86" s="52"/>
      <c r="Q86" s="52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</row>
    <row r="87" spans="5:255" ht="17.25">
      <c r="E87" s="52"/>
      <c r="J87" s="52"/>
      <c r="K87" s="52"/>
      <c r="N87" s="52"/>
      <c r="O87" s="52"/>
      <c r="P87" s="52"/>
      <c r="Q87" s="52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</row>
    <row r="88" spans="5:255" ht="17.25">
      <c r="E88" s="52"/>
      <c r="J88" s="52"/>
      <c r="K88" s="52"/>
      <c r="N88" s="52"/>
      <c r="O88" s="52"/>
      <c r="P88" s="52"/>
      <c r="Q88" s="52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</row>
    <row r="89" spans="5:255" ht="17.25">
      <c r="E89" s="52"/>
      <c r="J89" s="52"/>
      <c r="K89" s="52"/>
      <c r="N89" s="52"/>
      <c r="O89" s="52"/>
      <c r="P89" s="52"/>
      <c r="Q89" s="52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</row>
    <row r="90" spans="5:255" ht="17.25">
      <c r="E90" s="52"/>
      <c r="J90" s="52"/>
      <c r="K90" s="52"/>
      <c r="N90" s="52"/>
      <c r="O90" s="52"/>
      <c r="P90" s="52"/>
      <c r="Q90" s="52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</row>
    <row r="91" spans="3:255" ht="17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</row>
    <row r="92" spans="5:255" ht="17.25">
      <c r="E92" s="52"/>
      <c r="J92" s="52"/>
      <c r="K92" s="52"/>
      <c r="N92" s="52"/>
      <c r="O92" s="52"/>
      <c r="P92" s="52"/>
      <c r="Q92" s="52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</row>
    <row r="93" spans="5:255" ht="17.25">
      <c r="E93" s="52"/>
      <c r="J93" s="52"/>
      <c r="K93" s="52"/>
      <c r="N93" s="52"/>
      <c r="O93" s="52"/>
      <c r="P93" s="52"/>
      <c r="Q93" s="52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</row>
    <row r="94" spans="5:255" ht="17.25">
      <c r="E94" s="52"/>
      <c r="J94" s="52"/>
      <c r="K94" s="52"/>
      <c r="N94" s="52"/>
      <c r="O94" s="52"/>
      <c r="P94" s="52"/>
      <c r="Q94" s="52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</row>
    <row r="95" spans="5:255" ht="17.25">
      <c r="E95" s="52"/>
      <c r="H95" s="52"/>
      <c r="J95" s="52"/>
      <c r="K95" s="52"/>
      <c r="N95" s="52"/>
      <c r="O95" s="52"/>
      <c r="P95" s="52"/>
      <c r="Q95" s="52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</row>
    <row r="96" spans="5:255" ht="17.25">
      <c r="E96" s="52"/>
      <c r="J96" s="52"/>
      <c r="K96" s="52"/>
      <c r="N96" s="52"/>
      <c r="O96" s="52"/>
      <c r="P96" s="52"/>
      <c r="Q96" s="52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</row>
    <row r="97" spans="5:255" ht="17.25">
      <c r="E97" s="52"/>
      <c r="J97" s="52"/>
      <c r="K97" s="52"/>
      <c r="N97" s="52"/>
      <c r="O97" s="52"/>
      <c r="P97" s="52"/>
      <c r="Q97" s="52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</row>
    <row r="98" spans="5:255" ht="17.25">
      <c r="E98" s="52"/>
      <c r="J98" s="52"/>
      <c r="K98" s="52"/>
      <c r="N98" s="52"/>
      <c r="O98" s="52"/>
      <c r="P98" s="52"/>
      <c r="Q98" s="52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</row>
    <row r="99" spans="5:255" ht="17.25">
      <c r="E99" s="52"/>
      <c r="J99" s="52"/>
      <c r="K99" s="52"/>
      <c r="N99" s="52"/>
      <c r="O99" s="52"/>
      <c r="P99" s="52"/>
      <c r="Q99" s="52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</row>
    <row r="100" spans="3:255" ht="17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</row>
    <row r="101" spans="5:255" ht="17.25">
      <c r="E101" s="52"/>
      <c r="J101" s="52"/>
      <c r="K101" s="52"/>
      <c r="N101" s="52"/>
      <c r="O101" s="52"/>
      <c r="P101" s="52"/>
      <c r="Q101" s="52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</row>
    <row r="102" spans="5:255" ht="17.25">
      <c r="E102" s="52"/>
      <c r="J102" s="52"/>
      <c r="K102" s="52"/>
      <c r="N102" s="52"/>
      <c r="O102" s="52"/>
      <c r="P102" s="52"/>
      <c r="Q102" s="52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</row>
    <row r="103" spans="5:255" ht="17.25">
      <c r="E103" s="52"/>
      <c r="J103" s="52"/>
      <c r="K103" s="52"/>
      <c r="N103" s="52"/>
      <c r="O103" s="52"/>
      <c r="P103" s="52"/>
      <c r="Q103" s="52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</row>
    <row r="104" spans="5:255" ht="17.25">
      <c r="E104" s="52"/>
      <c r="J104" s="52"/>
      <c r="K104" s="52"/>
      <c r="N104" s="52"/>
      <c r="O104" s="52"/>
      <c r="P104" s="52"/>
      <c r="Q104" s="52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</row>
    <row r="105" spans="11:255" ht="17.25">
      <c r="K105" s="52"/>
      <c r="O105" s="52"/>
      <c r="P105" s="52"/>
      <c r="Q105" s="52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</row>
    <row r="106" spans="11:255" ht="17.25">
      <c r="K106" s="52"/>
      <c r="O106" s="52"/>
      <c r="P106" s="52"/>
      <c r="Q106" s="52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</row>
    <row r="107" spans="11:255" ht="17.25">
      <c r="K107" s="52"/>
      <c r="O107" s="52"/>
      <c r="P107" s="52"/>
      <c r="Q107" s="52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</row>
    <row r="108" spans="11:255" ht="17.25">
      <c r="K108" s="52"/>
      <c r="O108" s="52"/>
      <c r="P108" s="52"/>
      <c r="Q108" s="52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</row>
    <row r="109" spans="11:255" ht="17.25">
      <c r="K109" s="52"/>
      <c r="O109" s="52"/>
      <c r="P109" s="52"/>
      <c r="Q109" s="52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</row>
    <row r="110" spans="11:255" ht="17.25">
      <c r="K110" s="52"/>
      <c r="O110" s="52"/>
      <c r="P110" s="52"/>
      <c r="Q110" s="52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</row>
    <row r="111" spans="11:255" ht="17.25">
      <c r="K111" s="52"/>
      <c r="O111" s="52"/>
      <c r="P111" s="52"/>
      <c r="Q111" s="52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</row>
    <row r="112" spans="11:255" ht="17.25">
      <c r="K112" s="52"/>
      <c r="O112" s="52"/>
      <c r="P112" s="52"/>
      <c r="Q112" s="52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</row>
    <row r="113" spans="11:255" ht="17.25">
      <c r="K113" s="52"/>
      <c r="O113" s="52"/>
      <c r="P113" s="52"/>
      <c r="Q113" s="52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</row>
    <row r="114" spans="11:255" ht="17.25">
      <c r="K114" s="52"/>
      <c r="O114" s="52"/>
      <c r="P114" s="52"/>
      <c r="Q114" s="52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</row>
    <row r="115" spans="11:255" ht="17.25">
      <c r="K115" s="52"/>
      <c r="O115" s="52"/>
      <c r="P115" s="52"/>
      <c r="Q115" s="52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</row>
    <row r="116" spans="15:255" ht="17.25">
      <c r="O116" s="52"/>
      <c r="P116" s="52"/>
      <c r="Q116" s="52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</row>
    <row r="117" spans="15:255" ht="17.25">
      <c r="O117" s="52"/>
      <c r="P117" s="52"/>
      <c r="Q117" s="52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  <c r="IU117" s="7"/>
    </row>
    <row r="118" spans="15:255" ht="17.25">
      <c r="O118" s="52"/>
      <c r="P118" s="52"/>
      <c r="Q118" s="52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</row>
    <row r="119" spans="15:255" ht="17.25">
      <c r="O119" s="52"/>
      <c r="P119" s="52"/>
      <c r="Q119" s="52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</row>
    <row r="120" spans="15:255" ht="17.25">
      <c r="O120" s="52"/>
      <c r="P120" s="52"/>
      <c r="Q120" s="52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</row>
    <row r="121" spans="15:255" ht="17.25">
      <c r="O121" s="52"/>
      <c r="P121" s="52"/>
      <c r="Q121" s="52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</row>
    <row r="122" spans="15:255" ht="17.25">
      <c r="O122" s="52"/>
      <c r="P122" s="52"/>
      <c r="Q122" s="52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</row>
    <row r="123" spans="15:255" ht="17.25">
      <c r="O123" s="52"/>
      <c r="P123" s="52"/>
      <c r="Q123" s="52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</row>
  </sheetData>
  <printOptions horizontalCentered="1"/>
  <pageMargins left="0.3937007874015748" right="0.2755905511811024" top="0.5905511811023623" bottom="0.1968503937007874" header="0" footer="0"/>
  <pageSetup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23"/>
  <sheetViews>
    <sheetView showOutlineSymbols="0" zoomScale="87" zoomScaleNormal="87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IV16384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6" width="10.6640625" style="1" customWidth="1"/>
    <col min="7" max="7" width="7.6640625" style="1" customWidth="1"/>
    <col min="8" max="9" width="6.6640625" style="1" customWidth="1"/>
    <col min="10" max="11" width="7.6640625" style="1" customWidth="1"/>
    <col min="12" max="13" width="6.6640625" style="1" customWidth="1"/>
    <col min="14" max="14" width="7.6640625" style="1" customWidth="1"/>
    <col min="15" max="15" width="2.6640625" style="1" customWidth="1"/>
    <col min="16" max="16" width="7.6640625" style="1" customWidth="1"/>
    <col min="17" max="17" width="0.88671875" style="1" customWidth="1"/>
    <col min="18" max="18" width="3.6640625" style="1" customWidth="1"/>
    <col min="19" max="19" width="11.6640625" style="1" customWidth="1"/>
    <col min="20" max="21" width="14.6640625" style="1" customWidth="1"/>
    <col min="22" max="22" width="3.6640625" style="1" customWidth="1"/>
    <col min="23" max="23" width="11.6640625" style="1" customWidth="1"/>
    <col min="24" max="16384" width="10.6640625" style="1" customWidth="1"/>
  </cols>
  <sheetData>
    <row r="1" spans="2:219" ht="30" customHeight="1">
      <c r="B1" s="2" t="s">
        <v>16</v>
      </c>
      <c r="E1" s="3" t="s">
        <v>80</v>
      </c>
      <c r="M1" s="4" t="s">
        <v>70</v>
      </c>
      <c r="Q1" s="52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</row>
    <row r="2" spans="17:219" ht="19.5" customHeight="1">
      <c r="Q2" s="52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</row>
    <row r="3" spans="1:219" ht="19.5" customHeight="1">
      <c r="A3" s="8"/>
      <c r="B3" s="9" t="s">
        <v>17</v>
      </c>
      <c r="C3" s="10" t="s">
        <v>58</v>
      </c>
      <c r="D3" s="9"/>
      <c r="E3" s="9"/>
      <c r="F3" s="10"/>
      <c r="G3" s="10" t="s">
        <v>62</v>
      </c>
      <c r="H3" s="9"/>
      <c r="I3" s="9"/>
      <c r="J3" s="9"/>
      <c r="K3" s="10" t="s">
        <v>68</v>
      </c>
      <c r="L3" s="9"/>
      <c r="M3" s="9"/>
      <c r="N3" s="9"/>
      <c r="O3" s="10"/>
      <c r="P3" s="9"/>
      <c r="Q3" s="53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</row>
    <row r="4" spans="1:219" ht="19.5" customHeight="1">
      <c r="A4" s="12"/>
      <c r="B4" s="4"/>
      <c r="C4" s="13"/>
      <c r="D4" s="13"/>
      <c r="E4" s="13"/>
      <c r="F4" s="14"/>
      <c r="G4" s="13"/>
      <c r="H4" s="13" t="s">
        <v>64</v>
      </c>
      <c r="I4" s="15" t="s">
        <v>66</v>
      </c>
      <c r="J4" s="13"/>
      <c r="K4" s="13"/>
      <c r="L4" s="13" t="s">
        <v>64</v>
      </c>
      <c r="M4" s="15" t="s">
        <v>66</v>
      </c>
      <c r="N4" s="13"/>
      <c r="O4" s="14"/>
      <c r="P4" s="4"/>
      <c r="Q4" s="53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</row>
    <row r="5" spans="1:219" ht="19.5" customHeight="1">
      <c r="A5" s="12" t="s">
        <v>0</v>
      </c>
      <c r="B5" s="4"/>
      <c r="C5" s="16" t="s">
        <v>59</v>
      </c>
      <c r="D5" s="16" t="s">
        <v>60</v>
      </c>
      <c r="E5" s="16" t="s">
        <v>22</v>
      </c>
      <c r="F5" s="16" t="s">
        <v>61</v>
      </c>
      <c r="G5" s="16" t="s">
        <v>63</v>
      </c>
      <c r="H5" s="17" t="s">
        <v>65</v>
      </c>
      <c r="I5" s="17" t="s">
        <v>67</v>
      </c>
      <c r="J5" s="16" t="s">
        <v>22</v>
      </c>
      <c r="K5" s="16" t="s">
        <v>63</v>
      </c>
      <c r="L5" s="17" t="s">
        <v>69</v>
      </c>
      <c r="M5" s="17" t="s">
        <v>67</v>
      </c>
      <c r="N5" s="16" t="s">
        <v>22</v>
      </c>
      <c r="O5" s="18" t="s">
        <v>71</v>
      </c>
      <c r="P5" s="19"/>
      <c r="Q5" s="53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</row>
    <row r="6" spans="1:219" ht="21" customHeight="1">
      <c r="A6" s="20"/>
      <c r="B6" s="10" t="s">
        <v>18</v>
      </c>
      <c r="C6" s="21">
        <v>71957</v>
      </c>
      <c r="D6" s="21">
        <v>76765</v>
      </c>
      <c r="E6" s="21">
        <f>C6+D6</f>
        <v>148722</v>
      </c>
      <c r="F6" s="21">
        <v>54116</v>
      </c>
      <c r="G6" s="21">
        <v>470</v>
      </c>
      <c r="H6" s="21">
        <v>125</v>
      </c>
      <c r="I6" s="21">
        <v>2</v>
      </c>
      <c r="J6" s="21">
        <f>G6+H6+I6</f>
        <v>597</v>
      </c>
      <c r="K6" s="21">
        <v>311</v>
      </c>
      <c r="L6" s="21">
        <v>80</v>
      </c>
      <c r="M6" s="21">
        <v>0</v>
      </c>
      <c r="N6" s="21">
        <f>K6+L6+M6</f>
        <v>391</v>
      </c>
      <c r="O6" s="22">
        <f aca="true" t="shared" si="0" ref="O6:O53">IF((J6-N6)&lt;0,"△","")</f>
      </c>
      <c r="P6" s="23">
        <f aca="true" t="shared" si="1" ref="P6:P53">IF((J6-N6)=0,"0 ",IF((J6-N6)&lt;0,-(J6-N6),J6-N6))</f>
        <v>206</v>
      </c>
      <c r="Q6" s="53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</row>
    <row r="7" spans="1:219" ht="21" customHeight="1">
      <c r="A7" s="24" t="s">
        <v>1</v>
      </c>
      <c r="B7" s="13" t="s">
        <v>19</v>
      </c>
      <c r="C7" s="25">
        <v>66653</v>
      </c>
      <c r="D7" s="25">
        <v>72780</v>
      </c>
      <c r="E7" s="25">
        <f>C7+D7</f>
        <v>139433</v>
      </c>
      <c r="F7" s="25">
        <v>53691</v>
      </c>
      <c r="G7" s="25">
        <v>474</v>
      </c>
      <c r="H7" s="25">
        <v>124</v>
      </c>
      <c r="I7" s="25">
        <v>5</v>
      </c>
      <c r="J7" s="25">
        <f>G7+H7+I7</f>
        <v>603</v>
      </c>
      <c r="K7" s="25">
        <v>376</v>
      </c>
      <c r="L7" s="25">
        <v>103</v>
      </c>
      <c r="M7" s="25">
        <v>1</v>
      </c>
      <c r="N7" s="25">
        <f>K7+L7+M7</f>
        <v>480</v>
      </c>
      <c r="O7" s="26">
        <f t="shared" si="0"/>
      </c>
      <c r="P7" s="27">
        <f t="shared" si="1"/>
        <v>123</v>
      </c>
      <c r="Q7" s="53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</row>
    <row r="8" spans="1:219" ht="21" customHeight="1">
      <c r="A8" s="24"/>
      <c r="B8" s="13" t="s">
        <v>20</v>
      </c>
      <c r="C8" s="25">
        <v>23645</v>
      </c>
      <c r="D8" s="25">
        <v>26450</v>
      </c>
      <c r="E8" s="25">
        <f>C8+D8</f>
        <v>50095</v>
      </c>
      <c r="F8" s="25">
        <v>18443</v>
      </c>
      <c r="G8" s="25">
        <v>126</v>
      </c>
      <c r="H8" s="25">
        <v>35</v>
      </c>
      <c r="I8" s="25">
        <v>2</v>
      </c>
      <c r="J8" s="25">
        <f>G8+H8+I8</f>
        <v>163</v>
      </c>
      <c r="K8" s="25">
        <v>125</v>
      </c>
      <c r="L8" s="25">
        <v>43</v>
      </c>
      <c r="M8" s="25">
        <v>0</v>
      </c>
      <c r="N8" s="25">
        <f>K8+L8+M8</f>
        <v>168</v>
      </c>
      <c r="O8" s="26" t="str">
        <f t="shared" si="0"/>
        <v>△</v>
      </c>
      <c r="P8" s="27">
        <f t="shared" si="1"/>
        <v>5</v>
      </c>
      <c r="Q8" s="53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</row>
    <row r="9" spans="1:219" ht="21" customHeight="1">
      <c r="A9" s="24" t="s">
        <v>2</v>
      </c>
      <c r="B9" s="13" t="s">
        <v>21</v>
      </c>
      <c r="C9" s="25">
        <v>18274</v>
      </c>
      <c r="D9" s="25">
        <v>19471</v>
      </c>
      <c r="E9" s="25">
        <f>C9+D9</f>
        <v>37745</v>
      </c>
      <c r="F9" s="25">
        <v>13840</v>
      </c>
      <c r="G9" s="25">
        <v>120</v>
      </c>
      <c r="H9" s="25">
        <v>27</v>
      </c>
      <c r="I9" s="25">
        <v>0</v>
      </c>
      <c r="J9" s="25">
        <f>G9+H9+I9</f>
        <v>147</v>
      </c>
      <c r="K9" s="25">
        <v>103</v>
      </c>
      <c r="L9" s="25">
        <v>21</v>
      </c>
      <c r="M9" s="25">
        <v>0</v>
      </c>
      <c r="N9" s="25">
        <f>K9+L9+M9</f>
        <v>124</v>
      </c>
      <c r="O9" s="26">
        <f t="shared" si="0"/>
      </c>
      <c r="P9" s="27">
        <f t="shared" si="1"/>
        <v>23</v>
      </c>
      <c r="Q9" s="53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</row>
    <row r="10" spans="1:219" ht="21" customHeight="1">
      <c r="A10" s="24"/>
      <c r="B10" s="28" t="s">
        <v>22</v>
      </c>
      <c r="C10" s="29">
        <f aca="true" t="shared" si="2" ref="C10:N10">SUM(C6:C9)</f>
        <v>180529</v>
      </c>
      <c r="D10" s="29">
        <f t="shared" si="2"/>
        <v>195466</v>
      </c>
      <c r="E10" s="29">
        <f t="shared" si="2"/>
        <v>375995</v>
      </c>
      <c r="F10" s="29">
        <f t="shared" si="2"/>
        <v>140090</v>
      </c>
      <c r="G10" s="29">
        <f t="shared" si="2"/>
        <v>1190</v>
      </c>
      <c r="H10" s="29">
        <f t="shared" si="2"/>
        <v>311</v>
      </c>
      <c r="I10" s="29">
        <f t="shared" si="2"/>
        <v>9</v>
      </c>
      <c r="J10" s="29">
        <f t="shared" si="2"/>
        <v>1510</v>
      </c>
      <c r="K10" s="29">
        <f t="shared" si="2"/>
        <v>915</v>
      </c>
      <c r="L10" s="29">
        <f t="shared" si="2"/>
        <v>247</v>
      </c>
      <c r="M10" s="29">
        <f t="shared" si="2"/>
        <v>1</v>
      </c>
      <c r="N10" s="29">
        <f t="shared" si="2"/>
        <v>1163</v>
      </c>
      <c r="O10" s="30">
        <f t="shared" si="0"/>
      </c>
      <c r="P10" s="31">
        <f t="shared" si="1"/>
        <v>347</v>
      </c>
      <c r="Q10" s="53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</row>
    <row r="11" spans="1:219" ht="21" customHeight="1">
      <c r="A11" s="20" t="s">
        <v>3</v>
      </c>
      <c r="B11" s="10" t="s">
        <v>23</v>
      </c>
      <c r="C11" s="21">
        <v>4086</v>
      </c>
      <c r="D11" s="21">
        <v>4484</v>
      </c>
      <c r="E11" s="21">
        <f>C11+D11</f>
        <v>8570</v>
      </c>
      <c r="F11" s="21">
        <v>2609</v>
      </c>
      <c r="G11" s="21">
        <v>26</v>
      </c>
      <c r="H11" s="21">
        <v>12</v>
      </c>
      <c r="I11" s="21">
        <v>0</v>
      </c>
      <c r="J11" s="21">
        <f>G11+H11+I11</f>
        <v>38</v>
      </c>
      <c r="K11" s="21">
        <v>35</v>
      </c>
      <c r="L11" s="21">
        <v>6</v>
      </c>
      <c r="M11" s="21">
        <v>0</v>
      </c>
      <c r="N11" s="21">
        <f>K11+L11+M11</f>
        <v>41</v>
      </c>
      <c r="O11" s="22" t="str">
        <f t="shared" si="0"/>
        <v>△</v>
      </c>
      <c r="P11" s="23">
        <f t="shared" si="1"/>
        <v>3</v>
      </c>
      <c r="Q11" s="53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</row>
    <row r="12" spans="1:219" ht="21" customHeight="1">
      <c r="A12" s="24" t="s">
        <v>4</v>
      </c>
      <c r="B12" s="13" t="s">
        <v>24</v>
      </c>
      <c r="C12" s="25">
        <v>6932</v>
      </c>
      <c r="D12" s="25">
        <v>7636</v>
      </c>
      <c r="E12" s="25">
        <f>C12+D12</f>
        <v>14568</v>
      </c>
      <c r="F12" s="25">
        <v>4211</v>
      </c>
      <c r="G12" s="25">
        <v>13</v>
      </c>
      <c r="H12" s="25">
        <v>9</v>
      </c>
      <c r="I12" s="25">
        <v>2</v>
      </c>
      <c r="J12" s="25">
        <f>G12+H12+I12</f>
        <v>24</v>
      </c>
      <c r="K12" s="25">
        <v>31</v>
      </c>
      <c r="L12" s="25">
        <v>14</v>
      </c>
      <c r="M12" s="25">
        <v>0</v>
      </c>
      <c r="N12" s="25">
        <f>K12+L12+M12</f>
        <v>45</v>
      </c>
      <c r="O12" s="26" t="str">
        <f t="shared" si="0"/>
        <v>△</v>
      </c>
      <c r="P12" s="27">
        <f t="shared" si="1"/>
        <v>21</v>
      </c>
      <c r="Q12" s="53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</row>
    <row r="13" spans="1:219" ht="21" customHeight="1">
      <c r="A13" s="24" t="s">
        <v>5</v>
      </c>
      <c r="B13" s="13" t="s">
        <v>25</v>
      </c>
      <c r="C13" s="25">
        <v>1716</v>
      </c>
      <c r="D13" s="25">
        <v>1843</v>
      </c>
      <c r="E13" s="25">
        <f>C13+D13</f>
        <v>3559</v>
      </c>
      <c r="F13" s="25">
        <v>917</v>
      </c>
      <c r="G13" s="25">
        <v>5</v>
      </c>
      <c r="H13" s="25">
        <v>1</v>
      </c>
      <c r="I13" s="25">
        <v>0</v>
      </c>
      <c r="J13" s="25">
        <f>G13+H13+I13</f>
        <v>6</v>
      </c>
      <c r="K13" s="25">
        <v>3</v>
      </c>
      <c r="L13" s="25">
        <v>1</v>
      </c>
      <c r="M13" s="25">
        <v>0</v>
      </c>
      <c r="N13" s="25">
        <f>K13+L13+M13</f>
        <v>4</v>
      </c>
      <c r="O13" s="26">
        <f t="shared" si="0"/>
      </c>
      <c r="P13" s="27">
        <f t="shared" si="1"/>
        <v>2</v>
      </c>
      <c r="Q13" s="53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</row>
    <row r="14" spans="1:219" ht="21" customHeight="1">
      <c r="A14" s="24"/>
      <c r="B14" s="28" t="s">
        <v>22</v>
      </c>
      <c r="C14" s="29">
        <f aca="true" t="shared" si="3" ref="C14:N14">SUM(C11:C13)</f>
        <v>12734</v>
      </c>
      <c r="D14" s="29">
        <f t="shared" si="3"/>
        <v>13963</v>
      </c>
      <c r="E14" s="29">
        <f t="shared" si="3"/>
        <v>26697</v>
      </c>
      <c r="F14" s="29">
        <f t="shared" si="3"/>
        <v>7737</v>
      </c>
      <c r="G14" s="29">
        <f t="shared" si="3"/>
        <v>44</v>
      </c>
      <c r="H14" s="29">
        <f t="shared" si="3"/>
        <v>22</v>
      </c>
      <c r="I14" s="29">
        <f t="shared" si="3"/>
        <v>2</v>
      </c>
      <c r="J14" s="29">
        <f t="shared" si="3"/>
        <v>68</v>
      </c>
      <c r="K14" s="29">
        <f t="shared" si="3"/>
        <v>69</v>
      </c>
      <c r="L14" s="29">
        <f t="shared" si="3"/>
        <v>21</v>
      </c>
      <c r="M14" s="29">
        <f t="shared" si="3"/>
        <v>0</v>
      </c>
      <c r="N14" s="29">
        <f t="shared" si="3"/>
        <v>90</v>
      </c>
      <c r="O14" s="30" t="str">
        <f t="shared" si="0"/>
        <v>△</v>
      </c>
      <c r="P14" s="31">
        <f t="shared" si="1"/>
        <v>22</v>
      </c>
      <c r="Q14" s="53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</row>
    <row r="15" spans="1:219" ht="21" customHeight="1">
      <c r="A15" s="20"/>
      <c r="B15" s="10" t="s">
        <v>26</v>
      </c>
      <c r="C15" s="21">
        <v>4990</v>
      </c>
      <c r="D15" s="21">
        <v>5287</v>
      </c>
      <c r="E15" s="21">
        <f aca="true" t="shared" si="4" ref="E15:E22">C15+D15</f>
        <v>10277</v>
      </c>
      <c r="F15" s="21">
        <v>2707</v>
      </c>
      <c r="G15" s="21">
        <v>16</v>
      </c>
      <c r="H15" s="21">
        <v>5</v>
      </c>
      <c r="I15" s="21">
        <v>0</v>
      </c>
      <c r="J15" s="21">
        <f aca="true" t="shared" si="5" ref="J15:J22">G15+H15+I15</f>
        <v>21</v>
      </c>
      <c r="K15" s="21">
        <v>15</v>
      </c>
      <c r="L15" s="21">
        <v>3</v>
      </c>
      <c r="M15" s="21">
        <v>0</v>
      </c>
      <c r="N15" s="21">
        <f aca="true" t="shared" si="6" ref="N15:N22">K15+L15+M15</f>
        <v>18</v>
      </c>
      <c r="O15" s="22">
        <f t="shared" si="0"/>
      </c>
      <c r="P15" s="23">
        <f t="shared" si="1"/>
        <v>3</v>
      </c>
      <c r="Q15" s="53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</row>
    <row r="16" spans="1:219" ht="21" customHeight="1">
      <c r="A16" s="24" t="s">
        <v>6</v>
      </c>
      <c r="B16" s="13" t="s">
        <v>27</v>
      </c>
      <c r="C16" s="25">
        <v>2333</v>
      </c>
      <c r="D16" s="25">
        <v>2495</v>
      </c>
      <c r="E16" s="25">
        <f t="shared" si="4"/>
        <v>4828</v>
      </c>
      <c r="F16" s="25">
        <v>1246</v>
      </c>
      <c r="G16" s="25">
        <v>2</v>
      </c>
      <c r="H16" s="25">
        <v>3</v>
      </c>
      <c r="I16" s="25">
        <v>0</v>
      </c>
      <c r="J16" s="25">
        <f t="shared" si="5"/>
        <v>5</v>
      </c>
      <c r="K16" s="25">
        <v>8</v>
      </c>
      <c r="L16" s="25">
        <v>5</v>
      </c>
      <c r="M16" s="25">
        <v>0</v>
      </c>
      <c r="N16" s="25">
        <f t="shared" si="6"/>
        <v>13</v>
      </c>
      <c r="O16" s="26" t="str">
        <f t="shared" si="0"/>
        <v>△</v>
      </c>
      <c r="P16" s="27">
        <f t="shared" si="1"/>
        <v>8</v>
      </c>
      <c r="Q16" s="53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</row>
    <row r="17" spans="1:219" ht="21" customHeight="1">
      <c r="A17" s="24"/>
      <c r="B17" s="13" t="s">
        <v>28</v>
      </c>
      <c r="C17" s="25">
        <v>4166</v>
      </c>
      <c r="D17" s="25">
        <v>4519</v>
      </c>
      <c r="E17" s="25">
        <f t="shared" si="4"/>
        <v>8685</v>
      </c>
      <c r="F17" s="25">
        <v>2343</v>
      </c>
      <c r="G17" s="25">
        <v>8</v>
      </c>
      <c r="H17" s="25">
        <v>4</v>
      </c>
      <c r="I17" s="25">
        <v>0</v>
      </c>
      <c r="J17" s="25">
        <f t="shared" si="5"/>
        <v>12</v>
      </c>
      <c r="K17" s="25">
        <v>24</v>
      </c>
      <c r="L17" s="25">
        <v>8</v>
      </c>
      <c r="M17" s="25">
        <v>0</v>
      </c>
      <c r="N17" s="25">
        <f t="shared" si="6"/>
        <v>32</v>
      </c>
      <c r="O17" s="26" t="str">
        <f t="shared" si="0"/>
        <v>△</v>
      </c>
      <c r="P17" s="27">
        <f t="shared" si="1"/>
        <v>20</v>
      </c>
      <c r="Q17" s="53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</row>
    <row r="18" spans="1:219" ht="21" customHeight="1">
      <c r="A18" s="24"/>
      <c r="B18" s="13" t="s">
        <v>29</v>
      </c>
      <c r="C18" s="25">
        <v>2795</v>
      </c>
      <c r="D18" s="25">
        <v>3006</v>
      </c>
      <c r="E18" s="25">
        <f t="shared" si="4"/>
        <v>5801</v>
      </c>
      <c r="F18" s="25">
        <v>1475</v>
      </c>
      <c r="G18" s="25">
        <v>7</v>
      </c>
      <c r="H18" s="25">
        <v>4</v>
      </c>
      <c r="I18" s="25">
        <v>0</v>
      </c>
      <c r="J18" s="25">
        <f t="shared" si="5"/>
        <v>11</v>
      </c>
      <c r="K18" s="25">
        <v>11</v>
      </c>
      <c r="L18" s="25">
        <v>8</v>
      </c>
      <c r="M18" s="25">
        <v>0</v>
      </c>
      <c r="N18" s="25">
        <f t="shared" si="6"/>
        <v>19</v>
      </c>
      <c r="O18" s="26" t="str">
        <f t="shared" si="0"/>
        <v>△</v>
      </c>
      <c r="P18" s="27">
        <f t="shared" si="1"/>
        <v>8</v>
      </c>
      <c r="Q18" s="53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</row>
    <row r="19" spans="1:219" ht="21" customHeight="1">
      <c r="A19" s="24" t="s">
        <v>7</v>
      </c>
      <c r="B19" s="13" t="s">
        <v>30</v>
      </c>
      <c r="C19" s="25">
        <v>2488</v>
      </c>
      <c r="D19" s="25">
        <v>2691</v>
      </c>
      <c r="E19" s="25">
        <f t="shared" si="4"/>
        <v>5179</v>
      </c>
      <c r="F19" s="25">
        <v>1636</v>
      </c>
      <c r="G19" s="25">
        <v>5</v>
      </c>
      <c r="H19" s="25">
        <v>4</v>
      </c>
      <c r="I19" s="25">
        <v>0</v>
      </c>
      <c r="J19" s="25">
        <f t="shared" si="5"/>
        <v>9</v>
      </c>
      <c r="K19" s="25">
        <v>14</v>
      </c>
      <c r="L19" s="25">
        <v>6</v>
      </c>
      <c r="M19" s="25">
        <v>0</v>
      </c>
      <c r="N19" s="25">
        <f t="shared" si="6"/>
        <v>20</v>
      </c>
      <c r="O19" s="26" t="str">
        <f t="shared" si="0"/>
        <v>△</v>
      </c>
      <c r="P19" s="27">
        <f t="shared" si="1"/>
        <v>11</v>
      </c>
      <c r="Q19" s="53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</row>
    <row r="20" spans="1:219" ht="21" customHeight="1">
      <c r="A20" s="24"/>
      <c r="B20" s="13" t="s">
        <v>31</v>
      </c>
      <c r="C20" s="25">
        <v>2115</v>
      </c>
      <c r="D20" s="25">
        <v>2383</v>
      </c>
      <c r="E20" s="25">
        <f t="shared" si="4"/>
        <v>4498</v>
      </c>
      <c r="F20" s="25">
        <v>1226</v>
      </c>
      <c r="G20" s="25">
        <v>9</v>
      </c>
      <c r="H20" s="25">
        <v>1</v>
      </c>
      <c r="I20" s="25">
        <v>0</v>
      </c>
      <c r="J20" s="25">
        <f t="shared" si="5"/>
        <v>10</v>
      </c>
      <c r="K20" s="25">
        <v>7</v>
      </c>
      <c r="L20" s="25">
        <v>4</v>
      </c>
      <c r="M20" s="25">
        <v>0</v>
      </c>
      <c r="N20" s="25">
        <f t="shared" si="6"/>
        <v>11</v>
      </c>
      <c r="O20" s="26" t="str">
        <f t="shared" si="0"/>
        <v>△</v>
      </c>
      <c r="P20" s="27">
        <f t="shared" si="1"/>
        <v>1</v>
      </c>
      <c r="Q20" s="53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</row>
    <row r="21" spans="1:219" ht="21" customHeight="1">
      <c r="A21" s="24"/>
      <c r="B21" s="13" t="s">
        <v>32</v>
      </c>
      <c r="C21" s="25">
        <v>1450</v>
      </c>
      <c r="D21" s="25">
        <v>1564</v>
      </c>
      <c r="E21" s="25">
        <f t="shared" si="4"/>
        <v>3014</v>
      </c>
      <c r="F21" s="25">
        <v>848</v>
      </c>
      <c r="G21" s="25">
        <v>1</v>
      </c>
      <c r="H21" s="25">
        <v>2</v>
      </c>
      <c r="I21" s="25">
        <v>0</v>
      </c>
      <c r="J21" s="25">
        <f t="shared" si="5"/>
        <v>3</v>
      </c>
      <c r="K21" s="25">
        <v>4</v>
      </c>
      <c r="L21" s="25">
        <v>1</v>
      </c>
      <c r="M21" s="25">
        <v>0</v>
      </c>
      <c r="N21" s="25">
        <f t="shared" si="6"/>
        <v>5</v>
      </c>
      <c r="O21" s="26" t="str">
        <f t="shared" si="0"/>
        <v>△</v>
      </c>
      <c r="P21" s="27">
        <f t="shared" si="1"/>
        <v>2</v>
      </c>
      <c r="Q21" s="53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</row>
    <row r="22" spans="1:219" ht="21" customHeight="1">
      <c r="A22" s="24" t="s">
        <v>5</v>
      </c>
      <c r="B22" s="13" t="s">
        <v>33</v>
      </c>
      <c r="C22" s="25">
        <v>4628</v>
      </c>
      <c r="D22" s="25">
        <v>5105</v>
      </c>
      <c r="E22" s="25">
        <f t="shared" si="4"/>
        <v>9733</v>
      </c>
      <c r="F22" s="25">
        <v>2870</v>
      </c>
      <c r="G22" s="25">
        <v>13</v>
      </c>
      <c r="H22" s="25">
        <v>5</v>
      </c>
      <c r="I22" s="25">
        <v>0</v>
      </c>
      <c r="J22" s="25">
        <f t="shared" si="5"/>
        <v>18</v>
      </c>
      <c r="K22" s="25">
        <v>22</v>
      </c>
      <c r="L22" s="25">
        <v>7</v>
      </c>
      <c r="M22" s="25">
        <v>0</v>
      </c>
      <c r="N22" s="25">
        <f t="shared" si="6"/>
        <v>29</v>
      </c>
      <c r="O22" s="26" t="str">
        <f t="shared" si="0"/>
        <v>△</v>
      </c>
      <c r="P22" s="27">
        <f t="shared" si="1"/>
        <v>11</v>
      </c>
      <c r="Q22" s="53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</row>
    <row r="23" spans="1:219" ht="21" customHeight="1">
      <c r="A23" s="24"/>
      <c r="B23" s="28" t="s">
        <v>22</v>
      </c>
      <c r="C23" s="29">
        <f aca="true" t="shared" si="7" ref="C23:N23">SUM(C15:C22)</f>
        <v>24965</v>
      </c>
      <c r="D23" s="29">
        <f t="shared" si="7"/>
        <v>27050</v>
      </c>
      <c r="E23" s="29">
        <f t="shared" si="7"/>
        <v>52015</v>
      </c>
      <c r="F23" s="29">
        <f t="shared" si="7"/>
        <v>14351</v>
      </c>
      <c r="G23" s="29">
        <f t="shared" si="7"/>
        <v>61</v>
      </c>
      <c r="H23" s="29">
        <f t="shared" si="7"/>
        <v>28</v>
      </c>
      <c r="I23" s="29">
        <f t="shared" si="7"/>
        <v>0</v>
      </c>
      <c r="J23" s="29">
        <f t="shared" si="7"/>
        <v>89</v>
      </c>
      <c r="K23" s="29">
        <f t="shared" si="7"/>
        <v>105</v>
      </c>
      <c r="L23" s="29">
        <f t="shared" si="7"/>
        <v>42</v>
      </c>
      <c r="M23" s="29">
        <f t="shared" si="7"/>
        <v>0</v>
      </c>
      <c r="N23" s="29">
        <f t="shared" si="7"/>
        <v>147</v>
      </c>
      <c r="O23" s="30" t="str">
        <f t="shared" si="0"/>
        <v>△</v>
      </c>
      <c r="P23" s="31">
        <f t="shared" si="1"/>
        <v>58</v>
      </c>
      <c r="Q23" s="53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</row>
    <row r="24" spans="1:219" ht="21" customHeight="1">
      <c r="A24" s="20" t="s">
        <v>8</v>
      </c>
      <c r="B24" s="10" t="s">
        <v>34</v>
      </c>
      <c r="C24" s="21">
        <v>4882</v>
      </c>
      <c r="D24" s="21">
        <v>5329</v>
      </c>
      <c r="E24" s="21">
        <f>C24+D24</f>
        <v>10211</v>
      </c>
      <c r="F24" s="21">
        <v>3005</v>
      </c>
      <c r="G24" s="21">
        <v>20</v>
      </c>
      <c r="H24" s="21">
        <v>8</v>
      </c>
      <c r="I24" s="21">
        <v>0</v>
      </c>
      <c r="J24" s="21">
        <f>G24+H24+I24</f>
        <v>28</v>
      </c>
      <c r="K24" s="21">
        <v>15</v>
      </c>
      <c r="L24" s="21">
        <v>5</v>
      </c>
      <c r="M24" s="21">
        <v>0</v>
      </c>
      <c r="N24" s="21">
        <f>K24+L24+M24</f>
        <v>20</v>
      </c>
      <c r="O24" s="22">
        <f t="shared" si="0"/>
      </c>
      <c r="P24" s="23">
        <f t="shared" si="1"/>
        <v>8</v>
      </c>
      <c r="Q24" s="53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</row>
    <row r="25" spans="1:219" ht="21" customHeight="1">
      <c r="A25" s="24" t="s">
        <v>9</v>
      </c>
      <c r="B25" s="13" t="s">
        <v>35</v>
      </c>
      <c r="C25" s="25">
        <v>2116</v>
      </c>
      <c r="D25" s="25">
        <v>2362</v>
      </c>
      <c r="E25" s="25">
        <f>C25+D25</f>
        <v>4478</v>
      </c>
      <c r="F25" s="25">
        <v>1204</v>
      </c>
      <c r="G25" s="25">
        <v>4</v>
      </c>
      <c r="H25" s="25">
        <v>3</v>
      </c>
      <c r="I25" s="25">
        <v>0</v>
      </c>
      <c r="J25" s="25">
        <f>G25+H25+I25</f>
        <v>7</v>
      </c>
      <c r="K25" s="25">
        <v>2</v>
      </c>
      <c r="L25" s="25">
        <v>0</v>
      </c>
      <c r="M25" s="25">
        <v>0</v>
      </c>
      <c r="N25" s="25">
        <f>K25+L25+M25</f>
        <v>2</v>
      </c>
      <c r="O25" s="26">
        <f t="shared" si="0"/>
      </c>
      <c r="P25" s="27">
        <f t="shared" si="1"/>
        <v>5</v>
      </c>
      <c r="Q25" s="53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</row>
    <row r="26" spans="1:219" ht="21" customHeight="1">
      <c r="A26" s="24" t="s">
        <v>5</v>
      </c>
      <c r="B26" s="13" t="s">
        <v>36</v>
      </c>
      <c r="C26" s="25">
        <v>4101</v>
      </c>
      <c r="D26" s="25">
        <v>4342</v>
      </c>
      <c r="E26" s="25">
        <f>C26+D26</f>
        <v>8443</v>
      </c>
      <c r="F26" s="25">
        <v>2413</v>
      </c>
      <c r="G26" s="25">
        <v>15</v>
      </c>
      <c r="H26" s="25">
        <v>4</v>
      </c>
      <c r="I26" s="25">
        <v>0</v>
      </c>
      <c r="J26" s="25">
        <f>G26+H26+I26</f>
        <v>19</v>
      </c>
      <c r="K26" s="25">
        <v>14</v>
      </c>
      <c r="L26" s="25">
        <v>6</v>
      </c>
      <c r="M26" s="25">
        <v>0</v>
      </c>
      <c r="N26" s="25">
        <f>K26+L26+M26</f>
        <v>20</v>
      </c>
      <c r="O26" s="26" t="str">
        <f t="shared" si="0"/>
        <v>△</v>
      </c>
      <c r="P26" s="27">
        <f t="shared" si="1"/>
        <v>1</v>
      </c>
      <c r="Q26" s="53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</row>
    <row r="27" spans="1:219" ht="21" customHeight="1">
      <c r="A27" s="24"/>
      <c r="B27" s="28" t="s">
        <v>22</v>
      </c>
      <c r="C27" s="29">
        <f aca="true" t="shared" si="8" ref="C27:N27">SUM(C24:C26)</f>
        <v>11099</v>
      </c>
      <c r="D27" s="29">
        <f t="shared" si="8"/>
        <v>12033</v>
      </c>
      <c r="E27" s="29">
        <f t="shared" si="8"/>
        <v>23132</v>
      </c>
      <c r="F27" s="29">
        <f t="shared" si="8"/>
        <v>6622</v>
      </c>
      <c r="G27" s="29">
        <f t="shared" si="8"/>
        <v>39</v>
      </c>
      <c r="H27" s="29">
        <f t="shared" si="8"/>
        <v>15</v>
      </c>
      <c r="I27" s="29">
        <f t="shared" si="8"/>
        <v>0</v>
      </c>
      <c r="J27" s="29">
        <f t="shared" si="8"/>
        <v>54</v>
      </c>
      <c r="K27" s="29">
        <f t="shared" si="8"/>
        <v>31</v>
      </c>
      <c r="L27" s="29">
        <f t="shared" si="8"/>
        <v>11</v>
      </c>
      <c r="M27" s="29">
        <f t="shared" si="8"/>
        <v>0</v>
      </c>
      <c r="N27" s="29">
        <f t="shared" si="8"/>
        <v>42</v>
      </c>
      <c r="O27" s="30">
        <f t="shared" si="0"/>
      </c>
      <c r="P27" s="31">
        <f t="shared" si="1"/>
        <v>12</v>
      </c>
      <c r="Q27" s="53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</row>
    <row r="28" spans="1:219" ht="21" customHeight="1">
      <c r="A28" s="20"/>
      <c r="B28" s="10" t="s">
        <v>37</v>
      </c>
      <c r="C28" s="21">
        <v>3730</v>
      </c>
      <c r="D28" s="21">
        <v>4130</v>
      </c>
      <c r="E28" s="21">
        <f aca="true" t="shared" si="9" ref="E28:E36">C28+D28</f>
        <v>7860</v>
      </c>
      <c r="F28" s="21">
        <v>2412</v>
      </c>
      <c r="G28" s="21">
        <v>22</v>
      </c>
      <c r="H28" s="21">
        <v>7</v>
      </c>
      <c r="I28" s="21">
        <v>0</v>
      </c>
      <c r="J28" s="21">
        <f aca="true" t="shared" si="10" ref="J28:J36">G28+H28+I28</f>
        <v>29</v>
      </c>
      <c r="K28" s="21">
        <v>13</v>
      </c>
      <c r="L28" s="21">
        <v>7</v>
      </c>
      <c r="M28" s="21">
        <v>0</v>
      </c>
      <c r="N28" s="21">
        <f aca="true" t="shared" si="11" ref="N28:N36">K28+L28+M28</f>
        <v>20</v>
      </c>
      <c r="O28" s="22">
        <f t="shared" si="0"/>
      </c>
      <c r="P28" s="23">
        <f t="shared" si="1"/>
        <v>9</v>
      </c>
      <c r="Q28" s="53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</row>
    <row r="29" spans="1:219" ht="21" customHeight="1">
      <c r="A29" s="24" t="s">
        <v>10</v>
      </c>
      <c r="B29" s="13" t="s">
        <v>38</v>
      </c>
      <c r="C29" s="25">
        <v>1489</v>
      </c>
      <c r="D29" s="25">
        <v>1660</v>
      </c>
      <c r="E29" s="25">
        <f t="shared" si="9"/>
        <v>3149</v>
      </c>
      <c r="F29" s="25">
        <v>901</v>
      </c>
      <c r="G29" s="25">
        <v>5</v>
      </c>
      <c r="H29" s="25">
        <v>3</v>
      </c>
      <c r="I29" s="25">
        <v>0</v>
      </c>
      <c r="J29" s="25">
        <f t="shared" si="10"/>
        <v>8</v>
      </c>
      <c r="K29" s="25">
        <v>7</v>
      </c>
      <c r="L29" s="25">
        <v>5</v>
      </c>
      <c r="M29" s="25">
        <v>0</v>
      </c>
      <c r="N29" s="25">
        <f t="shared" si="11"/>
        <v>12</v>
      </c>
      <c r="O29" s="26" t="str">
        <f t="shared" si="0"/>
        <v>△</v>
      </c>
      <c r="P29" s="27">
        <f t="shared" si="1"/>
        <v>4</v>
      </c>
      <c r="Q29" s="53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</row>
    <row r="30" spans="1:219" ht="21" customHeight="1">
      <c r="A30" s="24"/>
      <c r="B30" s="13" t="s">
        <v>39</v>
      </c>
      <c r="C30" s="25">
        <v>3259</v>
      </c>
      <c r="D30" s="25">
        <v>3546</v>
      </c>
      <c r="E30" s="25">
        <f t="shared" si="9"/>
        <v>6805</v>
      </c>
      <c r="F30" s="25">
        <v>1893</v>
      </c>
      <c r="G30" s="25">
        <v>8</v>
      </c>
      <c r="H30" s="25">
        <v>1</v>
      </c>
      <c r="I30" s="25">
        <v>0</v>
      </c>
      <c r="J30" s="25">
        <f t="shared" si="10"/>
        <v>9</v>
      </c>
      <c r="K30" s="25">
        <v>13</v>
      </c>
      <c r="L30" s="25">
        <v>3</v>
      </c>
      <c r="M30" s="25">
        <v>0</v>
      </c>
      <c r="N30" s="25">
        <f t="shared" si="11"/>
        <v>16</v>
      </c>
      <c r="O30" s="26" t="str">
        <f t="shared" si="0"/>
        <v>△</v>
      </c>
      <c r="P30" s="27">
        <f t="shared" si="1"/>
        <v>7</v>
      </c>
      <c r="Q30" s="53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</row>
    <row r="31" spans="1:219" ht="21" customHeight="1">
      <c r="A31" s="24"/>
      <c r="B31" s="13" t="s">
        <v>40</v>
      </c>
      <c r="C31" s="25">
        <v>3908</v>
      </c>
      <c r="D31" s="25">
        <v>4294</v>
      </c>
      <c r="E31" s="25">
        <f t="shared" si="9"/>
        <v>8202</v>
      </c>
      <c r="F31" s="25">
        <v>2711</v>
      </c>
      <c r="G31" s="25">
        <v>25</v>
      </c>
      <c r="H31" s="25">
        <v>6</v>
      </c>
      <c r="I31" s="25">
        <v>0</v>
      </c>
      <c r="J31" s="25">
        <f t="shared" si="10"/>
        <v>31</v>
      </c>
      <c r="K31" s="25">
        <v>24</v>
      </c>
      <c r="L31" s="25">
        <v>5</v>
      </c>
      <c r="M31" s="25">
        <v>0</v>
      </c>
      <c r="N31" s="25">
        <f t="shared" si="11"/>
        <v>29</v>
      </c>
      <c r="O31" s="26">
        <f t="shared" si="0"/>
      </c>
      <c r="P31" s="27">
        <f t="shared" si="1"/>
        <v>2</v>
      </c>
      <c r="Q31" s="53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</row>
    <row r="32" spans="1:219" ht="21" customHeight="1">
      <c r="A32" s="24" t="s">
        <v>11</v>
      </c>
      <c r="B32" s="13" t="s">
        <v>41</v>
      </c>
      <c r="C32" s="25">
        <v>2185</v>
      </c>
      <c r="D32" s="25">
        <v>2296</v>
      </c>
      <c r="E32" s="25">
        <f t="shared" si="9"/>
        <v>4481</v>
      </c>
      <c r="F32" s="25">
        <v>1325</v>
      </c>
      <c r="G32" s="25">
        <v>12</v>
      </c>
      <c r="H32" s="25">
        <v>4</v>
      </c>
      <c r="I32" s="25">
        <v>0</v>
      </c>
      <c r="J32" s="25">
        <f t="shared" si="10"/>
        <v>16</v>
      </c>
      <c r="K32" s="25">
        <v>20</v>
      </c>
      <c r="L32" s="25">
        <v>4</v>
      </c>
      <c r="M32" s="25">
        <v>0</v>
      </c>
      <c r="N32" s="25">
        <f t="shared" si="11"/>
        <v>24</v>
      </c>
      <c r="O32" s="26" t="str">
        <f t="shared" si="0"/>
        <v>△</v>
      </c>
      <c r="P32" s="27">
        <f t="shared" si="1"/>
        <v>8</v>
      </c>
      <c r="Q32" s="53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</row>
    <row r="33" spans="1:219" ht="21" customHeight="1">
      <c r="A33" s="24"/>
      <c r="B33" s="13" t="s">
        <v>42</v>
      </c>
      <c r="C33" s="25">
        <v>3912</v>
      </c>
      <c r="D33" s="25">
        <v>4200</v>
      </c>
      <c r="E33" s="25">
        <f t="shared" si="9"/>
        <v>8112</v>
      </c>
      <c r="F33" s="25">
        <v>2336</v>
      </c>
      <c r="G33" s="25">
        <v>18</v>
      </c>
      <c r="H33" s="25">
        <v>4</v>
      </c>
      <c r="I33" s="25">
        <v>0</v>
      </c>
      <c r="J33" s="25">
        <f t="shared" si="10"/>
        <v>22</v>
      </c>
      <c r="K33" s="25">
        <v>25</v>
      </c>
      <c r="L33" s="25">
        <v>4</v>
      </c>
      <c r="M33" s="25">
        <v>0</v>
      </c>
      <c r="N33" s="25">
        <f t="shared" si="11"/>
        <v>29</v>
      </c>
      <c r="O33" s="26" t="str">
        <f t="shared" si="0"/>
        <v>△</v>
      </c>
      <c r="P33" s="27">
        <f t="shared" si="1"/>
        <v>7</v>
      </c>
      <c r="Q33" s="53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</row>
    <row r="34" spans="1:219" ht="21" customHeight="1">
      <c r="A34" s="24"/>
      <c r="B34" s="13" t="s">
        <v>43</v>
      </c>
      <c r="C34" s="25">
        <v>4530</v>
      </c>
      <c r="D34" s="25">
        <v>4787</v>
      </c>
      <c r="E34" s="25">
        <f t="shared" si="9"/>
        <v>9317</v>
      </c>
      <c r="F34" s="25">
        <v>2506</v>
      </c>
      <c r="G34" s="25">
        <v>7</v>
      </c>
      <c r="H34" s="25">
        <v>10</v>
      </c>
      <c r="I34" s="25">
        <v>0</v>
      </c>
      <c r="J34" s="25">
        <f t="shared" si="10"/>
        <v>17</v>
      </c>
      <c r="K34" s="25">
        <v>25</v>
      </c>
      <c r="L34" s="25">
        <v>7</v>
      </c>
      <c r="M34" s="25">
        <v>0</v>
      </c>
      <c r="N34" s="25">
        <f t="shared" si="11"/>
        <v>32</v>
      </c>
      <c r="O34" s="26" t="str">
        <f t="shared" si="0"/>
        <v>△</v>
      </c>
      <c r="P34" s="27">
        <f t="shared" si="1"/>
        <v>15</v>
      </c>
      <c r="Q34" s="53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</row>
    <row r="35" spans="1:219" ht="21" customHeight="1">
      <c r="A35" s="24" t="s">
        <v>5</v>
      </c>
      <c r="B35" s="13" t="s">
        <v>44</v>
      </c>
      <c r="C35" s="25">
        <v>5980</v>
      </c>
      <c r="D35" s="25">
        <v>6553</v>
      </c>
      <c r="E35" s="25">
        <f t="shared" si="9"/>
        <v>12533</v>
      </c>
      <c r="F35" s="25">
        <v>3727</v>
      </c>
      <c r="G35" s="25">
        <v>41</v>
      </c>
      <c r="H35" s="25">
        <v>9</v>
      </c>
      <c r="I35" s="25">
        <v>0</v>
      </c>
      <c r="J35" s="25">
        <f t="shared" si="10"/>
        <v>50</v>
      </c>
      <c r="K35" s="25">
        <v>31</v>
      </c>
      <c r="L35" s="25">
        <v>7</v>
      </c>
      <c r="M35" s="25">
        <v>0</v>
      </c>
      <c r="N35" s="25">
        <f t="shared" si="11"/>
        <v>38</v>
      </c>
      <c r="O35" s="26">
        <f t="shared" si="0"/>
      </c>
      <c r="P35" s="27">
        <f t="shared" si="1"/>
        <v>12</v>
      </c>
      <c r="Q35" s="53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</row>
    <row r="36" spans="1:219" ht="21" customHeight="1">
      <c r="A36" s="24"/>
      <c r="B36" s="13" t="s">
        <v>45</v>
      </c>
      <c r="C36" s="25">
        <v>4101</v>
      </c>
      <c r="D36" s="25">
        <v>4490</v>
      </c>
      <c r="E36" s="25">
        <f t="shared" si="9"/>
        <v>8591</v>
      </c>
      <c r="F36" s="25">
        <v>2589</v>
      </c>
      <c r="G36" s="25">
        <v>17</v>
      </c>
      <c r="H36" s="25">
        <v>5</v>
      </c>
      <c r="I36" s="25">
        <v>0</v>
      </c>
      <c r="J36" s="25">
        <f t="shared" si="10"/>
        <v>22</v>
      </c>
      <c r="K36" s="25">
        <v>15</v>
      </c>
      <c r="L36" s="25">
        <v>10</v>
      </c>
      <c r="M36" s="25">
        <v>0</v>
      </c>
      <c r="N36" s="25">
        <f t="shared" si="11"/>
        <v>25</v>
      </c>
      <c r="O36" s="26" t="str">
        <f t="shared" si="0"/>
        <v>△</v>
      </c>
      <c r="P36" s="27">
        <f t="shared" si="1"/>
        <v>3</v>
      </c>
      <c r="Q36" s="53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</row>
    <row r="37" spans="1:219" ht="21" customHeight="1">
      <c r="A37" s="24"/>
      <c r="B37" s="28" t="s">
        <v>22</v>
      </c>
      <c r="C37" s="29">
        <f aca="true" t="shared" si="12" ref="C37:N37">SUM(C28:C36)</f>
        <v>33094</v>
      </c>
      <c r="D37" s="29">
        <f t="shared" si="12"/>
        <v>35956</v>
      </c>
      <c r="E37" s="29">
        <f t="shared" si="12"/>
        <v>69050</v>
      </c>
      <c r="F37" s="29">
        <f t="shared" si="12"/>
        <v>20400</v>
      </c>
      <c r="G37" s="29">
        <f t="shared" si="12"/>
        <v>155</v>
      </c>
      <c r="H37" s="29">
        <f t="shared" si="12"/>
        <v>49</v>
      </c>
      <c r="I37" s="29">
        <f t="shared" si="12"/>
        <v>0</v>
      </c>
      <c r="J37" s="29">
        <f t="shared" si="12"/>
        <v>204</v>
      </c>
      <c r="K37" s="29">
        <f t="shared" si="12"/>
        <v>173</v>
      </c>
      <c r="L37" s="29">
        <f t="shared" si="12"/>
        <v>52</v>
      </c>
      <c r="M37" s="29">
        <f t="shared" si="12"/>
        <v>0</v>
      </c>
      <c r="N37" s="29">
        <f t="shared" si="12"/>
        <v>225</v>
      </c>
      <c r="O37" s="30" t="str">
        <f t="shared" si="0"/>
        <v>△</v>
      </c>
      <c r="P37" s="31">
        <f t="shared" si="1"/>
        <v>21</v>
      </c>
      <c r="Q37" s="53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</row>
    <row r="38" spans="1:219" ht="21" customHeight="1">
      <c r="A38" s="20"/>
      <c r="B38" s="10" t="s">
        <v>46</v>
      </c>
      <c r="C38" s="21">
        <v>3915</v>
      </c>
      <c r="D38" s="21">
        <v>4321</v>
      </c>
      <c r="E38" s="21">
        <f aca="true" t="shared" si="13" ref="E38:E45">C38+D38</f>
        <v>8236</v>
      </c>
      <c r="F38" s="21">
        <v>2453</v>
      </c>
      <c r="G38" s="21">
        <v>27</v>
      </c>
      <c r="H38" s="21">
        <v>5</v>
      </c>
      <c r="I38" s="21">
        <v>1</v>
      </c>
      <c r="J38" s="21">
        <f aca="true" t="shared" si="14" ref="J38:J45">G38+H38+I38</f>
        <v>33</v>
      </c>
      <c r="K38" s="21">
        <v>31</v>
      </c>
      <c r="L38" s="21">
        <v>8</v>
      </c>
      <c r="M38" s="21">
        <v>0</v>
      </c>
      <c r="N38" s="21">
        <f aca="true" t="shared" si="15" ref="N38:N45">K38+L38+M38</f>
        <v>39</v>
      </c>
      <c r="O38" s="22" t="str">
        <f t="shared" si="0"/>
        <v>△</v>
      </c>
      <c r="P38" s="23">
        <f t="shared" si="1"/>
        <v>6</v>
      </c>
      <c r="Q38" s="53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</row>
    <row r="39" spans="1:219" ht="21" customHeight="1">
      <c r="A39" s="24" t="s">
        <v>12</v>
      </c>
      <c r="B39" s="13" t="s">
        <v>47</v>
      </c>
      <c r="C39" s="25">
        <v>1983</v>
      </c>
      <c r="D39" s="25">
        <v>2161</v>
      </c>
      <c r="E39" s="25">
        <f t="shared" si="13"/>
        <v>4144</v>
      </c>
      <c r="F39" s="25">
        <v>1111</v>
      </c>
      <c r="G39" s="25">
        <v>11</v>
      </c>
      <c r="H39" s="25">
        <v>2</v>
      </c>
      <c r="I39" s="25">
        <v>0</v>
      </c>
      <c r="J39" s="25">
        <f t="shared" si="14"/>
        <v>13</v>
      </c>
      <c r="K39" s="25">
        <v>6</v>
      </c>
      <c r="L39" s="25">
        <v>3</v>
      </c>
      <c r="M39" s="25">
        <v>0</v>
      </c>
      <c r="N39" s="25">
        <f t="shared" si="15"/>
        <v>9</v>
      </c>
      <c r="O39" s="26">
        <f t="shared" si="0"/>
      </c>
      <c r="P39" s="27">
        <f t="shared" si="1"/>
        <v>4</v>
      </c>
      <c r="Q39" s="53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</row>
    <row r="40" spans="1:219" ht="21" customHeight="1">
      <c r="A40" s="24"/>
      <c r="B40" s="13" t="s">
        <v>48</v>
      </c>
      <c r="C40" s="25">
        <v>3615</v>
      </c>
      <c r="D40" s="25">
        <v>3831</v>
      </c>
      <c r="E40" s="25">
        <f t="shared" si="13"/>
        <v>7446</v>
      </c>
      <c r="F40" s="25">
        <v>2057</v>
      </c>
      <c r="G40" s="25">
        <v>10</v>
      </c>
      <c r="H40" s="25">
        <v>8</v>
      </c>
      <c r="I40" s="25">
        <v>0</v>
      </c>
      <c r="J40" s="25">
        <f t="shared" si="14"/>
        <v>18</v>
      </c>
      <c r="K40" s="25">
        <v>10</v>
      </c>
      <c r="L40" s="25">
        <v>5</v>
      </c>
      <c r="M40" s="25">
        <v>0</v>
      </c>
      <c r="N40" s="25">
        <f t="shared" si="15"/>
        <v>15</v>
      </c>
      <c r="O40" s="26">
        <f t="shared" si="0"/>
      </c>
      <c r="P40" s="27">
        <f t="shared" si="1"/>
        <v>3</v>
      </c>
      <c r="Q40" s="53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</row>
    <row r="41" spans="1:219" ht="21" customHeight="1">
      <c r="A41" s="24"/>
      <c r="B41" s="13" t="s">
        <v>49</v>
      </c>
      <c r="C41" s="25">
        <v>1420</v>
      </c>
      <c r="D41" s="25">
        <v>1626</v>
      </c>
      <c r="E41" s="25">
        <f t="shared" si="13"/>
        <v>3046</v>
      </c>
      <c r="F41" s="25">
        <v>834</v>
      </c>
      <c r="G41" s="25">
        <v>9</v>
      </c>
      <c r="H41" s="25">
        <v>4</v>
      </c>
      <c r="I41" s="25">
        <v>0</v>
      </c>
      <c r="J41" s="25">
        <f t="shared" si="14"/>
        <v>13</v>
      </c>
      <c r="K41" s="25">
        <v>7</v>
      </c>
      <c r="L41" s="25">
        <v>1</v>
      </c>
      <c r="M41" s="25">
        <v>0</v>
      </c>
      <c r="N41" s="25">
        <f t="shared" si="15"/>
        <v>8</v>
      </c>
      <c r="O41" s="26">
        <f t="shared" si="0"/>
      </c>
      <c r="P41" s="27">
        <f t="shared" si="1"/>
        <v>5</v>
      </c>
      <c r="Q41" s="53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</row>
    <row r="42" spans="1:219" ht="21" customHeight="1">
      <c r="A42" s="24" t="s">
        <v>11</v>
      </c>
      <c r="B42" s="13" t="s">
        <v>50</v>
      </c>
      <c r="C42" s="25">
        <v>4421</v>
      </c>
      <c r="D42" s="25">
        <v>4866</v>
      </c>
      <c r="E42" s="25">
        <f t="shared" si="13"/>
        <v>9287</v>
      </c>
      <c r="F42" s="25">
        <v>2815</v>
      </c>
      <c r="G42" s="25">
        <v>33</v>
      </c>
      <c r="H42" s="25">
        <v>7</v>
      </c>
      <c r="I42" s="25">
        <v>0</v>
      </c>
      <c r="J42" s="25">
        <f t="shared" si="14"/>
        <v>40</v>
      </c>
      <c r="K42" s="25">
        <v>33</v>
      </c>
      <c r="L42" s="25">
        <v>6</v>
      </c>
      <c r="M42" s="25">
        <v>0</v>
      </c>
      <c r="N42" s="25">
        <f t="shared" si="15"/>
        <v>39</v>
      </c>
      <c r="O42" s="26">
        <f t="shared" si="0"/>
      </c>
      <c r="P42" s="27">
        <f t="shared" si="1"/>
        <v>1</v>
      </c>
      <c r="Q42" s="53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</row>
    <row r="43" spans="1:219" ht="21" customHeight="1">
      <c r="A43" s="24"/>
      <c r="B43" s="13" t="s">
        <v>51</v>
      </c>
      <c r="C43" s="25">
        <v>3343</v>
      </c>
      <c r="D43" s="25">
        <v>3656</v>
      </c>
      <c r="E43" s="25">
        <f t="shared" si="13"/>
        <v>6999</v>
      </c>
      <c r="F43" s="25">
        <v>1892</v>
      </c>
      <c r="G43" s="25">
        <v>16</v>
      </c>
      <c r="H43" s="25">
        <v>3</v>
      </c>
      <c r="I43" s="25">
        <v>0</v>
      </c>
      <c r="J43" s="25">
        <f t="shared" si="14"/>
        <v>19</v>
      </c>
      <c r="K43" s="25">
        <v>10</v>
      </c>
      <c r="L43" s="25">
        <v>6</v>
      </c>
      <c r="M43" s="25">
        <v>0</v>
      </c>
      <c r="N43" s="25">
        <f t="shared" si="15"/>
        <v>16</v>
      </c>
      <c r="O43" s="26">
        <f t="shared" si="0"/>
      </c>
      <c r="P43" s="27">
        <f t="shared" si="1"/>
        <v>3</v>
      </c>
      <c r="Q43" s="53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</row>
    <row r="44" spans="1:219" ht="21" customHeight="1">
      <c r="A44" s="24"/>
      <c r="B44" s="13" t="s">
        <v>52</v>
      </c>
      <c r="C44" s="25">
        <v>3664</v>
      </c>
      <c r="D44" s="25">
        <v>4017</v>
      </c>
      <c r="E44" s="25">
        <f t="shared" si="13"/>
        <v>7681</v>
      </c>
      <c r="F44" s="25">
        <v>2311</v>
      </c>
      <c r="G44" s="25">
        <v>7</v>
      </c>
      <c r="H44" s="25">
        <v>1</v>
      </c>
      <c r="I44" s="25">
        <v>0</v>
      </c>
      <c r="J44" s="25">
        <f t="shared" si="14"/>
        <v>8</v>
      </c>
      <c r="K44" s="25">
        <v>10</v>
      </c>
      <c r="L44" s="25">
        <v>10</v>
      </c>
      <c r="M44" s="25">
        <v>0</v>
      </c>
      <c r="N44" s="25">
        <f t="shared" si="15"/>
        <v>20</v>
      </c>
      <c r="O44" s="26" t="str">
        <f t="shared" si="0"/>
        <v>△</v>
      </c>
      <c r="P44" s="27">
        <f t="shared" si="1"/>
        <v>12</v>
      </c>
      <c r="Q44" s="53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</row>
    <row r="45" spans="1:219" ht="21" customHeight="1">
      <c r="A45" s="24" t="s">
        <v>5</v>
      </c>
      <c r="B45" s="13" t="s">
        <v>53</v>
      </c>
      <c r="C45" s="25">
        <v>2591</v>
      </c>
      <c r="D45" s="25">
        <v>2849</v>
      </c>
      <c r="E45" s="25">
        <f t="shared" si="13"/>
        <v>5440</v>
      </c>
      <c r="F45" s="25">
        <v>1472</v>
      </c>
      <c r="G45" s="25">
        <v>13</v>
      </c>
      <c r="H45" s="25">
        <v>3</v>
      </c>
      <c r="I45" s="25">
        <v>0</v>
      </c>
      <c r="J45" s="25">
        <f t="shared" si="14"/>
        <v>16</v>
      </c>
      <c r="K45" s="25">
        <v>9</v>
      </c>
      <c r="L45" s="25">
        <v>6</v>
      </c>
      <c r="M45" s="25">
        <v>0</v>
      </c>
      <c r="N45" s="25">
        <f t="shared" si="15"/>
        <v>15</v>
      </c>
      <c r="O45" s="26">
        <f t="shared" si="0"/>
      </c>
      <c r="P45" s="27">
        <f t="shared" si="1"/>
        <v>1</v>
      </c>
      <c r="Q45" s="53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</row>
    <row r="46" spans="1:219" ht="21" customHeight="1">
      <c r="A46" s="24"/>
      <c r="B46" s="28" t="s">
        <v>22</v>
      </c>
      <c r="C46" s="29">
        <f aca="true" t="shared" si="16" ref="C46:N46">SUM(C38:C45)</f>
        <v>24952</v>
      </c>
      <c r="D46" s="29">
        <f t="shared" si="16"/>
        <v>27327</v>
      </c>
      <c r="E46" s="29">
        <f t="shared" si="16"/>
        <v>52279</v>
      </c>
      <c r="F46" s="29">
        <f t="shared" si="16"/>
        <v>14945</v>
      </c>
      <c r="G46" s="29">
        <f t="shared" si="16"/>
        <v>126</v>
      </c>
      <c r="H46" s="29">
        <f t="shared" si="16"/>
        <v>33</v>
      </c>
      <c r="I46" s="29">
        <f t="shared" si="16"/>
        <v>1</v>
      </c>
      <c r="J46" s="29">
        <f t="shared" si="16"/>
        <v>160</v>
      </c>
      <c r="K46" s="29">
        <f t="shared" si="16"/>
        <v>116</v>
      </c>
      <c r="L46" s="29">
        <f t="shared" si="16"/>
        <v>45</v>
      </c>
      <c r="M46" s="29">
        <f t="shared" si="16"/>
        <v>0</v>
      </c>
      <c r="N46" s="29">
        <f t="shared" si="16"/>
        <v>161</v>
      </c>
      <c r="O46" s="30" t="str">
        <f t="shared" si="0"/>
        <v>△</v>
      </c>
      <c r="P46" s="31">
        <f t="shared" si="1"/>
        <v>1</v>
      </c>
      <c r="Q46" s="53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</row>
    <row r="47" spans="1:219" ht="21" customHeight="1">
      <c r="A47" s="20" t="s">
        <v>13</v>
      </c>
      <c r="B47" s="10" t="s">
        <v>54</v>
      </c>
      <c r="C47" s="21">
        <v>3338</v>
      </c>
      <c r="D47" s="21">
        <v>3737</v>
      </c>
      <c r="E47" s="21">
        <f>C47+D47</f>
        <v>7075</v>
      </c>
      <c r="F47" s="21">
        <v>2390</v>
      </c>
      <c r="G47" s="21">
        <v>20</v>
      </c>
      <c r="H47" s="21">
        <v>5</v>
      </c>
      <c r="I47" s="21">
        <v>0</v>
      </c>
      <c r="J47" s="21">
        <f>G47+H47+I47</f>
        <v>25</v>
      </c>
      <c r="K47" s="21">
        <v>12</v>
      </c>
      <c r="L47" s="21">
        <v>11</v>
      </c>
      <c r="M47" s="21">
        <v>0</v>
      </c>
      <c r="N47" s="21">
        <f>K47+L47+M47</f>
        <v>23</v>
      </c>
      <c r="O47" s="22">
        <f t="shared" si="0"/>
      </c>
      <c r="P47" s="23">
        <f t="shared" si="1"/>
        <v>2</v>
      </c>
      <c r="Q47" s="53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</row>
    <row r="48" spans="1:219" ht="21" customHeight="1">
      <c r="A48" s="24" t="s">
        <v>14</v>
      </c>
      <c r="B48" s="13" t="s">
        <v>55</v>
      </c>
      <c r="C48" s="25">
        <v>2179</v>
      </c>
      <c r="D48" s="25">
        <v>2433</v>
      </c>
      <c r="E48" s="25">
        <f>C48+D48</f>
        <v>4612</v>
      </c>
      <c r="F48" s="25">
        <v>1571</v>
      </c>
      <c r="G48" s="25">
        <v>11</v>
      </c>
      <c r="H48" s="25">
        <v>0</v>
      </c>
      <c r="I48" s="25">
        <v>0</v>
      </c>
      <c r="J48" s="25">
        <f>G48+H48+I48</f>
        <v>11</v>
      </c>
      <c r="K48" s="25">
        <v>17</v>
      </c>
      <c r="L48" s="25">
        <v>3</v>
      </c>
      <c r="M48" s="25">
        <v>0</v>
      </c>
      <c r="N48" s="25">
        <f>K48+L48+M48</f>
        <v>20</v>
      </c>
      <c r="O48" s="26" t="str">
        <f t="shared" si="0"/>
        <v>△</v>
      </c>
      <c r="P48" s="27">
        <f t="shared" si="1"/>
        <v>9</v>
      </c>
      <c r="Q48" s="53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</row>
    <row r="49" spans="1:219" ht="21" customHeight="1">
      <c r="A49" s="24" t="s">
        <v>5</v>
      </c>
      <c r="B49" s="13" t="s">
        <v>56</v>
      </c>
      <c r="C49" s="25">
        <v>1964</v>
      </c>
      <c r="D49" s="25">
        <v>2179</v>
      </c>
      <c r="E49" s="25">
        <f>C49+D49</f>
        <v>4143</v>
      </c>
      <c r="F49" s="25">
        <v>1204</v>
      </c>
      <c r="G49" s="25">
        <v>10</v>
      </c>
      <c r="H49" s="25">
        <v>2</v>
      </c>
      <c r="I49" s="25">
        <v>0</v>
      </c>
      <c r="J49" s="25">
        <f>G49+H49+I49</f>
        <v>12</v>
      </c>
      <c r="K49" s="25">
        <v>15</v>
      </c>
      <c r="L49" s="25">
        <v>5</v>
      </c>
      <c r="M49" s="25">
        <v>0</v>
      </c>
      <c r="N49" s="25">
        <f>K49+L49+M49</f>
        <v>20</v>
      </c>
      <c r="O49" s="26" t="str">
        <f t="shared" si="0"/>
        <v>△</v>
      </c>
      <c r="P49" s="27">
        <f t="shared" si="1"/>
        <v>8</v>
      </c>
      <c r="Q49" s="53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</row>
    <row r="50" spans="1:219" ht="21" customHeight="1">
      <c r="A50" s="24"/>
      <c r="B50" s="13" t="s">
        <v>57</v>
      </c>
      <c r="C50" s="25">
        <v>2591</v>
      </c>
      <c r="D50" s="25">
        <v>2850</v>
      </c>
      <c r="E50" s="25">
        <f>C50+D50</f>
        <v>5441</v>
      </c>
      <c r="F50" s="25">
        <v>1513</v>
      </c>
      <c r="G50" s="25">
        <v>9</v>
      </c>
      <c r="H50" s="25">
        <v>3</v>
      </c>
      <c r="I50" s="25">
        <v>0</v>
      </c>
      <c r="J50" s="25">
        <f>G50+H50+I50</f>
        <v>12</v>
      </c>
      <c r="K50" s="25">
        <v>9</v>
      </c>
      <c r="L50" s="25">
        <v>4</v>
      </c>
      <c r="M50" s="25">
        <v>0</v>
      </c>
      <c r="N50" s="25">
        <f>K50+L50+M50</f>
        <v>13</v>
      </c>
      <c r="O50" s="26" t="str">
        <f t="shared" si="0"/>
        <v>△</v>
      </c>
      <c r="P50" s="27">
        <f t="shared" si="1"/>
        <v>1</v>
      </c>
      <c r="Q50" s="53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</row>
    <row r="51" spans="1:219" ht="21" customHeight="1">
      <c r="A51" s="24"/>
      <c r="B51" s="28" t="s">
        <v>22</v>
      </c>
      <c r="C51" s="29">
        <f aca="true" t="shared" si="17" ref="C51:N51">SUM(C47:C50)</f>
        <v>10072</v>
      </c>
      <c r="D51" s="29">
        <f t="shared" si="17"/>
        <v>11199</v>
      </c>
      <c r="E51" s="29">
        <f t="shared" si="17"/>
        <v>21271</v>
      </c>
      <c r="F51" s="29">
        <f t="shared" si="17"/>
        <v>6678</v>
      </c>
      <c r="G51" s="29">
        <f t="shared" si="17"/>
        <v>50</v>
      </c>
      <c r="H51" s="29">
        <f t="shared" si="17"/>
        <v>10</v>
      </c>
      <c r="I51" s="29">
        <f t="shared" si="17"/>
        <v>0</v>
      </c>
      <c r="J51" s="29">
        <f t="shared" si="17"/>
        <v>60</v>
      </c>
      <c r="K51" s="29">
        <f t="shared" si="17"/>
        <v>53</v>
      </c>
      <c r="L51" s="29">
        <f t="shared" si="17"/>
        <v>23</v>
      </c>
      <c r="M51" s="29">
        <f t="shared" si="17"/>
        <v>0</v>
      </c>
      <c r="N51" s="29">
        <f t="shared" si="17"/>
        <v>76</v>
      </c>
      <c r="O51" s="30" t="str">
        <f t="shared" si="0"/>
        <v>△</v>
      </c>
      <c r="P51" s="31">
        <f t="shared" si="1"/>
        <v>16</v>
      </c>
      <c r="Q51" s="53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</row>
    <row r="52" spans="1:219" ht="21" customHeight="1">
      <c r="A52" s="33" t="s">
        <v>5</v>
      </c>
      <c r="B52" s="34" t="s">
        <v>22</v>
      </c>
      <c r="C52" s="35">
        <f aca="true" t="shared" si="18" ref="C52:N52">C14+C23+C27+C37+C46+C51</f>
        <v>116916</v>
      </c>
      <c r="D52" s="35">
        <f t="shared" si="18"/>
        <v>127528</v>
      </c>
      <c r="E52" s="35">
        <f t="shared" si="18"/>
        <v>244444</v>
      </c>
      <c r="F52" s="35">
        <f t="shared" si="18"/>
        <v>70733</v>
      </c>
      <c r="G52" s="35">
        <f t="shared" si="18"/>
        <v>475</v>
      </c>
      <c r="H52" s="35">
        <f t="shared" si="18"/>
        <v>157</v>
      </c>
      <c r="I52" s="35">
        <f t="shared" si="18"/>
        <v>3</v>
      </c>
      <c r="J52" s="35">
        <f t="shared" si="18"/>
        <v>635</v>
      </c>
      <c r="K52" s="35">
        <f t="shared" si="18"/>
        <v>547</v>
      </c>
      <c r="L52" s="35">
        <f t="shared" si="18"/>
        <v>194</v>
      </c>
      <c r="M52" s="35">
        <f t="shared" si="18"/>
        <v>0</v>
      </c>
      <c r="N52" s="35">
        <f t="shared" si="18"/>
        <v>741</v>
      </c>
      <c r="O52" s="36" t="str">
        <f t="shared" si="0"/>
        <v>△</v>
      </c>
      <c r="P52" s="37">
        <f t="shared" si="1"/>
        <v>106</v>
      </c>
      <c r="Q52" s="53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</row>
    <row r="53" spans="1:219" ht="21" customHeight="1">
      <c r="A53" s="38" t="s">
        <v>15</v>
      </c>
      <c r="B53" s="39" t="s">
        <v>22</v>
      </c>
      <c r="C53" s="40">
        <f aca="true" t="shared" si="19" ref="C53:N53">C10+C52</f>
        <v>297445</v>
      </c>
      <c r="D53" s="40">
        <f t="shared" si="19"/>
        <v>322994</v>
      </c>
      <c r="E53" s="40">
        <f t="shared" si="19"/>
        <v>620439</v>
      </c>
      <c r="F53" s="40">
        <f t="shared" si="19"/>
        <v>210823</v>
      </c>
      <c r="G53" s="40">
        <f t="shared" si="19"/>
        <v>1665</v>
      </c>
      <c r="H53" s="40">
        <f t="shared" si="19"/>
        <v>468</v>
      </c>
      <c r="I53" s="40">
        <f t="shared" si="19"/>
        <v>12</v>
      </c>
      <c r="J53" s="40">
        <f t="shared" si="19"/>
        <v>2145</v>
      </c>
      <c r="K53" s="40">
        <f t="shared" si="19"/>
        <v>1462</v>
      </c>
      <c r="L53" s="40">
        <f t="shared" si="19"/>
        <v>441</v>
      </c>
      <c r="M53" s="40">
        <f t="shared" si="19"/>
        <v>1</v>
      </c>
      <c r="N53" s="40">
        <f t="shared" si="19"/>
        <v>1904</v>
      </c>
      <c r="O53" s="40">
        <f t="shared" si="0"/>
      </c>
      <c r="P53" s="41">
        <f t="shared" si="1"/>
        <v>241</v>
      </c>
      <c r="Q53" s="53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</row>
    <row r="54" spans="1:219" ht="21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2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</row>
    <row r="55" spans="15:255" ht="21" customHeight="1">
      <c r="O55" s="52"/>
      <c r="P55" s="52"/>
      <c r="Q55" s="52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</row>
    <row r="56" spans="4:255" ht="21" customHeight="1">
      <c r="D56" s="52"/>
      <c r="H56" s="52"/>
      <c r="I56" s="52"/>
      <c r="J56" s="52"/>
      <c r="K56" s="52"/>
      <c r="L56" s="52"/>
      <c r="O56" s="52"/>
      <c r="P56" s="52"/>
      <c r="Q56" s="52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</row>
    <row r="57" spans="4:255" ht="21" customHeight="1">
      <c r="D57" s="52"/>
      <c r="H57" s="52"/>
      <c r="I57" s="52"/>
      <c r="J57" s="52"/>
      <c r="K57" s="52"/>
      <c r="L57" s="52"/>
      <c r="O57" s="52"/>
      <c r="P57" s="52"/>
      <c r="Q57" s="52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</row>
    <row r="58" spans="4:255" ht="21" customHeight="1">
      <c r="D58" s="52"/>
      <c r="H58" s="52"/>
      <c r="I58" s="52"/>
      <c r="J58" s="52"/>
      <c r="K58" s="52"/>
      <c r="L58" s="52"/>
      <c r="O58" s="52"/>
      <c r="P58" s="52"/>
      <c r="Q58" s="52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</row>
    <row r="59" spans="4:255" ht="21" customHeight="1">
      <c r="D59" s="52"/>
      <c r="H59" s="52"/>
      <c r="I59" s="52"/>
      <c r="J59" s="52"/>
      <c r="K59" s="52"/>
      <c r="L59" s="52"/>
      <c r="O59" s="52"/>
      <c r="P59" s="52"/>
      <c r="Q59" s="52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</row>
    <row r="60" spans="4:255" ht="21.75" customHeight="1">
      <c r="D60" s="52"/>
      <c r="E60" s="52"/>
      <c r="H60" s="52"/>
      <c r="I60" s="52"/>
      <c r="J60" s="52"/>
      <c r="K60" s="52"/>
      <c r="L60" s="52"/>
      <c r="N60" s="52"/>
      <c r="O60" s="52"/>
      <c r="P60" s="52"/>
      <c r="Q60" s="52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</row>
    <row r="61" spans="5:255" ht="19.5" customHeight="1">
      <c r="E61" s="52"/>
      <c r="H61" s="52"/>
      <c r="I61" s="52"/>
      <c r="J61" s="52"/>
      <c r="K61" s="52"/>
      <c r="L61" s="52"/>
      <c r="N61" s="52"/>
      <c r="O61" s="52"/>
      <c r="P61" s="52"/>
      <c r="Q61" s="52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</row>
    <row r="62" spans="5:255" ht="19.5" customHeight="1">
      <c r="E62" s="52"/>
      <c r="J62" s="52"/>
      <c r="K62" s="52"/>
      <c r="L62" s="52"/>
      <c r="N62" s="52"/>
      <c r="O62" s="52"/>
      <c r="P62" s="52"/>
      <c r="Q62" s="52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</row>
    <row r="63" spans="5:255" ht="19.5" customHeight="1">
      <c r="E63" s="52"/>
      <c r="J63" s="52"/>
      <c r="K63" s="52"/>
      <c r="L63" s="52"/>
      <c r="N63" s="52"/>
      <c r="O63" s="52"/>
      <c r="P63" s="52"/>
      <c r="Q63" s="52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</row>
    <row r="64" spans="3:255" ht="19.5" customHeight="1">
      <c r="C64" s="52"/>
      <c r="D64" s="52"/>
      <c r="E64" s="52"/>
      <c r="I64" s="52"/>
      <c r="J64" s="52"/>
      <c r="K64" s="52"/>
      <c r="L64" s="52"/>
      <c r="M64" s="52"/>
      <c r="N64" s="52"/>
      <c r="O64" s="52"/>
      <c r="P64" s="52"/>
      <c r="Q64" s="52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</row>
    <row r="65" spans="7:255" ht="19.5" customHeight="1">
      <c r="G65" s="52"/>
      <c r="H65" s="52"/>
      <c r="I65" s="52"/>
      <c r="J65" s="52"/>
      <c r="K65" s="52"/>
      <c r="L65" s="52"/>
      <c r="N65" s="52"/>
      <c r="O65" s="52"/>
      <c r="P65" s="52"/>
      <c r="Q65" s="52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</row>
    <row r="66" spans="5:255" ht="19.5" customHeight="1">
      <c r="E66" s="52"/>
      <c r="F66" s="52"/>
      <c r="G66" s="52"/>
      <c r="H66" s="52"/>
      <c r="I66" s="52"/>
      <c r="J66" s="52"/>
      <c r="K66" s="52"/>
      <c r="L66" s="52"/>
      <c r="N66" s="52"/>
      <c r="O66" s="52"/>
      <c r="P66" s="52"/>
      <c r="Q66" s="52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</row>
    <row r="67" spans="5:255" ht="19.5" customHeight="1">
      <c r="E67" s="52"/>
      <c r="G67" s="52"/>
      <c r="H67" s="52"/>
      <c r="I67" s="52"/>
      <c r="J67" s="52"/>
      <c r="K67" s="52"/>
      <c r="L67" s="52"/>
      <c r="N67" s="52"/>
      <c r="O67" s="52"/>
      <c r="P67" s="52"/>
      <c r="Q67" s="52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</row>
    <row r="68" spans="3:255" ht="19.5" customHeight="1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</row>
    <row r="69" spans="5:255" ht="19.5" customHeight="1">
      <c r="E69" s="52"/>
      <c r="F69" s="52"/>
      <c r="G69" s="52"/>
      <c r="H69" s="52"/>
      <c r="I69" s="52"/>
      <c r="J69" s="52"/>
      <c r="K69" s="52"/>
      <c r="L69" s="52"/>
      <c r="N69" s="52"/>
      <c r="O69" s="52"/>
      <c r="P69" s="52"/>
      <c r="Q69" s="52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</row>
    <row r="70" spans="5:255" ht="17.25">
      <c r="E70" s="52"/>
      <c r="F70" s="52"/>
      <c r="G70" s="52"/>
      <c r="H70" s="52"/>
      <c r="I70" s="52"/>
      <c r="N70" s="52"/>
      <c r="O70" s="52"/>
      <c r="P70" s="52"/>
      <c r="Q70" s="52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</row>
    <row r="71" spans="7:255" ht="17.25">
      <c r="G71" s="52"/>
      <c r="H71" s="52"/>
      <c r="I71" s="52"/>
      <c r="N71" s="52"/>
      <c r="O71" s="52"/>
      <c r="P71" s="52"/>
      <c r="Q71" s="52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</row>
    <row r="72" spans="5:255" ht="17.25">
      <c r="E72" s="52"/>
      <c r="G72" s="52"/>
      <c r="H72" s="52"/>
      <c r="I72" s="52"/>
      <c r="K72" s="52"/>
      <c r="N72" s="52"/>
      <c r="O72" s="52"/>
      <c r="P72" s="52"/>
      <c r="Q72" s="52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</row>
    <row r="73" spans="5:255" ht="17.25">
      <c r="E73" s="52"/>
      <c r="F73" s="4"/>
      <c r="G73" s="52"/>
      <c r="H73" s="52"/>
      <c r="I73" s="52"/>
      <c r="J73" s="52"/>
      <c r="K73" s="52"/>
      <c r="L73" s="52"/>
      <c r="N73" s="52"/>
      <c r="O73" s="52"/>
      <c r="P73" s="52"/>
      <c r="Q73" s="52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</row>
    <row r="74" spans="5:255" ht="17.25">
      <c r="E74" s="52"/>
      <c r="F74" s="52"/>
      <c r="G74" s="52"/>
      <c r="H74" s="52"/>
      <c r="I74" s="52"/>
      <c r="J74" s="52"/>
      <c r="K74" s="52"/>
      <c r="L74" s="52"/>
      <c r="N74" s="52"/>
      <c r="O74" s="52"/>
      <c r="P74" s="52"/>
      <c r="Q74" s="52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</row>
    <row r="75" spans="5:255" ht="17.25">
      <c r="E75" s="52"/>
      <c r="F75" s="52"/>
      <c r="G75" s="52"/>
      <c r="H75" s="52"/>
      <c r="I75" s="52"/>
      <c r="J75" s="52"/>
      <c r="K75" s="52"/>
      <c r="L75" s="52"/>
      <c r="N75" s="52"/>
      <c r="O75" s="52"/>
      <c r="P75" s="52"/>
      <c r="Q75" s="52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</row>
    <row r="76" spans="5:255" ht="17.25">
      <c r="E76" s="52"/>
      <c r="F76" s="52"/>
      <c r="G76" s="52"/>
      <c r="H76" s="52"/>
      <c r="I76" s="52"/>
      <c r="J76" s="52"/>
      <c r="K76" s="52"/>
      <c r="L76" s="52"/>
      <c r="N76" s="52"/>
      <c r="O76" s="52"/>
      <c r="P76" s="52"/>
      <c r="Q76" s="52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</row>
    <row r="77" spans="3:255" ht="17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</row>
    <row r="78" spans="5:255" ht="17.25">
      <c r="E78" s="52"/>
      <c r="J78" s="52"/>
      <c r="K78" s="52"/>
      <c r="N78" s="52"/>
      <c r="O78" s="52"/>
      <c r="P78" s="52"/>
      <c r="Q78" s="52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</row>
    <row r="79" spans="5:255" ht="17.25">
      <c r="E79" s="52"/>
      <c r="J79" s="52"/>
      <c r="K79" s="52"/>
      <c r="N79" s="52"/>
      <c r="P79" s="52"/>
      <c r="Q79" s="52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</row>
    <row r="80" spans="5:255" ht="17.25">
      <c r="E80" s="52"/>
      <c r="J80" s="52"/>
      <c r="K80" s="52"/>
      <c r="N80" s="52"/>
      <c r="P80" s="52"/>
      <c r="Q80" s="52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</row>
    <row r="81" spans="3:255" ht="17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</row>
    <row r="82" spans="5:255" ht="17.25">
      <c r="E82" s="52"/>
      <c r="J82" s="52"/>
      <c r="K82" s="52"/>
      <c r="N82" s="52"/>
      <c r="O82" s="52"/>
      <c r="P82" s="52"/>
      <c r="Q82" s="52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</row>
    <row r="83" spans="5:255" ht="17.25">
      <c r="E83" s="52"/>
      <c r="J83" s="52"/>
      <c r="K83" s="52"/>
      <c r="N83" s="52"/>
      <c r="O83" s="52"/>
      <c r="P83" s="52"/>
      <c r="Q83" s="52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</row>
    <row r="84" spans="5:255" ht="17.25">
      <c r="E84" s="52"/>
      <c r="J84" s="52"/>
      <c r="K84" s="52"/>
      <c r="N84" s="52"/>
      <c r="O84" s="52"/>
      <c r="P84" s="52"/>
      <c r="Q84" s="52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</row>
    <row r="85" spans="5:255" ht="17.25">
      <c r="E85" s="52"/>
      <c r="J85" s="52"/>
      <c r="K85" s="52"/>
      <c r="N85" s="52"/>
      <c r="O85" s="52"/>
      <c r="P85" s="52"/>
      <c r="Q85" s="52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</row>
    <row r="86" spans="5:255" ht="17.25">
      <c r="E86" s="52"/>
      <c r="J86" s="52"/>
      <c r="K86" s="52"/>
      <c r="N86" s="52"/>
      <c r="O86" s="52"/>
      <c r="P86" s="52"/>
      <c r="Q86" s="52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</row>
    <row r="87" spans="5:255" ht="17.25">
      <c r="E87" s="52"/>
      <c r="J87" s="52"/>
      <c r="K87" s="52"/>
      <c r="N87" s="52"/>
      <c r="O87" s="52"/>
      <c r="P87" s="52"/>
      <c r="Q87" s="52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</row>
    <row r="88" spans="5:255" ht="17.25">
      <c r="E88" s="52"/>
      <c r="J88" s="52"/>
      <c r="K88" s="52"/>
      <c r="N88" s="52"/>
      <c r="O88" s="52"/>
      <c r="P88" s="52"/>
      <c r="Q88" s="52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</row>
    <row r="89" spans="5:255" ht="17.25">
      <c r="E89" s="52"/>
      <c r="J89" s="52"/>
      <c r="K89" s="52"/>
      <c r="N89" s="52"/>
      <c r="O89" s="52"/>
      <c r="P89" s="52"/>
      <c r="Q89" s="52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</row>
    <row r="90" spans="5:255" ht="17.25">
      <c r="E90" s="52"/>
      <c r="J90" s="52"/>
      <c r="K90" s="52"/>
      <c r="N90" s="52"/>
      <c r="O90" s="52"/>
      <c r="P90" s="52"/>
      <c r="Q90" s="52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</row>
    <row r="91" spans="3:255" ht="17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</row>
    <row r="92" spans="5:255" ht="17.25">
      <c r="E92" s="52"/>
      <c r="J92" s="52"/>
      <c r="K92" s="52"/>
      <c r="N92" s="52"/>
      <c r="O92" s="52"/>
      <c r="P92" s="52"/>
      <c r="Q92" s="52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</row>
    <row r="93" spans="5:255" ht="17.25">
      <c r="E93" s="52"/>
      <c r="J93" s="52"/>
      <c r="K93" s="52"/>
      <c r="N93" s="52"/>
      <c r="O93" s="52"/>
      <c r="P93" s="52"/>
      <c r="Q93" s="52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</row>
    <row r="94" spans="5:255" ht="17.25">
      <c r="E94" s="52"/>
      <c r="J94" s="52"/>
      <c r="K94" s="52"/>
      <c r="N94" s="52"/>
      <c r="O94" s="52"/>
      <c r="P94" s="52"/>
      <c r="Q94" s="52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</row>
    <row r="95" spans="5:255" ht="17.25">
      <c r="E95" s="52"/>
      <c r="H95" s="52"/>
      <c r="J95" s="52"/>
      <c r="K95" s="52"/>
      <c r="N95" s="52"/>
      <c r="O95" s="52"/>
      <c r="P95" s="52"/>
      <c r="Q95" s="52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</row>
    <row r="96" spans="5:255" ht="17.25">
      <c r="E96" s="52"/>
      <c r="J96" s="52"/>
      <c r="K96" s="52"/>
      <c r="N96" s="52"/>
      <c r="O96" s="52"/>
      <c r="P96" s="52"/>
      <c r="Q96" s="52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</row>
    <row r="97" spans="5:255" ht="17.25">
      <c r="E97" s="52"/>
      <c r="J97" s="52"/>
      <c r="K97" s="52"/>
      <c r="N97" s="52"/>
      <c r="O97" s="52"/>
      <c r="P97" s="52"/>
      <c r="Q97" s="52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</row>
    <row r="98" spans="5:255" ht="17.25">
      <c r="E98" s="52"/>
      <c r="J98" s="52"/>
      <c r="K98" s="52"/>
      <c r="N98" s="52"/>
      <c r="O98" s="52"/>
      <c r="P98" s="52"/>
      <c r="Q98" s="52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</row>
    <row r="99" spans="5:255" ht="17.25">
      <c r="E99" s="52"/>
      <c r="J99" s="52"/>
      <c r="K99" s="52"/>
      <c r="N99" s="52"/>
      <c r="O99" s="52"/>
      <c r="P99" s="52"/>
      <c r="Q99" s="52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</row>
    <row r="100" spans="3:255" ht="17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</row>
    <row r="101" spans="5:255" ht="17.25">
      <c r="E101" s="52"/>
      <c r="J101" s="52"/>
      <c r="K101" s="52"/>
      <c r="N101" s="52"/>
      <c r="O101" s="52"/>
      <c r="P101" s="52"/>
      <c r="Q101" s="52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</row>
    <row r="102" spans="5:255" ht="17.25">
      <c r="E102" s="52"/>
      <c r="J102" s="52"/>
      <c r="K102" s="52"/>
      <c r="N102" s="52"/>
      <c r="O102" s="52"/>
      <c r="P102" s="52"/>
      <c r="Q102" s="52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</row>
    <row r="103" spans="5:255" ht="17.25">
      <c r="E103" s="52"/>
      <c r="J103" s="52"/>
      <c r="K103" s="52"/>
      <c r="N103" s="52"/>
      <c r="O103" s="52"/>
      <c r="P103" s="52"/>
      <c r="Q103" s="52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</row>
    <row r="104" spans="5:255" ht="17.25">
      <c r="E104" s="52"/>
      <c r="J104" s="52"/>
      <c r="K104" s="52"/>
      <c r="N104" s="52"/>
      <c r="O104" s="52"/>
      <c r="P104" s="52"/>
      <c r="Q104" s="52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</row>
    <row r="105" spans="11:255" ht="17.25">
      <c r="K105" s="52"/>
      <c r="O105" s="52"/>
      <c r="P105" s="52"/>
      <c r="Q105" s="52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</row>
    <row r="106" spans="11:255" ht="17.25">
      <c r="K106" s="52"/>
      <c r="O106" s="52"/>
      <c r="P106" s="52"/>
      <c r="Q106" s="52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</row>
    <row r="107" spans="11:255" ht="17.25">
      <c r="K107" s="52"/>
      <c r="O107" s="52"/>
      <c r="P107" s="52"/>
      <c r="Q107" s="52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</row>
    <row r="108" spans="11:255" ht="17.25">
      <c r="K108" s="52"/>
      <c r="O108" s="52"/>
      <c r="P108" s="52"/>
      <c r="Q108" s="52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</row>
    <row r="109" spans="11:255" ht="17.25">
      <c r="K109" s="52"/>
      <c r="O109" s="52"/>
      <c r="P109" s="52"/>
      <c r="Q109" s="52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</row>
    <row r="110" spans="11:255" ht="17.25">
      <c r="K110" s="52"/>
      <c r="O110" s="52"/>
      <c r="P110" s="52"/>
      <c r="Q110" s="52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</row>
    <row r="111" spans="11:255" ht="17.25">
      <c r="K111" s="52"/>
      <c r="O111" s="52"/>
      <c r="P111" s="52"/>
      <c r="Q111" s="52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</row>
    <row r="112" spans="11:255" ht="17.25">
      <c r="K112" s="52"/>
      <c r="O112" s="52"/>
      <c r="P112" s="52"/>
      <c r="Q112" s="52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</row>
    <row r="113" spans="11:255" ht="17.25">
      <c r="K113" s="52"/>
      <c r="O113" s="52"/>
      <c r="P113" s="52"/>
      <c r="Q113" s="52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</row>
    <row r="114" spans="11:255" ht="17.25">
      <c r="K114" s="52"/>
      <c r="O114" s="52"/>
      <c r="P114" s="52"/>
      <c r="Q114" s="52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</row>
    <row r="115" spans="11:255" ht="17.25">
      <c r="K115" s="52"/>
      <c r="O115" s="52"/>
      <c r="P115" s="52"/>
      <c r="Q115" s="52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</row>
    <row r="116" spans="15:255" ht="17.25">
      <c r="O116" s="52"/>
      <c r="P116" s="52"/>
      <c r="Q116" s="52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</row>
    <row r="117" spans="15:255" ht="17.25">
      <c r="O117" s="52"/>
      <c r="P117" s="52"/>
      <c r="Q117" s="52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  <c r="IU117" s="7"/>
    </row>
    <row r="118" spans="15:255" ht="17.25">
      <c r="O118" s="52"/>
      <c r="P118" s="52"/>
      <c r="Q118" s="52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</row>
    <row r="119" spans="15:255" ht="17.25">
      <c r="O119" s="52"/>
      <c r="P119" s="52"/>
      <c r="Q119" s="52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</row>
    <row r="120" spans="15:255" ht="17.25">
      <c r="O120" s="52"/>
      <c r="P120" s="52"/>
      <c r="Q120" s="52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</row>
    <row r="121" spans="15:255" ht="17.25">
      <c r="O121" s="52"/>
      <c r="P121" s="52"/>
      <c r="Q121" s="52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</row>
    <row r="122" spans="15:255" ht="17.25">
      <c r="O122" s="52"/>
      <c r="P122" s="52"/>
      <c r="Q122" s="52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</row>
    <row r="123" spans="15:255" ht="17.25">
      <c r="O123" s="52"/>
      <c r="P123" s="52"/>
      <c r="Q123" s="52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</row>
  </sheetData>
  <printOptions horizontalCentered="1"/>
  <pageMargins left="0.3937007874015748" right="0.2755905511811024" top="0.5905511811023623" bottom="0.1968503937007874" header="0" footer="0"/>
  <pageSetup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123"/>
  <sheetViews>
    <sheetView showOutlineSymbols="0" zoomScale="87" zoomScaleNormal="87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IV16384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6" width="10.6640625" style="1" customWidth="1"/>
    <col min="7" max="7" width="7.6640625" style="1" customWidth="1"/>
    <col min="8" max="9" width="6.6640625" style="1" customWidth="1"/>
    <col min="10" max="11" width="7.6640625" style="1" customWidth="1"/>
    <col min="12" max="13" width="6.6640625" style="1" customWidth="1"/>
    <col min="14" max="14" width="7.6640625" style="1" customWidth="1"/>
    <col min="15" max="15" width="2.6640625" style="1" customWidth="1"/>
    <col min="16" max="16" width="7.6640625" style="1" customWidth="1"/>
    <col min="17" max="17" width="0.88671875" style="1" customWidth="1"/>
    <col min="18" max="18" width="3.6640625" style="1" customWidth="1"/>
    <col min="19" max="19" width="11.6640625" style="1" customWidth="1"/>
    <col min="20" max="21" width="14.6640625" style="1" customWidth="1"/>
    <col min="22" max="22" width="3.6640625" style="1" customWidth="1"/>
    <col min="23" max="23" width="11.6640625" style="1" customWidth="1"/>
    <col min="24" max="16384" width="10.6640625" style="1" customWidth="1"/>
  </cols>
  <sheetData>
    <row r="1" spans="2:219" ht="30" customHeight="1">
      <c r="B1" s="2" t="s">
        <v>16</v>
      </c>
      <c r="E1" s="3" t="s">
        <v>81</v>
      </c>
      <c r="M1" s="4" t="s">
        <v>70</v>
      </c>
      <c r="Q1" s="52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</row>
    <row r="2" spans="17:219" ht="19.5" customHeight="1">
      <c r="Q2" s="52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</row>
    <row r="3" spans="1:219" ht="19.5" customHeight="1">
      <c r="A3" s="8"/>
      <c r="B3" s="9" t="s">
        <v>17</v>
      </c>
      <c r="C3" s="10" t="s">
        <v>58</v>
      </c>
      <c r="D3" s="9"/>
      <c r="E3" s="9"/>
      <c r="F3" s="10"/>
      <c r="G3" s="10" t="s">
        <v>62</v>
      </c>
      <c r="H3" s="9"/>
      <c r="I3" s="9"/>
      <c r="J3" s="9"/>
      <c r="K3" s="10" t="s">
        <v>68</v>
      </c>
      <c r="L3" s="9"/>
      <c r="M3" s="9"/>
      <c r="N3" s="9"/>
      <c r="O3" s="10"/>
      <c r="P3" s="9"/>
      <c r="Q3" s="53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</row>
    <row r="4" spans="1:219" ht="19.5" customHeight="1">
      <c r="A4" s="12"/>
      <c r="B4" s="4"/>
      <c r="C4" s="13"/>
      <c r="D4" s="13"/>
      <c r="E4" s="13"/>
      <c r="F4" s="14"/>
      <c r="G4" s="13"/>
      <c r="H4" s="13" t="s">
        <v>64</v>
      </c>
      <c r="I4" s="15" t="s">
        <v>66</v>
      </c>
      <c r="J4" s="13"/>
      <c r="K4" s="13"/>
      <c r="L4" s="13" t="s">
        <v>64</v>
      </c>
      <c r="M4" s="15" t="s">
        <v>66</v>
      </c>
      <c r="N4" s="13"/>
      <c r="O4" s="14"/>
      <c r="P4" s="4"/>
      <c r="Q4" s="53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</row>
    <row r="5" spans="1:219" ht="19.5" customHeight="1">
      <c r="A5" s="12" t="s">
        <v>0</v>
      </c>
      <c r="B5" s="4"/>
      <c r="C5" s="16" t="s">
        <v>59</v>
      </c>
      <c r="D5" s="16" t="s">
        <v>60</v>
      </c>
      <c r="E5" s="16" t="s">
        <v>22</v>
      </c>
      <c r="F5" s="16" t="s">
        <v>61</v>
      </c>
      <c r="G5" s="16" t="s">
        <v>63</v>
      </c>
      <c r="H5" s="17" t="s">
        <v>65</v>
      </c>
      <c r="I5" s="17" t="s">
        <v>67</v>
      </c>
      <c r="J5" s="16" t="s">
        <v>22</v>
      </c>
      <c r="K5" s="16" t="s">
        <v>63</v>
      </c>
      <c r="L5" s="17" t="s">
        <v>69</v>
      </c>
      <c r="M5" s="17" t="s">
        <v>67</v>
      </c>
      <c r="N5" s="16" t="s">
        <v>22</v>
      </c>
      <c r="O5" s="18" t="s">
        <v>71</v>
      </c>
      <c r="P5" s="19"/>
      <c r="Q5" s="53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</row>
    <row r="6" spans="1:219" ht="21" customHeight="1">
      <c r="A6" s="20"/>
      <c r="B6" s="10" t="s">
        <v>18</v>
      </c>
      <c r="C6" s="21">
        <v>71981</v>
      </c>
      <c r="D6" s="21">
        <v>76800</v>
      </c>
      <c r="E6" s="21">
        <f>C6+D6</f>
        <v>148781</v>
      </c>
      <c r="F6" s="21">
        <v>54178</v>
      </c>
      <c r="G6" s="21">
        <v>358</v>
      </c>
      <c r="H6" s="21">
        <v>128</v>
      </c>
      <c r="I6" s="21">
        <v>1</v>
      </c>
      <c r="J6" s="21">
        <f>G6+H6+I6</f>
        <v>487</v>
      </c>
      <c r="K6" s="21">
        <v>327</v>
      </c>
      <c r="L6" s="21">
        <v>101</v>
      </c>
      <c r="M6" s="21">
        <v>0</v>
      </c>
      <c r="N6" s="21">
        <f>K6+L6+M6</f>
        <v>428</v>
      </c>
      <c r="O6" s="22">
        <f aca="true" t="shared" si="0" ref="O6:O53">IF((J6-N6)&lt;0,"△","")</f>
      </c>
      <c r="P6" s="23">
        <f aca="true" t="shared" si="1" ref="P6:P53">IF((J6-N6)=0,"0 ",IF((J6-N6)&lt;0,-(J6-N6),J6-N6))</f>
        <v>59</v>
      </c>
      <c r="Q6" s="53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</row>
    <row r="7" spans="1:219" ht="21" customHeight="1">
      <c r="A7" s="24" t="s">
        <v>1</v>
      </c>
      <c r="B7" s="13" t="s">
        <v>19</v>
      </c>
      <c r="C7" s="25">
        <v>66682</v>
      </c>
      <c r="D7" s="25">
        <v>72816</v>
      </c>
      <c r="E7" s="25">
        <f>C7+D7</f>
        <v>139498</v>
      </c>
      <c r="F7" s="25">
        <v>53752</v>
      </c>
      <c r="G7" s="25">
        <v>378</v>
      </c>
      <c r="H7" s="25">
        <v>128</v>
      </c>
      <c r="I7" s="25">
        <v>5</v>
      </c>
      <c r="J7" s="25">
        <f>G7+H7+I7</f>
        <v>511</v>
      </c>
      <c r="K7" s="25">
        <v>330</v>
      </c>
      <c r="L7" s="25">
        <v>115</v>
      </c>
      <c r="M7" s="25">
        <v>1</v>
      </c>
      <c r="N7" s="25">
        <f>K7+L7+M7</f>
        <v>446</v>
      </c>
      <c r="O7" s="26">
        <f t="shared" si="0"/>
      </c>
      <c r="P7" s="27">
        <f t="shared" si="1"/>
        <v>65</v>
      </c>
      <c r="Q7" s="53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</row>
    <row r="8" spans="1:219" ht="21" customHeight="1">
      <c r="A8" s="24"/>
      <c r="B8" s="13" t="s">
        <v>20</v>
      </c>
      <c r="C8" s="25">
        <v>23642</v>
      </c>
      <c r="D8" s="25">
        <v>26440</v>
      </c>
      <c r="E8" s="25">
        <f>C8+D8</f>
        <v>50082</v>
      </c>
      <c r="F8" s="25">
        <v>18456</v>
      </c>
      <c r="G8" s="25">
        <v>123</v>
      </c>
      <c r="H8" s="25">
        <v>29</v>
      </c>
      <c r="I8" s="25">
        <v>3</v>
      </c>
      <c r="J8" s="25">
        <f>G8+H8+I8</f>
        <v>155</v>
      </c>
      <c r="K8" s="25">
        <v>119</v>
      </c>
      <c r="L8" s="25">
        <v>49</v>
      </c>
      <c r="M8" s="25">
        <v>0</v>
      </c>
      <c r="N8" s="25">
        <f>K8+L8+M8</f>
        <v>168</v>
      </c>
      <c r="O8" s="26" t="str">
        <f t="shared" si="0"/>
        <v>△</v>
      </c>
      <c r="P8" s="27">
        <f t="shared" si="1"/>
        <v>13</v>
      </c>
      <c r="Q8" s="53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</row>
    <row r="9" spans="1:219" ht="21" customHeight="1">
      <c r="A9" s="24" t="s">
        <v>2</v>
      </c>
      <c r="B9" s="13" t="s">
        <v>21</v>
      </c>
      <c r="C9" s="25">
        <v>18274</v>
      </c>
      <c r="D9" s="25">
        <v>19475</v>
      </c>
      <c r="E9" s="25">
        <f>C9+D9</f>
        <v>37749</v>
      </c>
      <c r="F9" s="25">
        <v>13845</v>
      </c>
      <c r="G9" s="25">
        <v>109</v>
      </c>
      <c r="H9" s="25">
        <v>25</v>
      </c>
      <c r="I9" s="25">
        <v>0</v>
      </c>
      <c r="J9" s="25">
        <f>G9+H9+I9</f>
        <v>134</v>
      </c>
      <c r="K9" s="25">
        <v>95</v>
      </c>
      <c r="L9" s="25">
        <v>35</v>
      </c>
      <c r="M9" s="25">
        <v>0</v>
      </c>
      <c r="N9" s="25">
        <f>K9+L9+M9</f>
        <v>130</v>
      </c>
      <c r="O9" s="26">
        <f t="shared" si="0"/>
      </c>
      <c r="P9" s="27">
        <f t="shared" si="1"/>
        <v>4</v>
      </c>
      <c r="Q9" s="53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</row>
    <row r="10" spans="1:219" ht="21" customHeight="1">
      <c r="A10" s="24"/>
      <c r="B10" s="28" t="s">
        <v>22</v>
      </c>
      <c r="C10" s="29">
        <f aca="true" t="shared" si="2" ref="C10:N10">SUM(C6:C9)</f>
        <v>180579</v>
      </c>
      <c r="D10" s="29">
        <f t="shared" si="2"/>
        <v>195531</v>
      </c>
      <c r="E10" s="29">
        <f t="shared" si="2"/>
        <v>376110</v>
      </c>
      <c r="F10" s="29">
        <f t="shared" si="2"/>
        <v>140231</v>
      </c>
      <c r="G10" s="29">
        <f t="shared" si="2"/>
        <v>968</v>
      </c>
      <c r="H10" s="29">
        <f t="shared" si="2"/>
        <v>310</v>
      </c>
      <c r="I10" s="29">
        <f t="shared" si="2"/>
        <v>9</v>
      </c>
      <c r="J10" s="29">
        <f t="shared" si="2"/>
        <v>1287</v>
      </c>
      <c r="K10" s="29">
        <f t="shared" si="2"/>
        <v>871</v>
      </c>
      <c r="L10" s="29">
        <f t="shared" si="2"/>
        <v>300</v>
      </c>
      <c r="M10" s="29">
        <f t="shared" si="2"/>
        <v>1</v>
      </c>
      <c r="N10" s="29">
        <f t="shared" si="2"/>
        <v>1172</v>
      </c>
      <c r="O10" s="30">
        <f t="shared" si="0"/>
      </c>
      <c r="P10" s="31">
        <f t="shared" si="1"/>
        <v>115</v>
      </c>
      <c r="Q10" s="53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</row>
    <row r="11" spans="1:219" ht="21" customHeight="1">
      <c r="A11" s="20" t="s">
        <v>3</v>
      </c>
      <c r="B11" s="10" t="s">
        <v>23</v>
      </c>
      <c r="C11" s="21">
        <v>4104</v>
      </c>
      <c r="D11" s="21">
        <v>4490</v>
      </c>
      <c r="E11" s="21">
        <f>C11+D11</f>
        <v>8594</v>
      </c>
      <c r="F11" s="21">
        <v>2618</v>
      </c>
      <c r="G11" s="21">
        <v>38</v>
      </c>
      <c r="H11" s="21">
        <v>6</v>
      </c>
      <c r="I11" s="21">
        <v>0</v>
      </c>
      <c r="J11" s="21">
        <f>G11+H11+I11</f>
        <v>44</v>
      </c>
      <c r="K11" s="21">
        <v>17</v>
      </c>
      <c r="L11" s="21">
        <v>3</v>
      </c>
      <c r="M11" s="21">
        <v>0</v>
      </c>
      <c r="N11" s="21">
        <f>K11+L11+M11</f>
        <v>20</v>
      </c>
      <c r="O11" s="22">
        <f t="shared" si="0"/>
      </c>
      <c r="P11" s="23">
        <f t="shared" si="1"/>
        <v>24</v>
      </c>
      <c r="Q11" s="53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</row>
    <row r="12" spans="1:219" ht="21" customHeight="1">
      <c r="A12" s="24" t="s">
        <v>4</v>
      </c>
      <c r="B12" s="13" t="s">
        <v>24</v>
      </c>
      <c r="C12" s="25">
        <v>6928</v>
      </c>
      <c r="D12" s="25">
        <v>7617</v>
      </c>
      <c r="E12" s="25">
        <f>C12+D12</f>
        <v>14545</v>
      </c>
      <c r="F12" s="25">
        <v>4208</v>
      </c>
      <c r="G12" s="25">
        <v>15</v>
      </c>
      <c r="H12" s="25">
        <v>5</v>
      </c>
      <c r="I12" s="25">
        <v>0</v>
      </c>
      <c r="J12" s="25">
        <f>G12+H12+I12</f>
        <v>20</v>
      </c>
      <c r="K12" s="25">
        <v>34</v>
      </c>
      <c r="L12" s="25">
        <v>9</v>
      </c>
      <c r="M12" s="25">
        <v>0</v>
      </c>
      <c r="N12" s="25">
        <f>K12+L12+M12</f>
        <v>43</v>
      </c>
      <c r="O12" s="26" t="str">
        <f t="shared" si="0"/>
        <v>△</v>
      </c>
      <c r="P12" s="27">
        <f t="shared" si="1"/>
        <v>23</v>
      </c>
      <c r="Q12" s="53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</row>
    <row r="13" spans="1:219" ht="21" customHeight="1">
      <c r="A13" s="24" t="s">
        <v>5</v>
      </c>
      <c r="B13" s="13" t="s">
        <v>25</v>
      </c>
      <c r="C13" s="25">
        <v>1715</v>
      </c>
      <c r="D13" s="25">
        <v>1842</v>
      </c>
      <c r="E13" s="25">
        <f>C13+D13</f>
        <v>3557</v>
      </c>
      <c r="F13" s="25">
        <v>920</v>
      </c>
      <c r="G13" s="25">
        <v>3</v>
      </c>
      <c r="H13" s="25">
        <v>5</v>
      </c>
      <c r="I13" s="25">
        <v>0</v>
      </c>
      <c r="J13" s="25">
        <f>G13+H13+I13</f>
        <v>8</v>
      </c>
      <c r="K13" s="25">
        <v>6</v>
      </c>
      <c r="L13" s="25">
        <v>4</v>
      </c>
      <c r="M13" s="25">
        <v>0</v>
      </c>
      <c r="N13" s="25">
        <f>K13+L13+M13</f>
        <v>10</v>
      </c>
      <c r="O13" s="26" t="str">
        <f t="shared" si="0"/>
        <v>△</v>
      </c>
      <c r="P13" s="27">
        <f t="shared" si="1"/>
        <v>2</v>
      </c>
      <c r="Q13" s="53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</row>
    <row r="14" spans="1:219" ht="21" customHeight="1">
      <c r="A14" s="24"/>
      <c r="B14" s="28" t="s">
        <v>22</v>
      </c>
      <c r="C14" s="29">
        <f aca="true" t="shared" si="3" ref="C14:N14">SUM(C11:C13)</f>
        <v>12747</v>
      </c>
      <c r="D14" s="29">
        <f t="shared" si="3"/>
        <v>13949</v>
      </c>
      <c r="E14" s="29">
        <f t="shared" si="3"/>
        <v>26696</v>
      </c>
      <c r="F14" s="29">
        <f t="shared" si="3"/>
        <v>7746</v>
      </c>
      <c r="G14" s="29">
        <f t="shared" si="3"/>
        <v>56</v>
      </c>
      <c r="H14" s="29">
        <f t="shared" si="3"/>
        <v>16</v>
      </c>
      <c r="I14" s="29">
        <f t="shared" si="3"/>
        <v>0</v>
      </c>
      <c r="J14" s="29">
        <f t="shared" si="3"/>
        <v>72</v>
      </c>
      <c r="K14" s="29">
        <f t="shared" si="3"/>
        <v>57</v>
      </c>
      <c r="L14" s="29">
        <f t="shared" si="3"/>
        <v>16</v>
      </c>
      <c r="M14" s="29">
        <f t="shared" si="3"/>
        <v>0</v>
      </c>
      <c r="N14" s="29">
        <f t="shared" si="3"/>
        <v>73</v>
      </c>
      <c r="O14" s="30" t="str">
        <f t="shared" si="0"/>
        <v>△</v>
      </c>
      <c r="P14" s="31">
        <f t="shared" si="1"/>
        <v>1</v>
      </c>
      <c r="Q14" s="53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</row>
    <row r="15" spans="1:219" ht="21" customHeight="1">
      <c r="A15" s="20"/>
      <c r="B15" s="10" t="s">
        <v>26</v>
      </c>
      <c r="C15" s="21">
        <v>4999</v>
      </c>
      <c r="D15" s="21">
        <v>5293</v>
      </c>
      <c r="E15" s="21">
        <f aca="true" t="shared" si="4" ref="E15:E22">C15+D15</f>
        <v>10292</v>
      </c>
      <c r="F15" s="21">
        <v>2716</v>
      </c>
      <c r="G15" s="21">
        <v>35</v>
      </c>
      <c r="H15" s="21">
        <v>3</v>
      </c>
      <c r="I15" s="21">
        <v>0</v>
      </c>
      <c r="J15" s="21">
        <f aca="true" t="shared" si="5" ref="J15:J22">G15+H15+I15</f>
        <v>38</v>
      </c>
      <c r="K15" s="21">
        <v>18</v>
      </c>
      <c r="L15" s="21">
        <v>5</v>
      </c>
      <c r="M15" s="21">
        <v>0</v>
      </c>
      <c r="N15" s="21">
        <f aca="true" t="shared" si="6" ref="N15:N22">K15+L15+M15</f>
        <v>23</v>
      </c>
      <c r="O15" s="22">
        <f t="shared" si="0"/>
      </c>
      <c r="P15" s="23">
        <f t="shared" si="1"/>
        <v>15</v>
      </c>
      <c r="Q15" s="53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</row>
    <row r="16" spans="1:219" ht="21" customHeight="1">
      <c r="A16" s="24" t="s">
        <v>6</v>
      </c>
      <c r="B16" s="13" t="s">
        <v>27</v>
      </c>
      <c r="C16" s="25">
        <v>2326</v>
      </c>
      <c r="D16" s="25">
        <v>2489</v>
      </c>
      <c r="E16" s="25">
        <f t="shared" si="4"/>
        <v>4815</v>
      </c>
      <c r="F16" s="25">
        <v>1244</v>
      </c>
      <c r="G16" s="25">
        <v>2</v>
      </c>
      <c r="H16" s="25">
        <v>3</v>
      </c>
      <c r="I16" s="25">
        <v>0</v>
      </c>
      <c r="J16" s="25">
        <f t="shared" si="5"/>
        <v>5</v>
      </c>
      <c r="K16" s="25">
        <v>12</v>
      </c>
      <c r="L16" s="25">
        <v>6</v>
      </c>
      <c r="M16" s="25">
        <v>0</v>
      </c>
      <c r="N16" s="25">
        <f t="shared" si="6"/>
        <v>18</v>
      </c>
      <c r="O16" s="26" t="str">
        <f t="shared" si="0"/>
        <v>△</v>
      </c>
      <c r="P16" s="27">
        <f t="shared" si="1"/>
        <v>13</v>
      </c>
      <c r="Q16" s="53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</row>
    <row r="17" spans="1:219" ht="21" customHeight="1">
      <c r="A17" s="24"/>
      <c r="B17" s="13" t="s">
        <v>28</v>
      </c>
      <c r="C17" s="25">
        <v>4163</v>
      </c>
      <c r="D17" s="25">
        <v>4521</v>
      </c>
      <c r="E17" s="25">
        <f t="shared" si="4"/>
        <v>8684</v>
      </c>
      <c r="F17" s="25">
        <v>2347</v>
      </c>
      <c r="G17" s="25">
        <v>15</v>
      </c>
      <c r="H17" s="25">
        <v>8</v>
      </c>
      <c r="I17" s="25">
        <v>0</v>
      </c>
      <c r="J17" s="25">
        <f t="shared" si="5"/>
        <v>23</v>
      </c>
      <c r="K17" s="25">
        <v>13</v>
      </c>
      <c r="L17" s="25">
        <v>11</v>
      </c>
      <c r="M17" s="25">
        <v>0</v>
      </c>
      <c r="N17" s="25">
        <f t="shared" si="6"/>
        <v>24</v>
      </c>
      <c r="O17" s="26" t="str">
        <f t="shared" si="0"/>
        <v>△</v>
      </c>
      <c r="P17" s="27">
        <f t="shared" si="1"/>
        <v>1</v>
      </c>
      <c r="Q17" s="53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</row>
    <row r="18" spans="1:219" ht="21" customHeight="1">
      <c r="A18" s="24"/>
      <c r="B18" s="13" t="s">
        <v>29</v>
      </c>
      <c r="C18" s="25">
        <v>2786</v>
      </c>
      <c r="D18" s="25">
        <v>3003</v>
      </c>
      <c r="E18" s="25">
        <f t="shared" si="4"/>
        <v>5789</v>
      </c>
      <c r="F18" s="25">
        <v>1475</v>
      </c>
      <c r="G18" s="25">
        <v>7</v>
      </c>
      <c r="H18" s="25">
        <v>3</v>
      </c>
      <c r="I18" s="25">
        <v>0</v>
      </c>
      <c r="J18" s="25">
        <f t="shared" si="5"/>
        <v>10</v>
      </c>
      <c r="K18" s="25">
        <v>18</v>
      </c>
      <c r="L18" s="25">
        <v>4</v>
      </c>
      <c r="M18" s="25">
        <v>0</v>
      </c>
      <c r="N18" s="25">
        <f t="shared" si="6"/>
        <v>22</v>
      </c>
      <c r="O18" s="26" t="str">
        <f t="shared" si="0"/>
        <v>△</v>
      </c>
      <c r="P18" s="27">
        <f t="shared" si="1"/>
        <v>12</v>
      </c>
      <c r="Q18" s="53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</row>
    <row r="19" spans="1:219" ht="21" customHeight="1">
      <c r="A19" s="24" t="s">
        <v>7</v>
      </c>
      <c r="B19" s="13" t="s">
        <v>30</v>
      </c>
      <c r="C19" s="25">
        <v>2484</v>
      </c>
      <c r="D19" s="25">
        <v>2691</v>
      </c>
      <c r="E19" s="25">
        <f t="shared" si="4"/>
        <v>5175</v>
      </c>
      <c r="F19" s="25">
        <v>1638</v>
      </c>
      <c r="G19" s="25">
        <v>4</v>
      </c>
      <c r="H19" s="25">
        <v>4</v>
      </c>
      <c r="I19" s="25">
        <v>0</v>
      </c>
      <c r="J19" s="25">
        <f t="shared" si="5"/>
        <v>8</v>
      </c>
      <c r="K19" s="25">
        <v>6</v>
      </c>
      <c r="L19" s="25">
        <v>6</v>
      </c>
      <c r="M19" s="25">
        <v>0</v>
      </c>
      <c r="N19" s="25">
        <f t="shared" si="6"/>
        <v>12</v>
      </c>
      <c r="O19" s="26" t="str">
        <f t="shared" si="0"/>
        <v>△</v>
      </c>
      <c r="P19" s="27">
        <f t="shared" si="1"/>
        <v>4</v>
      </c>
      <c r="Q19" s="53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</row>
    <row r="20" spans="1:219" ht="21" customHeight="1">
      <c r="A20" s="24"/>
      <c r="B20" s="13" t="s">
        <v>31</v>
      </c>
      <c r="C20" s="25">
        <v>2111</v>
      </c>
      <c r="D20" s="25">
        <v>2377</v>
      </c>
      <c r="E20" s="25">
        <f t="shared" si="4"/>
        <v>4488</v>
      </c>
      <c r="F20" s="25">
        <v>1223</v>
      </c>
      <c r="G20" s="25">
        <v>4</v>
      </c>
      <c r="H20" s="25">
        <v>1</v>
      </c>
      <c r="I20" s="25">
        <v>0</v>
      </c>
      <c r="J20" s="25">
        <f t="shared" si="5"/>
        <v>5</v>
      </c>
      <c r="K20" s="25">
        <v>11</v>
      </c>
      <c r="L20" s="25">
        <v>4</v>
      </c>
      <c r="M20" s="25">
        <v>0</v>
      </c>
      <c r="N20" s="25">
        <f t="shared" si="6"/>
        <v>15</v>
      </c>
      <c r="O20" s="26" t="str">
        <f t="shared" si="0"/>
        <v>△</v>
      </c>
      <c r="P20" s="27">
        <f t="shared" si="1"/>
        <v>10</v>
      </c>
      <c r="Q20" s="53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</row>
    <row r="21" spans="1:219" ht="21" customHeight="1">
      <c r="A21" s="24"/>
      <c r="B21" s="13" t="s">
        <v>32</v>
      </c>
      <c r="C21" s="25">
        <v>1454</v>
      </c>
      <c r="D21" s="25">
        <v>1563</v>
      </c>
      <c r="E21" s="25">
        <f t="shared" si="4"/>
        <v>3017</v>
      </c>
      <c r="F21" s="25">
        <v>848</v>
      </c>
      <c r="G21" s="25">
        <v>4</v>
      </c>
      <c r="H21" s="25">
        <v>4</v>
      </c>
      <c r="I21" s="25">
        <v>0</v>
      </c>
      <c r="J21" s="25">
        <f t="shared" si="5"/>
        <v>8</v>
      </c>
      <c r="K21" s="25">
        <v>2</v>
      </c>
      <c r="L21" s="25">
        <v>3</v>
      </c>
      <c r="M21" s="25">
        <v>0</v>
      </c>
      <c r="N21" s="25">
        <f t="shared" si="6"/>
        <v>5</v>
      </c>
      <c r="O21" s="26">
        <f t="shared" si="0"/>
      </c>
      <c r="P21" s="27">
        <f t="shared" si="1"/>
        <v>3</v>
      </c>
      <c r="Q21" s="53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</row>
    <row r="22" spans="1:219" ht="21" customHeight="1">
      <c r="A22" s="24" t="s">
        <v>5</v>
      </c>
      <c r="B22" s="13" t="s">
        <v>33</v>
      </c>
      <c r="C22" s="25">
        <v>4615</v>
      </c>
      <c r="D22" s="25">
        <v>5103</v>
      </c>
      <c r="E22" s="25">
        <f t="shared" si="4"/>
        <v>9718</v>
      </c>
      <c r="F22" s="25">
        <v>2871</v>
      </c>
      <c r="G22" s="25">
        <v>10</v>
      </c>
      <c r="H22" s="25">
        <v>5</v>
      </c>
      <c r="I22" s="25">
        <v>0</v>
      </c>
      <c r="J22" s="25">
        <f t="shared" si="5"/>
        <v>15</v>
      </c>
      <c r="K22" s="25">
        <v>18</v>
      </c>
      <c r="L22" s="25">
        <v>12</v>
      </c>
      <c r="M22" s="25">
        <v>0</v>
      </c>
      <c r="N22" s="25">
        <f t="shared" si="6"/>
        <v>30</v>
      </c>
      <c r="O22" s="26" t="str">
        <f t="shared" si="0"/>
        <v>△</v>
      </c>
      <c r="P22" s="27">
        <f t="shared" si="1"/>
        <v>15</v>
      </c>
      <c r="Q22" s="53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</row>
    <row r="23" spans="1:219" ht="21" customHeight="1">
      <c r="A23" s="24"/>
      <c r="B23" s="28" t="s">
        <v>22</v>
      </c>
      <c r="C23" s="29">
        <f aca="true" t="shared" si="7" ref="C23:N23">SUM(C15:C22)</f>
        <v>24938</v>
      </c>
      <c r="D23" s="29">
        <f t="shared" si="7"/>
        <v>27040</v>
      </c>
      <c r="E23" s="29">
        <f t="shared" si="7"/>
        <v>51978</v>
      </c>
      <c r="F23" s="29">
        <f t="shared" si="7"/>
        <v>14362</v>
      </c>
      <c r="G23" s="29">
        <f t="shared" si="7"/>
        <v>81</v>
      </c>
      <c r="H23" s="29">
        <f t="shared" si="7"/>
        <v>31</v>
      </c>
      <c r="I23" s="29">
        <f t="shared" si="7"/>
        <v>0</v>
      </c>
      <c r="J23" s="29">
        <f t="shared" si="7"/>
        <v>112</v>
      </c>
      <c r="K23" s="29">
        <f t="shared" si="7"/>
        <v>98</v>
      </c>
      <c r="L23" s="29">
        <f t="shared" si="7"/>
        <v>51</v>
      </c>
      <c r="M23" s="29">
        <f t="shared" si="7"/>
        <v>0</v>
      </c>
      <c r="N23" s="29">
        <f t="shared" si="7"/>
        <v>149</v>
      </c>
      <c r="O23" s="30" t="str">
        <f t="shared" si="0"/>
        <v>△</v>
      </c>
      <c r="P23" s="31">
        <f t="shared" si="1"/>
        <v>37</v>
      </c>
      <c r="Q23" s="53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</row>
    <row r="24" spans="1:219" ht="21" customHeight="1">
      <c r="A24" s="20" t="s">
        <v>8</v>
      </c>
      <c r="B24" s="10" t="s">
        <v>34</v>
      </c>
      <c r="C24" s="21">
        <v>4887</v>
      </c>
      <c r="D24" s="21">
        <v>5330</v>
      </c>
      <c r="E24" s="21">
        <f>C24+D24</f>
        <v>10217</v>
      </c>
      <c r="F24" s="21">
        <v>3013</v>
      </c>
      <c r="G24" s="21">
        <v>29</v>
      </c>
      <c r="H24" s="21">
        <v>2</v>
      </c>
      <c r="I24" s="21">
        <v>0</v>
      </c>
      <c r="J24" s="21">
        <f>G24+H24+I24</f>
        <v>31</v>
      </c>
      <c r="K24" s="21">
        <v>16</v>
      </c>
      <c r="L24" s="21">
        <v>9</v>
      </c>
      <c r="M24" s="21">
        <v>0</v>
      </c>
      <c r="N24" s="21">
        <f>K24+L24+M24</f>
        <v>25</v>
      </c>
      <c r="O24" s="22">
        <f t="shared" si="0"/>
      </c>
      <c r="P24" s="23">
        <f t="shared" si="1"/>
        <v>6</v>
      </c>
      <c r="Q24" s="53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</row>
    <row r="25" spans="1:219" ht="21" customHeight="1">
      <c r="A25" s="24" t="s">
        <v>9</v>
      </c>
      <c r="B25" s="13" t="s">
        <v>35</v>
      </c>
      <c r="C25" s="25">
        <v>2114</v>
      </c>
      <c r="D25" s="25">
        <v>2359</v>
      </c>
      <c r="E25" s="25">
        <f>C25+D25</f>
        <v>4473</v>
      </c>
      <c r="F25" s="25">
        <v>1203</v>
      </c>
      <c r="G25" s="25">
        <v>3</v>
      </c>
      <c r="H25" s="25">
        <v>0</v>
      </c>
      <c r="I25" s="25">
        <v>0</v>
      </c>
      <c r="J25" s="25">
        <f>G25+H25+I25</f>
        <v>3</v>
      </c>
      <c r="K25" s="25">
        <v>4</v>
      </c>
      <c r="L25" s="25">
        <v>4</v>
      </c>
      <c r="M25" s="25">
        <v>0</v>
      </c>
      <c r="N25" s="25">
        <f>K25+L25+M25</f>
        <v>8</v>
      </c>
      <c r="O25" s="26" t="str">
        <f t="shared" si="0"/>
        <v>△</v>
      </c>
      <c r="P25" s="27">
        <f t="shared" si="1"/>
        <v>5</v>
      </c>
      <c r="Q25" s="53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</row>
    <row r="26" spans="1:219" ht="21" customHeight="1">
      <c r="A26" s="24" t="s">
        <v>5</v>
      </c>
      <c r="B26" s="13" t="s">
        <v>36</v>
      </c>
      <c r="C26" s="25">
        <v>4092</v>
      </c>
      <c r="D26" s="25">
        <v>4338</v>
      </c>
      <c r="E26" s="25">
        <f>C26+D26</f>
        <v>8430</v>
      </c>
      <c r="F26" s="25">
        <v>2414</v>
      </c>
      <c r="G26" s="25">
        <v>8</v>
      </c>
      <c r="H26" s="25">
        <v>7</v>
      </c>
      <c r="I26" s="25">
        <v>0</v>
      </c>
      <c r="J26" s="25">
        <f>G26+H26+I26</f>
        <v>15</v>
      </c>
      <c r="K26" s="25">
        <v>16</v>
      </c>
      <c r="L26" s="25">
        <v>12</v>
      </c>
      <c r="M26" s="25">
        <v>0</v>
      </c>
      <c r="N26" s="25">
        <f>K26+L26+M26</f>
        <v>28</v>
      </c>
      <c r="O26" s="26" t="str">
        <f t="shared" si="0"/>
        <v>△</v>
      </c>
      <c r="P26" s="27">
        <f t="shared" si="1"/>
        <v>13</v>
      </c>
      <c r="Q26" s="53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</row>
    <row r="27" spans="1:219" ht="21" customHeight="1">
      <c r="A27" s="24"/>
      <c r="B27" s="28" t="s">
        <v>22</v>
      </c>
      <c r="C27" s="29">
        <f aca="true" t="shared" si="8" ref="C27:N27">SUM(C24:C26)</f>
        <v>11093</v>
      </c>
      <c r="D27" s="29">
        <f t="shared" si="8"/>
        <v>12027</v>
      </c>
      <c r="E27" s="29">
        <f t="shared" si="8"/>
        <v>23120</v>
      </c>
      <c r="F27" s="29">
        <f t="shared" si="8"/>
        <v>6630</v>
      </c>
      <c r="G27" s="29">
        <f t="shared" si="8"/>
        <v>40</v>
      </c>
      <c r="H27" s="29">
        <f t="shared" si="8"/>
        <v>9</v>
      </c>
      <c r="I27" s="29">
        <f t="shared" si="8"/>
        <v>0</v>
      </c>
      <c r="J27" s="29">
        <f t="shared" si="8"/>
        <v>49</v>
      </c>
      <c r="K27" s="29">
        <f t="shared" si="8"/>
        <v>36</v>
      </c>
      <c r="L27" s="29">
        <f t="shared" si="8"/>
        <v>25</v>
      </c>
      <c r="M27" s="29">
        <f t="shared" si="8"/>
        <v>0</v>
      </c>
      <c r="N27" s="29">
        <f t="shared" si="8"/>
        <v>61</v>
      </c>
      <c r="O27" s="30" t="str">
        <f t="shared" si="0"/>
        <v>△</v>
      </c>
      <c r="P27" s="31">
        <f t="shared" si="1"/>
        <v>12</v>
      </c>
      <c r="Q27" s="53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</row>
    <row r="28" spans="1:219" ht="21" customHeight="1">
      <c r="A28" s="20"/>
      <c r="B28" s="10" t="s">
        <v>37</v>
      </c>
      <c r="C28" s="21">
        <v>3737</v>
      </c>
      <c r="D28" s="21">
        <v>4141</v>
      </c>
      <c r="E28" s="21">
        <f aca="true" t="shared" si="9" ref="E28:E36">C28+D28</f>
        <v>7878</v>
      </c>
      <c r="F28" s="21">
        <v>2419</v>
      </c>
      <c r="G28" s="21">
        <v>31</v>
      </c>
      <c r="H28" s="21">
        <v>5</v>
      </c>
      <c r="I28" s="21">
        <v>0</v>
      </c>
      <c r="J28" s="21">
        <f aca="true" t="shared" si="10" ref="J28:J36">G28+H28+I28</f>
        <v>36</v>
      </c>
      <c r="K28" s="21">
        <v>12</v>
      </c>
      <c r="L28" s="21">
        <v>6</v>
      </c>
      <c r="M28" s="21">
        <v>0</v>
      </c>
      <c r="N28" s="21">
        <f aca="true" t="shared" si="11" ref="N28:N36">K28+L28+M28</f>
        <v>18</v>
      </c>
      <c r="O28" s="22">
        <f t="shared" si="0"/>
      </c>
      <c r="P28" s="23">
        <f t="shared" si="1"/>
        <v>18</v>
      </c>
      <c r="Q28" s="53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</row>
    <row r="29" spans="1:219" ht="21" customHeight="1">
      <c r="A29" s="24" t="s">
        <v>10</v>
      </c>
      <c r="B29" s="13" t="s">
        <v>38</v>
      </c>
      <c r="C29" s="25">
        <v>1487</v>
      </c>
      <c r="D29" s="25">
        <v>1664</v>
      </c>
      <c r="E29" s="25">
        <f t="shared" si="9"/>
        <v>3151</v>
      </c>
      <c r="F29" s="25">
        <v>901</v>
      </c>
      <c r="G29" s="25">
        <v>7</v>
      </c>
      <c r="H29" s="25">
        <v>2</v>
      </c>
      <c r="I29" s="25">
        <v>0</v>
      </c>
      <c r="J29" s="25">
        <f t="shared" si="10"/>
        <v>9</v>
      </c>
      <c r="K29" s="25">
        <v>4</v>
      </c>
      <c r="L29" s="25">
        <v>3</v>
      </c>
      <c r="M29" s="25">
        <v>0</v>
      </c>
      <c r="N29" s="25">
        <f t="shared" si="11"/>
        <v>7</v>
      </c>
      <c r="O29" s="26">
        <f t="shared" si="0"/>
      </c>
      <c r="P29" s="27">
        <f t="shared" si="1"/>
        <v>2</v>
      </c>
      <c r="Q29" s="53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</row>
    <row r="30" spans="1:219" ht="21" customHeight="1">
      <c r="A30" s="24"/>
      <c r="B30" s="13" t="s">
        <v>39</v>
      </c>
      <c r="C30" s="25">
        <v>3256</v>
      </c>
      <c r="D30" s="25">
        <v>3542</v>
      </c>
      <c r="E30" s="25">
        <f t="shared" si="9"/>
        <v>6798</v>
      </c>
      <c r="F30" s="25">
        <v>1889</v>
      </c>
      <c r="G30" s="25">
        <v>9</v>
      </c>
      <c r="H30" s="25">
        <v>2</v>
      </c>
      <c r="I30" s="25">
        <v>0</v>
      </c>
      <c r="J30" s="25">
        <f t="shared" si="10"/>
        <v>11</v>
      </c>
      <c r="K30" s="25">
        <v>14</v>
      </c>
      <c r="L30" s="25">
        <v>4</v>
      </c>
      <c r="M30" s="25">
        <v>0</v>
      </c>
      <c r="N30" s="25">
        <f t="shared" si="11"/>
        <v>18</v>
      </c>
      <c r="O30" s="26" t="str">
        <f t="shared" si="0"/>
        <v>△</v>
      </c>
      <c r="P30" s="27">
        <f t="shared" si="1"/>
        <v>7</v>
      </c>
      <c r="Q30" s="53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</row>
    <row r="31" spans="1:219" ht="21" customHeight="1">
      <c r="A31" s="24"/>
      <c r="B31" s="13" t="s">
        <v>40</v>
      </c>
      <c r="C31" s="25">
        <v>3904</v>
      </c>
      <c r="D31" s="25">
        <v>4291</v>
      </c>
      <c r="E31" s="25">
        <f t="shared" si="9"/>
        <v>8195</v>
      </c>
      <c r="F31" s="25">
        <v>2709</v>
      </c>
      <c r="G31" s="25">
        <v>17</v>
      </c>
      <c r="H31" s="25">
        <v>1</v>
      </c>
      <c r="I31" s="25">
        <v>0</v>
      </c>
      <c r="J31" s="25">
        <f t="shared" si="10"/>
        <v>18</v>
      </c>
      <c r="K31" s="25">
        <v>21</v>
      </c>
      <c r="L31" s="25">
        <v>4</v>
      </c>
      <c r="M31" s="25">
        <v>0</v>
      </c>
      <c r="N31" s="25">
        <f t="shared" si="11"/>
        <v>25</v>
      </c>
      <c r="O31" s="26" t="str">
        <f t="shared" si="0"/>
        <v>△</v>
      </c>
      <c r="P31" s="27">
        <f t="shared" si="1"/>
        <v>7</v>
      </c>
      <c r="Q31" s="53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</row>
    <row r="32" spans="1:219" ht="21" customHeight="1">
      <c r="A32" s="24" t="s">
        <v>11</v>
      </c>
      <c r="B32" s="13" t="s">
        <v>41</v>
      </c>
      <c r="C32" s="25">
        <v>2189</v>
      </c>
      <c r="D32" s="25">
        <v>2297</v>
      </c>
      <c r="E32" s="25">
        <f t="shared" si="9"/>
        <v>4486</v>
      </c>
      <c r="F32" s="25">
        <v>1329</v>
      </c>
      <c r="G32" s="25">
        <v>11</v>
      </c>
      <c r="H32" s="25">
        <v>5</v>
      </c>
      <c r="I32" s="25">
        <v>0</v>
      </c>
      <c r="J32" s="25">
        <f t="shared" si="10"/>
        <v>16</v>
      </c>
      <c r="K32" s="25">
        <v>7</v>
      </c>
      <c r="L32" s="25">
        <v>4</v>
      </c>
      <c r="M32" s="25">
        <v>0</v>
      </c>
      <c r="N32" s="25">
        <f t="shared" si="11"/>
        <v>11</v>
      </c>
      <c r="O32" s="26">
        <f t="shared" si="0"/>
      </c>
      <c r="P32" s="27">
        <f t="shared" si="1"/>
        <v>5</v>
      </c>
      <c r="Q32" s="53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</row>
    <row r="33" spans="1:219" ht="21" customHeight="1">
      <c r="A33" s="24"/>
      <c r="B33" s="13" t="s">
        <v>42</v>
      </c>
      <c r="C33" s="25">
        <v>3908</v>
      </c>
      <c r="D33" s="25">
        <v>4194</v>
      </c>
      <c r="E33" s="25">
        <f t="shared" si="9"/>
        <v>8102</v>
      </c>
      <c r="F33" s="25">
        <v>2340</v>
      </c>
      <c r="G33" s="25">
        <v>15</v>
      </c>
      <c r="H33" s="25">
        <v>2</v>
      </c>
      <c r="I33" s="25">
        <v>0</v>
      </c>
      <c r="J33" s="25">
        <f t="shared" si="10"/>
        <v>17</v>
      </c>
      <c r="K33" s="25">
        <v>22</v>
      </c>
      <c r="L33" s="25">
        <v>5</v>
      </c>
      <c r="M33" s="25">
        <v>0</v>
      </c>
      <c r="N33" s="25">
        <f t="shared" si="11"/>
        <v>27</v>
      </c>
      <c r="O33" s="26" t="str">
        <f t="shared" si="0"/>
        <v>△</v>
      </c>
      <c r="P33" s="27">
        <f t="shared" si="1"/>
        <v>10</v>
      </c>
      <c r="Q33" s="53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</row>
    <row r="34" spans="1:219" ht="21" customHeight="1">
      <c r="A34" s="24"/>
      <c r="B34" s="13" t="s">
        <v>43</v>
      </c>
      <c r="C34" s="25">
        <v>4520</v>
      </c>
      <c r="D34" s="25">
        <v>4787</v>
      </c>
      <c r="E34" s="25">
        <f t="shared" si="9"/>
        <v>9307</v>
      </c>
      <c r="F34" s="25">
        <v>2505</v>
      </c>
      <c r="G34" s="25">
        <v>10</v>
      </c>
      <c r="H34" s="25">
        <v>5</v>
      </c>
      <c r="I34" s="25">
        <v>0</v>
      </c>
      <c r="J34" s="25">
        <f t="shared" si="10"/>
        <v>15</v>
      </c>
      <c r="K34" s="25">
        <v>17</v>
      </c>
      <c r="L34" s="25">
        <v>8</v>
      </c>
      <c r="M34" s="25">
        <v>0</v>
      </c>
      <c r="N34" s="25">
        <f t="shared" si="11"/>
        <v>25</v>
      </c>
      <c r="O34" s="26" t="str">
        <f t="shared" si="0"/>
        <v>△</v>
      </c>
      <c r="P34" s="27">
        <f t="shared" si="1"/>
        <v>10</v>
      </c>
      <c r="Q34" s="53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</row>
    <row r="35" spans="1:219" ht="21" customHeight="1">
      <c r="A35" s="24" t="s">
        <v>5</v>
      </c>
      <c r="B35" s="13" t="s">
        <v>44</v>
      </c>
      <c r="C35" s="25">
        <v>5963</v>
      </c>
      <c r="D35" s="25">
        <v>6535</v>
      </c>
      <c r="E35" s="25">
        <f t="shared" si="9"/>
        <v>12498</v>
      </c>
      <c r="F35" s="25">
        <v>3720</v>
      </c>
      <c r="G35" s="25">
        <v>12</v>
      </c>
      <c r="H35" s="25">
        <v>1</v>
      </c>
      <c r="I35" s="25">
        <v>0</v>
      </c>
      <c r="J35" s="25">
        <f t="shared" si="10"/>
        <v>13</v>
      </c>
      <c r="K35" s="25">
        <v>35</v>
      </c>
      <c r="L35" s="25">
        <v>13</v>
      </c>
      <c r="M35" s="25">
        <v>0</v>
      </c>
      <c r="N35" s="25">
        <f t="shared" si="11"/>
        <v>48</v>
      </c>
      <c r="O35" s="26" t="str">
        <f t="shared" si="0"/>
        <v>△</v>
      </c>
      <c r="P35" s="27">
        <f t="shared" si="1"/>
        <v>35</v>
      </c>
      <c r="Q35" s="53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</row>
    <row r="36" spans="1:219" ht="21" customHeight="1">
      <c r="A36" s="24"/>
      <c r="B36" s="13" t="s">
        <v>45</v>
      </c>
      <c r="C36" s="25">
        <v>4101</v>
      </c>
      <c r="D36" s="25">
        <v>4484</v>
      </c>
      <c r="E36" s="25">
        <f t="shared" si="9"/>
        <v>8585</v>
      </c>
      <c r="F36" s="25">
        <v>2590</v>
      </c>
      <c r="G36" s="25">
        <v>8</v>
      </c>
      <c r="H36" s="25">
        <v>9</v>
      </c>
      <c r="I36" s="25">
        <v>0</v>
      </c>
      <c r="J36" s="25">
        <f t="shared" si="10"/>
        <v>17</v>
      </c>
      <c r="K36" s="25">
        <v>8</v>
      </c>
      <c r="L36" s="25">
        <v>15</v>
      </c>
      <c r="M36" s="25">
        <v>0</v>
      </c>
      <c r="N36" s="25">
        <f t="shared" si="11"/>
        <v>23</v>
      </c>
      <c r="O36" s="26" t="str">
        <f t="shared" si="0"/>
        <v>△</v>
      </c>
      <c r="P36" s="27">
        <f t="shared" si="1"/>
        <v>6</v>
      </c>
      <c r="Q36" s="53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</row>
    <row r="37" spans="1:219" ht="21" customHeight="1">
      <c r="A37" s="24"/>
      <c r="B37" s="28" t="s">
        <v>22</v>
      </c>
      <c r="C37" s="29">
        <f aca="true" t="shared" si="12" ref="C37:N37">SUM(C28:C36)</f>
        <v>33065</v>
      </c>
      <c r="D37" s="29">
        <f t="shared" si="12"/>
        <v>35935</v>
      </c>
      <c r="E37" s="29">
        <f t="shared" si="12"/>
        <v>69000</v>
      </c>
      <c r="F37" s="29">
        <f t="shared" si="12"/>
        <v>20402</v>
      </c>
      <c r="G37" s="29">
        <f t="shared" si="12"/>
        <v>120</v>
      </c>
      <c r="H37" s="29">
        <f t="shared" si="12"/>
        <v>32</v>
      </c>
      <c r="I37" s="29">
        <f t="shared" si="12"/>
        <v>0</v>
      </c>
      <c r="J37" s="29">
        <f t="shared" si="12"/>
        <v>152</v>
      </c>
      <c r="K37" s="29">
        <f t="shared" si="12"/>
        <v>140</v>
      </c>
      <c r="L37" s="29">
        <f t="shared" si="12"/>
        <v>62</v>
      </c>
      <c r="M37" s="29">
        <f t="shared" si="12"/>
        <v>0</v>
      </c>
      <c r="N37" s="29">
        <f t="shared" si="12"/>
        <v>202</v>
      </c>
      <c r="O37" s="30" t="str">
        <f t="shared" si="0"/>
        <v>△</v>
      </c>
      <c r="P37" s="31">
        <f t="shared" si="1"/>
        <v>50</v>
      </c>
      <c r="Q37" s="53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</row>
    <row r="38" spans="1:219" ht="21" customHeight="1">
      <c r="A38" s="20"/>
      <c r="B38" s="10" t="s">
        <v>46</v>
      </c>
      <c r="C38" s="21">
        <v>3915</v>
      </c>
      <c r="D38" s="21">
        <v>4317</v>
      </c>
      <c r="E38" s="21">
        <f aca="true" t="shared" si="13" ref="E38:E45">C38+D38</f>
        <v>8232</v>
      </c>
      <c r="F38" s="21">
        <v>2453</v>
      </c>
      <c r="G38" s="21">
        <v>15</v>
      </c>
      <c r="H38" s="21">
        <v>10</v>
      </c>
      <c r="I38" s="21">
        <v>1</v>
      </c>
      <c r="J38" s="21">
        <f aca="true" t="shared" si="14" ref="J38:J45">G38+H38+I38</f>
        <v>26</v>
      </c>
      <c r="K38" s="21">
        <v>20</v>
      </c>
      <c r="L38" s="21">
        <v>10</v>
      </c>
      <c r="M38" s="21">
        <v>0</v>
      </c>
      <c r="N38" s="21">
        <f aca="true" t="shared" si="15" ref="N38:N45">K38+L38+M38</f>
        <v>30</v>
      </c>
      <c r="O38" s="22" t="str">
        <f t="shared" si="0"/>
        <v>△</v>
      </c>
      <c r="P38" s="23">
        <f t="shared" si="1"/>
        <v>4</v>
      </c>
      <c r="Q38" s="53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</row>
    <row r="39" spans="1:219" ht="21" customHeight="1">
      <c r="A39" s="24" t="s">
        <v>12</v>
      </c>
      <c r="B39" s="13" t="s">
        <v>47</v>
      </c>
      <c r="C39" s="25">
        <v>1981</v>
      </c>
      <c r="D39" s="25">
        <v>2162</v>
      </c>
      <c r="E39" s="25">
        <f t="shared" si="13"/>
        <v>4143</v>
      </c>
      <c r="F39" s="25">
        <v>1112</v>
      </c>
      <c r="G39" s="25">
        <v>13</v>
      </c>
      <c r="H39" s="25">
        <v>3</v>
      </c>
      <c r="I39" s="25">
        <v>0</v>
      </c>
      <c r="J39" s="25">
        <f t="shared" si="14"/>
        <v>16</v>
      </c>
      <c r="K39" s="25">
        <v>12</v>
      </c>
      <c r="L39" s="25">
        <v>5</v>
      </c>
      <c r="M39" s="25">
        <v>0</v>
      </c>
      <c r="N39" s="25">
        <f t="shared" si="15"/>
        <v>17</v>
      </c>
      <c r="O39" s="26" t="str">
        <f t="shared" si="0"/>
        <v>△</v>
      </c>
      <c r="P39" s="27">
        <f t="shared" si="1"/>
        <v>1</v>
      </c>
      <c r="Q39" s="53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</row>
    <row r="40" spans="1:219" ht="21" customHeight="1">
      <c r="A40" s="24"/>
      <c r="B40" s="13" t="s">
        <v>48</v>
      </c>
      <c r="C40" s="25">
        <v>3614</v>
      </c>
      <c r="D40" s="25">
        <v>3831</v>
      </c>
      <c r="E40" s="25">
        <f t="shared" si="13"/>
        <v>7445</v>
      </c>
      <c r="F40" s="25">
        <v>2058</v>
      </c>
      <c r="G40" s="25">
        <v>10</v>
      </c>
      <c r="H40" s="25">
        <v>6</v>
      </c>
      <c r="I40" s="25">
        <v>0</v>
      </c>
      <c r="J40" s="25">
        <f t="shared" si="14"/>
        <v>16</v>
      </c>
      <c r="K40" s="25">
        <v>14</v>
      </c>
      <c r="L40" s="25">
        <v>3</v>
      </c>
      <c r="M40" s="25">
        <v>0</v>
      </c>
      <c r="N40" s="25">
        <f t="shared" si="15"/>
        <v>17</v>
      </c>
      <c r="O40" s="26" t="str">
        <f t="shared" si="0"/>
        <v>△</v>
      </c>
      <c r="P40" s="27">
        <f t="shared" si="1"/>
        <v>1</v>
      </c>
      <c r="Q40" s="53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</row>
    <row r="41" spans="1:219" ht="21" customHeight="1">
      <c r="A41" s="24"/>
      <c r="B41" s="13" t="s">
        <v>49</v>
      </c>
      <c r="C41" s="25">
        <v>1428</v>
      </c>
      <c r="D41" s="25">
        <v>1634</v>
      </c>
      <c r="E41" s="25">
        <f t="shared" si="13"/>
        <v>3062</v>
      </c>
      <c r="F41" s="25">
        <v>838</v>
      </c>
      <c r="G41" s="25">
        <v>14</v>
      </c>
      <c r="H41" s="25">
        <v>8</v>
      </c>
      <c r="I41" s="25">
        <v>0</v>
      </c>
      <c r="J41" s="25">
        <f t="shared" si="14"/>
        <v>22</v>
      </c>
      <c r="K41" s="25">
        <v>5</v>
      </c>
      <c r="L41" s="25">
        <v>0</v>
      </c>
      <c r="M41" s="25">
        <v>1</v>
      </c>
      <c r="N41" s="25">
        <f t="shared" si="15"/>
        <v>6</v>
      </c>
      <c r="O41" s="26">
        <f t="shared" si="0"/>
      </c>
      <c r="P41" s="27">
        <f t="shared" si="1"/>
        <v>16</v>
      </c>
      <c r="Q41" s="53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</row>
    <row r="42" spans="1:219" ht="21" customHeight="1">
      <c r="A42" s="24" t="s">
        <v>11</v>
      </c>
      <c r="B42" s="13" t="s">
        <v>50</v>
      </c>
      <c r="C42" s="25">
        <v>4424</v>
      </c>
      <c r="D42" s="25">
        <v>4874</v>
      </c>
      <c r="E42" s="25">
        <f t="shared" si="13"/>
        <v>9298</v>
      </c>
      <c r="F42" s="25">
        <v>2822</v>
      </c>
      <c r="G42" s="25">
        <v>35</v>
      </c>
      <c r="H42" s="25">
        <v>6</v>
      </c>
      <c r="I42" s="25">
        <v>0</v>
      </c>
      <c r="J42" s="25">
        <f t="shared" si="14"/>
        <v>41</v>
      </c>
      <c r="K42" s="25">
        <v>20</v>
      </c>
      <c r="L42" s="25">
        <v>10</v>
      </c>
      <c r="M42" s="25">
        <v>0</v>
      </c>
      <c r="N42" s="25">
        <f t="shared" si="15"/>
        <v>30</v>
      </c>
      <c r="O42" s="26">
        <f t="shared" si="0"/>
      </c>
      <c r="P42" s="27">
        <f t="shared" si="1"/>
        <v>11</v>
      </c>
      <c r="Q42" s="53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</row>
    <row r="43" spans="1:219" ht="21" customHeight="1">
      <c r="A43" s="24"/>
      <c r="B43" s="13" t="s">
        <v>51</v>
      </c>
      <c r="C43" s="25">
        <v>3339</v>
      </c>
      <c r="D43" s="25">
        <v>3646</v>
      </c>
      <c r="E43" s="25">
        <f t="shared" si="13"/>
        <v>6985</v>
      </c>
      <c r="F43" s="25">
        <v>1890</v>
      </c>
      <c r="G43" s="25">
        <v>2</v>
      </c>
      <c r="H43" s="25">
        <v>3</v>
      </c>
      <c r="I43" s="25">
        <v>0</v>
      </c>
      <c r="J43" s="25">
        <f t="shared" si="14"/>
        <v>5</v>
      </c>
      <c r="K43" s="25">
        <v>15</v>
      </c>
      <c r="L43" s="25">
        <v>4</v>
      </c>
      <c r="M43" s="25">
        <v>0</v>
      </c>
      <c r="N43" s="25">
        <f t="shared" si="15"/>
        <v>19</v>
      </c>
      <c r="O43" s="26" t="str">
        <f t="shared" si="0"/>
        <v>△</v>
      </c>
      <c r="P43" s="27">
        <f t="shared" si="1"/>
        <v>14</v>
      </c>
      <c r="Q43" s="53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</row>
    <row r="44" spans="1:219" ht="21" customHeight="1">
      <c r="A44" s="24"/>
      <c r="B44" s="13" t="s">
        <v>52</v>
      </c>
      <c r="C44" s="25">
        <v>3662</v>
      </c>
      <c r="D44" s="25">
        <v>4002</v>
      </c>
      <c r="E44" s="25">
        <f t="shared" si="13"/>
        <v>7664</v>
      </c>
      <c r="F44" s="25">
        <v>2306</v>
      </c>
      <c r="G44" s="25">
        <v>13</v>
      </c>
      <c r="H44" s="25">
        <v>5</v>
      </c>
      <c r="I44" s="25">
        <v>0</v>
      </c>
      <c r="J44" s="25">
        <f t="shared" si="14"/>
        <v>18</v>
      </c>
      <c r="K44" s="25">
        <v>20</v>
      </c>
      <c r="L44" s="25">
        <v>15</v>
      </c>
      <c r="M44" s="25">
        <v>0</v>
      </c>
      <c r="N44" s="25">
        <f t="shared" si="15"/>
        <v>35</v>
      </c>
      <c r="O44" s="26" t="str">
        <f t="shared" si="0"/>
        <v>△</v>
      </c>
      <c r="P44" s="27">
        <f t="shared" si="1"/>
        <v>17</v>
      </c>
      <c r="Q44" s="53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</row>
    <row r="45" spans="1:219" ht="21" customHeight="1">
      <c r="A45" s="24" t="s">
        <v>5</v>
      </c>
      <c r="B45" s="13" t="s">
        <v>53</v>
      </c>
      <c r="C45" s="25">
        <v>2590</v>
      </c>
      <c r="D45" s="25">
        <v>2852</v>
      </c>
      <c r="E45" s="25">
        <f t="shared" si="13"/>
        <v>5442</v>
      </c>
      <c r="F45" s="25">
        <v>1473</v>
      </c>
      <c r="G45" s="25">
        <v>11</v>
      </c>
      <c r="H45" s="25">
        <v>1</v>
      </c>
      <c r="I45" s="25">
        <v>0</v>
      </c>
      <c r="J45" s="25">
        <f t="shared" si="14"/>
        <v>12</v>
      </c>
      <c r="K45" s="25">
        <v>5</v>
      </c>
      <c r="L45" s="25">
        <v>5</v>
      </c>
      <c r="M45" s="25">
        <v>0</v>
      </c>
      <c r="N45" s="25">
        <f t="shared" si="15"/>
        <v>10</v>
      </c>
      <c r="O45" s="26">
        <f t="shared" si="0"/>
      </c>
      <c r="P45" s="27">
        <f t="shared" si="1"/>
        <v>2</v>
      </c>
      <c r="Q45" s="53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</row>
    <row r="46" spans="1:219" ht="21" customHeight="1">
      <c r="A46" s="24"/>
      <c r="B46" s="28" t="s">
        <v>22</v>
      </c>
      <c r="C46" s="29">
        <f aca="true" t="shared" si="16" ref="C46:N46">SUM(C38:C45)</f>
        <v>24953</v>
      </c>
      <c r="D46" s="29">
        <f t="shared" si="16"/>
        <v>27318</v>
      </c>
      <c r="E46" s="29">
        <f t="shared" si="16"/>
        <v>52271</v>
      </c>
      <c r="F46" s="29">
        <f t="shared" si="16"/>
        <v>14952</v>
      </c>
      <c r="G46" s="29">
        <f t="shared" si="16"/>
        <v>113</v>
      </c>
      <c r="H46" s="29">
        <f t="shared" si="16"/>
        <v>42</v>
      </c>
      <c r="I46" s="29">
        <f t="shared" si="16"/>
        <v>1</v>
      </c>
      <c r="J46" s="29">
        <f t="shared" si="16"/>
        <v>156</v>
      </c>
      <c r="K46" s="29">
        <f t="shared" si="16"/>
        <v>111</v>
      </c>
      <c r="L46" s="29">
        <f t="shared" si="16"/>
        <v>52</v>
      </c>
      <c r="M46" s="29">
        <f t="shared" si="16"/>
        <v>1</v>
      </c>
      <c r="N46" s="29">
        <f t="shared" si="16"/>
        <v>164</v>
      </c>
      <c r="O46" s="30" t="str">
        <f t="shared" si="0"/>
        <v>△</v>
      </c>
      <c r="P46" s="31">
        <f t="shared" si="1"/>
        <v>8</v>
      </c>
      <c r="Q46" s="53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</row>
    <row r="47" spans="1:219" ht="21" customHeight="1">
      <c r="A47" s="20" t="s">
        <v>13</v>
      </c>
      <c r="B47" s="10" t="s">
        <v>54</v>
      </c>
      <c r="C47" s="21">
        <v>3335</v>
      </c>
      <c r="D47" s="21">
        <v>3727</v>
      </c>
      <c r="E47" s="21">
        <f>C47+D47</f>
        <v>7062</v>
      </c>
      <c r="F47" s="21">
        <v>2384</v>
      </c>
      <c r="G47" s="21">
        <v>11</v>
      </c>
      <c r="H47" s="21">
        <v>2</v>
      </c>
      <c r="I47" s="21">
        <v>0</v>
      </c>
      <c r="J47" s="21">
        <f>G47+H47+I47</f>
        <v>13</v>
      </c>
      <c r="K47" s="21">
        <v>18</v>
      </c>
      <c r="L47" s="21">
        <v>8</v>
      </c>
      <c r="M47" s="21">
        <v>0</v>
      </c>
      <c r="N47" s="21">
        <f>K47+L47+M47</f>
        <v>26</v>
      </c>
      <c r="O47" s="22" t="str">
        <f t="shared" si="0"/>
        <v>△</v>
      </c>
      <c r="P47" s="23">
        <f t="shared" si="1"/>
        <v>13</v>
      </c>
      <c r="Q47" s="53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</row>
    <row r="48" spans="1:219" ht="21" customHeight="1">
      <c r="A48" s="24" t="s">
        <v>14</v>
      </c>
      <c r="B48" s="13" t="s">
        <v>55</v>
      </c>
      <c r="C48" s="25">
        <v>2178</v>
      </c>
      <c r="D48" s="25">
        <v>2430</v>
      </c>
      <c r="E48" s="25">
        <f>C48+D48</f>
        <v>4608</v>
      </c>
      <c r="F48" s="25">
        <v>1571</v>
      </c>
      <c r="G48" s="25">
        <v>12</v>
      </c>
      <c r="H48" s="25">
        <v>1</v>
      </c>
      <c r="I48" s="25">
        <v>0</v>
      </c>
      <c r="J48" s="25">
        <f>G48+H48+I48</f>
        <v>13</v>
      </c>
      <c r="K48" s="25">
        <v>12</v>
      </c>
      <c r="L48" s="25">
        <v>5</v>
      </c>
      <c r="M48" s="25">
        <v>0</v>
      </c>
      <c r="N48" s="25">
        <f>K48+L48+M48</f>
        <v>17</v>
      </c>
      <c r="O48" s="26" t="str">
        <f t="shared" si="0"/>
        <v>△</v>
      </c>
      <c r="P48" s="27">
        <f t="shared" si="1"/>
        <v>4</v>
      </c>
      <c r="Q48" s="53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</row>
    <row r="49" spans="1:219" ht="21" customHeight="1">
      <c r="A49" s="24" t="s">
        <v>5</v>
      </c>
      <c r="B49" s="13" t="s">
        <v>56</v>
      </c>
      <c r="C49" s="25">
        <v>1964</v>
      </c>
      <c r="D49" s="25">
        <v>2179</v>
      </c>
      <c r="E49" s="25">
        <f>C49+D49</f>
        <v>4143</v>
      </c>
      <c r="F49" s="25">
        <v>1201</v>
      </c>
      <c r="G49" s="25">
        <v>12</v>
      </c>
      <c r="H49" s="25">
        <v>1</v>
      </c>
      <c r="I49" s="25">
        <v>0</v>
      </c>
      <c r="J49" s="25">
        <f>G49+H49+I49</f>
        <v>13</v>
      </c>
      <c r="K49" s="25">
        <v>8</v>
      </c>
      <c r="L49" s="25">
        <v>5</v>
      </c>
      <c r="M49" s="25">
        <v>0</v>
      </c>
      <c r="N49" s="25">
        <f>K49+L49+M49</f>
        <v>13</v>
      </c>
      <c r="O49" s="26">
        <f t="shared" si="0"/>
      </c>
      <c r="P49" s="27" t="str">
        <f t="shared" si="1"/>
        <v>0 </v>
      </c>
      <c r="Q49" s="53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</row>
    <row r="50" spans="1:219" ht="21" customHeight="1">
      <c r="A50" s="24"/>
      <c r="B50" s="13" t="s">
        <v>57</v>
      </c>
      <c r="C50" s="25">
        <v>2590</v>
      </c>
      <c r="D50" s="25">
        <v>2851</v>
      </c>
      <c r="E50" s="25">
        <f>C50+D50</f>
        <v>5441</v>
      </c>
      <c r="F50" s="25">
        <v>1515</v>
      </c>
      <c r="G50" s="25">
        <v>8</v>
      </c>
      <c r="H50" s="25">
        <v>7</v>
      </c>
      <c r="I50" s="25">
        <v>0</v>
      </c>
      <c r="J50" s="25">
        <f>G50+H50+I50</f>
        <v>15</v>
      </c>
      <c r="K50" s="25">
        <v>12</v>
      </c>
      <c r="L50" s="25">
        <v>3</v>
      </c>
      <c r="M50" s="25">
        <v>0</v>
      </c>
      <c r="N50" s="25">
        <f>K50+L50+M50</f>
        <v>15</v>
      </c>
      <c r="O50" s="26">
        <f t="shared" si="0"/>
      </c>
      <c r="P50" s="27" t="str">
        <f t="shared" si="1"/>
        <v>0 </v>
      </c>
      <c r="Q50" s="53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</row>
    <row r="51" spans="1:219" ht="21" customHeight="1">
      <c r="A51" s="24"/>
      <c r="B51" s="28" t="s">
        <v>22</v>
      </c>
      <c r="C51" s="29">
        <f aca="true" t="shared" si="17" ref="C51:N51">SUM(C47:C50)</f>
        <v>10067</v>
      </c>
      <c r="D51" s="29">
        <f t="shared" si="17"/>
        <v>11187</v>
      </c>
      <c r="E51" s="29">
        <f t="shared" si="17"/>
        <v>21254</v>
      </c>
      <c r="F51" s="29">
        <f t="shared" si="17"/>
        <v>6671</v>
      </c>
      <c r="G51" s="29">
        <f t="shared" si="17"/>
        <v>43</v>
      </c>
      <c r="H51" s="29">
        <f t="shared" si="17"/>
        <v>11</v>
      </c>
      <c r="I51" s="29">
        <f t="shared" si="17"/>
        <v>0</v>
      </c>
      <c r="J51" s="29">
        <f t="shared" si="17"/>
        <v>54</v>
      </c>
      <c r="K51" s="29">
        <f t="shared" si="17"/>
        <v>50</v>
      </c>
      <c r="L51" s="29">
        <f t="shared" si="17"/>
        <v>21</v>
      </c>
      <c r="M51" s="29">
        <f t="shared" si="17"/>
        <v>0</v>
      </c>
      <c r="N51" s="29">
        <f t="shared" si="17"/>
        <v>71</v>
      </c>
      <c r="O51" s="30" t="str">
        <f t="shared" si="0"/>
        <v>△</v>
      </c>
      <c r="P51" s="31">
        <f t="shared" si="1"/>
        <v>17</v>
      </c>
      <c r="Q51" s="53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</row>
    <row r="52" spans="1:219" ht="21" customHeight="1">
      <c r="A52" s="33" t="s">
        <v>5</v>
      </c>
      <c r="B52" s="34" t="s">
        <v>22</v>
      </c>
      <c r="C52" s="35">
        <f aca="true" t="shared" si="18" ref="C52:N52">C14+C23+C27+C37+C46+C51</f>
        <v>116863</v>
      </c>
      <c r="D52" s="35">
        <f t="shared" si="18"/>
        <v>127456</v>
      </c>
      <c r="E52" s="35">
        <f t="shared" si="18"/>
        <v>244319</v>
      </c>
      <c r="F52" s="35">
        <f t="shared" si="18"/>
        <v>70763</v>
      </c>
      <c r="G52" s="35">
        <f t="shared" si="18"/>
        <v>453</v>
      </c>
      <c r="H52" s="35">
        <f t="shared" si="18"/>
        <v>141</v>
      </c>
      <c r="I52" s="35">
        <f t="shared" si="18"/>
        <v>1</v>
      </c>
      <c r="J52" s="35">
        <f t="shared" si="18"/>
        <v>595</v>
      </c>
      <c r="K52" s="35">
        <f t="shared" si="18"/>
        <v>492</v>
      </c>
      <c r="L52" s="35">
        <f t="shared" si="18"/>
        <v>227</v>
      </c>
      <c r="M52" s="35">
        <f t="shared" si="18"/>
        <v>1</v>
      </c>
      <c r="N52" s="35">
        <f t="shared" si="18"/>
        <v>720</v>
      </c>
      <c r="O52" s="36" t="str">
        <f t="shared" si="0"/>
        <v>△</v>
      </c>
      <c r="P52" s="37">
        <f t="shared" si="1"/>
        <v>125</v>
      </c>
      <c r="Q52" s="53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</row>
    <row r="53" spans="1:219" ht="21" customHeight="1">
      <c r="A53" s="38" t="s">
        <v>15</v>
      </c>
      <c r="B53" s="39" t="s">
        <v>22</v>
      </c>
      <c r="C53" s="40">
        <f aca="true" t="shared" si="19" ref="C53:N53">C10+C52</f>
        <v>297442</v>
      </c>
      <c r="D53" s="40">
        <f t="shared" si="19"/>
        <v>322987</v>
      </c>
      <c r="E53" s="40">
        <f t="shared" si="19"/>
        <v>620429</v>
      </c>
      <c r="F53" s="40">
        <f t="shared" si="19"/>
        <v>210994</v>
      </c>
      <c r="G53" s="40">
        <f t="shared" si="19"/>
        <v>1421</v>
      </c>
      <c r="H53" s="40">
        <f t="shared" si="19"/>
        <v>451</v>
      </c>
      <c r="I53" s="40">
        <f t="shared" si="19"/>
        <v>10</v>
      </c>
      <c r="J53" s="40">
        <f t="shared" si="19"/>
        <v>1882</v>
      </c>
      <c r="K53" s="40">
        <f t="shared" si="19"/>
        <v>1363</v>
      </c>
      <c r="L53" s="40">
        <f t="shared" si="19"/>
        <v>527</v>
      </c>
      <c r="M53" s="40">
        <f t="shared" si="19"/>
        <v>2</v>
      </c>
      <c r="N53" s="40">
        <f t="shared" si="19"/>
        <v>1892</v>
      </c>
      <c r="O53" s="40" t="str">
        <f t="shared" si="0"/>
        <v>△</v>
      </c>
      <c r="P53" s="41">
        <f t="shared" si="1"/>
        <v>10</v>
      </c>
      <c r="Q53" s="53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</row>
    <row r="54" spans="1:219" ht="21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2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</row>
    <row r="55" spans="15:255" ht="21" customHeight="1">
      <c r="O55" s="52"/>
      <c r="P55" s="52"/>
      <c r="Q55" s="52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</row>
    <row r="56" spans="4:255" ht="21" customHeight="1">
      <c r="D56" s="52"/>
      <c r="H56" s="52"/>
      <c r="I56" s="52"/>
      <c r="J56" s="52"/>
      <c r="K56" s="52"/>
      <c r="L56" s="52"/>
      <c r="O56" s="52"/>
      <c r="P56" s="52"/>
      <c r="Q56" s="52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</row>
    <row r="57" spans="4:255" ht="21" customHeight="1">
      <c r="D57" s="52"/>
      <c r="H57" s="52"/>
      <c r="I57" s="52"/>
      <c r="J57" s="52"/>
      <c r="K57" s="52"/>
      <c r="L57" s="52"/>
      <c r="O57" s="52"/>
      <c r="P57" s="52"/>
      <c r="Q57" s="52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</row>
    <row r="58" spans="3:255" ht="21" customHeight="1">
      <c r="C58" s="4"/>
      <c r="D58" s="52"/>
      <c r="H58" s="52"/>
      <c r="I58" s="52"/>
      <c r="J58" s="52"/>
      <c r="K58" s="52"/>
      <c r="L58" s="52"/>
      <c r="O58" s="52"/>
      <c r="P58" s="52"/>
      <c r="Q58" s="52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</row>
    <row r="59" spans="4:255" ht="21" customHeight="1">
      <c r="D59" s="52"/>
      <c r="H59" s="52"/>
      <c r="I59" s="52"/>
      <c r="J59" s="52"/>
      <c r="K59" s="52"/>
      <c r="L59" s="52"/>
      <c r="O59" s="52"/>
      <c r="P59" s="52"/>
      <c r="Q59" s="52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</row>
    <row r="60" spans="4:255" ht="21.75" customHeight="1">
      <c r="D60" s="52"/>
      <c r="E60" s="52"/>
      <c r="H60" s="52"/>
      <c r="I60" s="52"/>
      <c r="J60" s="52"/>
      <c r="K60" s="52"/>
      <c r="L60" s="52"/>
      <c r="N60" s="52"/>
      <c r="O60" s="52"/>
      <c r="P60" s="52"/>
      <c r="Q60" s="52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</row>
    <row r="61" spans="5:255" ht="19.5" customHeight="1">
      <c r="E61" s="52"/>
      <c r="H61" s="52"/>
      <c r="I61" s="52"/>
      <c r="J61" s="52"/>
      <c r="K61" s="52"/>
      <c r="L61" s="52"/>
      <c r="N61" s="52"/>
      <c r="O61" s="52"/>
      <c r="P61" s="52"/>
      <c r="Q61" s="52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</row>
    <row r="62" spans="5:255" ht="19.5" customHeight="1">
      <c r="E62" s="52"/>
      <c r="J62" s="52"/>
      <c r="K62" s="52"/>
      <c r="L62" s="52"/>
      <c r="N62" s="52"/>
      <c r="O62" s="52"/>
      <c r="P62" s="52"/>
      <c r="Q62" s="52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</row>
    <row r="63" spans="5:255" ht="19.5" customHeight="1">
      <c r="E63" s="52"/>
      <c r="J63" s="52"/>
      <c r="K63" s="52"/>
      <c r="L63" s="52"/>
      <c r="N63" s="52"/>
      <c r="O63" s="52"/>
      <c r="P63" s="52"/>
      <c r="Q63" s="52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</row>
    <row r="64" spans="3:255" ht="19.5" customHeight="1">
      <c r="C64" s="52"/>
      <c r="D64" s="52"/>
      <c r="E64" s="52"/>
      <c r="I64" s="52"/>
      <c r="J64" s="52"/>
      <c r="K64" s="52"/>
      <c r="L64" s="52"/>
      <c r="M64" s="52"/>
      <c r="N64" s="52"/>
      <c r="O64" s="52"/>
      <c r="P64" s="52"/>
      <c r="Q64" s="52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</row>
    <row r="65" spans="7:255" ht="19.5" customHeight="1">
      <c r="G65" s="52"/>
      <c r="H65" s="52"/>
      <c r="I65" s="52"/>
      <c r="J65" s="52"/>
      <c r="K65" s="52"/>
      <c r="L65" s="52"/>
      <c r="N65" s="52"/>
      <c r="O65" s="52"/>
      <c r="P65" s="52"/>
      <c r="Q65" s="52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</row>
    <row r="66" spans="5:255" ht="19.5" customHeight="1">
      <c r="E66" s="52"/>
      <c r="F66" s="52"/>
      <c r="G66" s="52"/>
      <c r="H66" s="52"/>
      <c r="I66" s="52"/>
      <c r="J66" s="52"/>
      <c r="K66" s="52"/>
      <c r="L66" s="52"/>
      <c r="N66" s="52"/>
      <c r="O66" s="52"/>
      <c r="P66" s="52"/>
      <c r="Q66" s="52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</row>
    <row r="67" spans="5:255" ht="19.5" customHeight="1">
      <c r="E67" s="52"/>
      <c r="G67" s="52"/>
      <c r="H67" s="52"/>
      <c r="I67" s="52"/>
      <c r="J67" s="52"/>
      <c r="K67" s="52"/>
      <c r="L67" s="52"/>
      <c r="N67" s="52"/>
      <c r="O67" s="52"/>
      <c r="P67" s="52"/>
      <c r="Q67" s="52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</row>
    <row r="68" spans="3:255" ht="19.5" customHeight="1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</row>
    <row r="69" spans="5:255" ht="19.5" customHeight="1">
      <c r="E69" s="52"/>
      <c r="F69" s="52"/>
      <c r="G69" s="52"/>
      <c r="H69" s="52"/>
      <c r="I69" s="52"/>
      <c r="J69" s="52"/>
      <c r="K69" s="52"/>
      <c r="L69" s="52"/>
      <c r="N69" s="52"/>
      <c r="O69" s="52"/>
      <c r="P69" s="52"/>
      <c r="Q69" s="52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</row>
    <row r="70" spans="5:255" ht="17.25">
      <c r="E70" s="52"/>
      <c r="F70" s="52"/>
      <c r="G70" s="52"/>
      <c r="H70" s="52"/>
      <c r="I70" s="52"/>
      <c r="N70" s="52"/>
      <c r="O70" s="52"/>
      <c r="P70" s="52"/>
      <c r="Q70" s="52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</row>
    <row r="71" spans="7:255" ht="17.25">
      <c r="G71" s="52"/>
      <c r="H71" s="52"/>
      <c r="I71" s="52"/>
      <c r="N71" s="52"/>
      <c r="O71" s="52"/>
      <c r="P71" s="52"/>
      <c r="Q71" s="52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</row>
    <row r="72" spans="5:255" ht="17.25">
      <c r="E72" s="52"/>
      <c r="G72" s="52"/>
      <c r="H72" s="52"/>
      <c r="I72" s="52"/>
      <c r="K72" s="52"/>
      <c r="N72" s="52"/>
      <c r="O72" s="52"/>
      <c r="P72" s="52"/>
      <c r="Q72" s="52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</row>
    <row r="73" spans="5:255" ht="17.25">
      <c r="E73" s="52"/>
      <c r="F73" s="4"/>
      <c r="G73" s="52"/>
      <c r="H73" s="52"/>
      <c r="I73" s="52"/>
      <c r="J73" s="52"/>
      <c r="K73" s="52"/>
      <c r="L73" s="52"/>
      <c r="N73" s="52"/>
      <c r="O73" s="52"/>
      <c r="P73" s="52"/>
      <c r="Q73" s="52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</row>
    <row r="74" spans="5:255" ht="17.25">
      <c r="E74" s="52"/>
      <c r="F74" s="52"/>
      <c r="G74" s="52"/>
      <c r="H74" s="52"/>
      <c r="I74" s="52"/>
      <c r="J74" s="52"/>
      <c r="K74" s="52"/>
      <c r="L74" s="52"/>
      <c r="N74" s="52"/>
      <c r="O74" s="52"/>
      <c r="P74" s="52"/>
      <c r="Q74" s="52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</row>
    <row r="75" spans="5:255" ht="17.25">
      <c r="E75" s="52"/>
      <c r="F75" s="52"/>
      <c r="G75" s="52"/>
      <c r="H75" s="52"/>
      <c r="I75" s="52"/>
      <c r="J75" s="52"/>
      <c r="K75" s="52"/>
      <c r="L75" s="52"/>
      <c r="N75" s="52"/>
      <c r="O75" s="52"/>
      <c r="P75" s="52"/>
      <c r="Q75" s="52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</row>
    <row r="76" spans="5:255" ht="17.25">
      <c r="E76" s="52"/>
      <c r="F76" s="52"/>
      <c r="G76" s="52"/>
      <c r="H76" s="52"/>
      <c r="I76" s="52"/>
      <c r="J76" s="52"/>
      <c r="K76" s="52"/>
      <c r="L76" s="52"/>
      <c r="N76" s="52"/>
      <c r="O76" s="52"/>
      <c r="P76" s="52"/>
      <c r="Q76" s="52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</row>
    <row r="77" spans="3:255" ht="17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</row>
    <row r="78" spans="5:255" ht="17.25">
      <c r="E78" s="52"/>
      <c r="J78" s="52"/>
      <c r="K78" s="52"/>
      <c r="N78" s="52"/>
      <c r="O78" s="52"/>
      <c r="P78" s="52"/>
      <c r="Q78" s="52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</row>
    <row r="79" spans="5:255" ht="17.25">
      <c r="E79" s="52"/>
      <c r="J79" s="52"/>
      <c r="K79" s="52"/>
      <c r="N79" s="52"/>
      <c r="P79" s="52"/>
      <c r="Q79" s="52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</row>
    <row r="80" spans="5:255" ht="17.25">
      <c r="E80" s="52"/>
      <c r="J80" s="52"/>
      <c r="K80" s="52"/>
      <c r="N80" s="52"/>
      <c r="P80" s="52"/>
      <c r="Q80" s="52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</row>
    <row r="81" spans="3:255" ht="17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</row>
    <row r="82" spans="5:255" ht="17.25">
      <c r="E82" s="52"/>
      <c r="J82" s="52"/>
      <c r="K82" s="52"/>
      <c r="N82" s="52"/>
      <c r="O82" s="52"/>
      <c r="P82" s="52"/>
      <c r="Q82" s="52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</row>
    <row r="83" spans="5:255" ht="17.25">
      <c r="E83" s="52"/>
      <c r="J83" s="52"/>
      <c r="K83" s="52"/>
      <c r="N83" s="52"/>
      <c r="O83" s="52"/>
      <c r="P83" s="52"/>
      <c r="Q83" s="52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</row>
    <row r="84" spans="5:255" ht="17.25">
      <c r="E84" s="52"/>
      <c r="J84" s="52"/>
      <c r="K84" s="52"/>
      <c r="N84" s="52"/>
      <c r="O84" s="52"/>
      <c r="P84" s="52"/>
      <c r="Q84" s="52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</row>
    <row r="85" spans="5:255" ht="17.25">
      <c r="E85" s="52"/>
      <c r="J85" s="52"/>
      <c r="K85" s="52"/>
      <c r="N85" s="52"/>
      <c r="O85" s="52"/>
      <c r="P85" s="52"/>
      <c r="Q85" s="52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</row>
    <row r="86" spans="5:255" ht="17.25">
      <c r="E86" s="52"/>
      <c r="J86" s="52"/>
      <c r="K86" s="52"/>
      <c r="N86" s="52"/>
      <c r="O86" s="52"/>
      <c r="P86" s="52"/>
      <c r="Q86" s="52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</row>
    <row r="87" spans="5:255" ht="17.25">
      <c r="E87" s="52"/>
      <c r="J87" s="52"/>
      <c r="K87" s="52"/>
      <c r="N87" s="52"/>
      <c r="O87" s="52"/>
      <c r="P87" s="52"/>
      <c r="Q87" s="52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</row>
    <row r="88" spans="5:255" ht="17.25">
      <c r="E88" s="52"/>
      <c r="J88" s="52"/>
      <c r="K88" s="52"/>
      <c r="N88" s="52"/>
      <c r="O88" s="52"/>
      <c r="P88" s="52"/>
      <c r="Q88" s="52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</row>
    <row r="89" spans="5:255" ht="17.25">
      <c r="E89" s="52"/>
      <c r="J89" s="52"/>
      <c r="K89" s="52"/>
      <c r="N89" s="52"/>
      <c r="O89" s="52"/>
      <c r="P89" s="52"/>
      <c r="Q89" s="52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</row>
    <row r="90" spans="5:255" ht="17.25">
      <c r="E90" s="52"/>
      <c r="J90" s="52"/>
      <c r="K90" s="52"/>
      <c r="N90" s="52"/>
      <c r="O90" s="52"/>
      <c r="P90" s="52"/>
      <c r="Q90" s="52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</row>
    <row r="91" spans="3:255" ht="17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</row>
    <row r="92" spans="5:255" ht="17.25">
      <c r="E92" s="52"/>
      <c r="J92" s="52"/>
      <c r="K92" s="52"/>
      <c r="N92" s="52"/>
      <c r="O92" s="52"/>
      <c r="P92" s="52"/>
      <c r="Q92" s="52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</row>
    <row r="93" spans="5:255" ht="17.25">
      <c r="E93" s="52"/>
      <c r="J93" s="52"/>
      <c r="K93" s="52"/>
      <c r="N93" s="52"/>
      <c r="O93" s="52"/>
      <c r="P93" s="52"/>
      <c r="Q93" s="52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</row>
    <row r="94" spans="5:255" ht="17.25">
      <c r="E94" s="52"/>
      <c r="J94" s="52"/>
      <c r="K94" s="52"/>
      <c r="N94" s="52"/>
      <c r="O94" s="52"/>
      <c r="P94" s="52"/>
      <c r="Q94" s="52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</row>
    <row r="95" spans="5:255" ht="17.25">
      <c r="E95" s="52"/>
      <c r="H95" s="52"/>
      <c r="J95" s="52"/>
      <c r="K95" s="52"/>
      <c r="N95" s="52"/>
      <c r="O95" s="52"/>
      <c r="P95" s="52"/>
      <c r="Q95" s="52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</row>
    <row r="96" spans="5:255" ht="17.25">
      <c r="E96" s="52"/>
      <c r="J96" s="52"/>
      <c r="K96" s="52"/>
      <c r="N96" s="52"/>
      <c r="O96" s="52"/>
      <c r="P96" s="52"/>
      <c r="Q96" s="52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</row>
    <row r="97" spans="5:255" ht="17.25">
      <c r="E97" s="52"/>
      <c r="J97" s="52"/>
      <c r="K97" s="52"/>
      <c r="N97" s="52"/>
      <c r="O97" s="52"/>
      <c r="P97" s="52"/>
      <c r="Q97" s="52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</row>
    <row r="98" spans="5:255" ht="17.25">
      <c r="E98" s="52"/>
      <c r="J98" s="52"/>
      <c r="K98" s="52"/>
      <c r="N98" s="52"/>
      <c r="O98" s="52"/>
      <c r="P98" s="52"/>
      <c r="Q98" s="52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</row>
    <row r="99" spans="5:255" ht="17.25">
      <c r="E99" s="52"/>
      <c r="J99" s="52"/>
      <c r="K99" s="52"/>
      <c r="N99" s="52"/>
      <c r="O99" s="52"/>
      <c r="P99" s="52"/>
      <c r="Q99" s="52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</row>
    <row r="100" spans="3:255" ht="17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</row>
    <row r="101" spans="5:255" ht="17.25">
      <c r="E101" s="52"/>
      <c r="J101" s="52"/>
      <c r="K101" s="52"/>
      <c r="N101" s="52"/>
      <c r="O101" s="52"/>
      <c r="P101" s="52"/>
      <c r="Q101" s="52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</row>
    <row r="102" spans="5:255" ht="17.25">
      <c r="E102" s="52"/>
      <c r="J102" s="52"/>
      <c r="K102" s="52"/>
      <c r="N102" s="52"/>
      <c r="O102" s="52"/>
      <c r="P102" s="52"/>
      <c r="Q102" s="52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</row>
    <row r="103" spans="5:255" ht="17.25">
      <c r="E103" s="52"/>
      <c r="J103" s="52"/>
      <c r="K103" s="52"/>
      <c r="N103" s="52"/>
      <c r="O103" s="52"/>
      <c r="P103" s="52"/>
      <c r="Q103" s="52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</row>
    <row r="104" spans="5:255" ht="17.25">
      <c r="E104" s="52"/>
      <c r="J104" s="52"/>
      <c r="K104" s="52"/>
      <c r="N104" s="52"/>
      <c r="O104" s="52"/>
      <c r="P104" s="52"/>
      <c r="Q104" s="52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</row>
    <row r="105" spans="11:255" ht="17.25">
      <c r="K105" s="52"/>
      <c r="O105" s="52"/>
      <c r="P105" s="52"/>
      <c r="Q105" s="52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</row>
    <row r="106" spans="11:255" ht="17.25">
      <c r="K106" s="52"/>
      <c r="O106" s="52"/>
      <c r="P106" s="52"/>
      <c r="Q106" s="52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</row>
    <row r="107" spans="11:255" ht="17.25">
      <c r="K107" s="52"/>
      <c r="O107" s="52"/>
      <c r="P107" s="52"/>
      <c r="Q107" s="52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</row>
    <row r="108" spans="11:255" ht="17.25">
      <c r="K108" s="52"/>
      <c r="O108" s="52"/>
      <c r="P108" s="52"/>
      <c r="Q108" s="52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</row>
    <row r="109" spans="11:255" ht="17.25">
      <c r="K109" s="52"/>
      <c r="O109" s="52"/>
      <c r="P109" s="52"/>
      <c r="Q109" s="52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</row>
    <row r="110" spans="11:255" ht="17.25">
      <c r="K110" s="52"/>
      <c r="O110" s="52"/>
      <c r="P110" s="52"/>
      <c r="Q110" s="52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</row>
    <row r="111" spans="11:255" ht="17.25">
      <c r="K111" s="52"/>
      <c r="O111" s="52"/>
      <c r="P111" s="52"/>
      <c r="Q111" s="52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</row>
    <row r="112" spans="11:255" ht="17.25">
      <c r="K112" s="52"/>
      <c r="O112" s="52"/>
      <c r="P112" s="52"/>
      <c r="Q112" s="52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</row>
    <row r="113" spans="11:255" ht="17.25">
      <c r="K113" s="52"/>
      <c r="O113" s="52"/>
      <c r="P113" s="52"/>
      <c r="Q113" s="52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</row>
    <row r="114" spans="11:255" ht="17.25">
      <c r="K114" s="52"/>
      <c r="O114" s="52"/>
      <c r="P114" s="52"/>
      <c r="Q114" s="52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</row>
    <row r="115" spans="11:255" ht="17.25">
      <c r="K115" s="52"/>
      <c r="O115" s="52"/>
      <c r="P115" s="52"/>
      <c r="Q115" s="52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</row>
    <row r="116" spans="15:255" ht="17.25">
      <c r="O116" s="52"/>
      <c r="P116" s="52"/>
      <c r="Q116" s="52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</row>
    <row r="117" spans="15:255" ht="17.25">
      <c r="O117" s="52"/>
      <c r="P117" s="52"/>
      <c r="Q117" s="52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  <c r="IU117" s="7"/>
    </row>
    <row r="118" spans="15:255" ht="17.25">
      <c r="O118" s="52"/>
      <c r="P118" s="52"/>
      <c r="Q118" s="52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</row>
    <row r="119" spans="15:255" ht="17.25">
      <c r="O119" s="52"/>
      <c r="P119" s="52"/>
      <c r="Q119" s="52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</row>
    <row r="120" spans="15:255" ht="17.25">
      <c r="O120" s="52"/>
      <c r="P120" s="52"/>
      <c r="Q120" s="52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</row>
    <row r="121" spans="15:255" ht="17.25">
      <c r="O121" s="52"/>
      <c r="P121" s="52"/>
      <c r="Q121" s="52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</row>
    <row r="122" spans="15:255" ht="17.25">
      <c r="O122" s="52"/>
      <c r="P122" s="52"/>
      <c r="Q122" s="52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</row>
    <row r="123" spans="15:255" ht="17.25">
      <c r="O123" s="52"/>
      <c r="P123" s="52"/>
      <c r="Q123" s="52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</row>
  </sheetData>
  <printOptions horizontalCentered="1"/>
  <pageMargins left="0.3937007874015748" right="0.2755905511811024" top="0.5905511811023623" bottom="0.1968503937007874" header="0" footer="0"/>
  <pageSetup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123"/>
  <sheetViews>
    <sheetView showOutlineSymbols="0" zoomScale="87" zoomScaleNormal="87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IV16384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6" width="10.6640625" style="1" customWidth="1"/>
    <col min="7" max="7" width="7.6640625" style="1" customWidth="1"/>
    <col min="8" max="9" width="6.6640625" style="1" customWidth="1"/>
    <col min="10" max="11" width="7.6640625" style="1" customWidth="1"/>
    <col min="12" max="13" width="6.6640625" style="1" customWidth="1"/>
    <col min="14" max="14" width="7.6640625" style="1" customWidth="1"/>
    <col min="15" max="15" width="2.6640625" style="1" customWidth="1"/>
    <col min="16" max="16" width="7.6640625" style="1" customWidth="1"/>
    <col min="17" max="17" width="0.78125" style="1" customWidth="1"/>
    <col min="18" max="18" width="3.6640625" style="1" customWidth="1"/>
    <col min="19" max="19" width="11.6640625" style="1" customWidth="1"/>
    <col min="20" max="21" width="14.6640625" style="1" customWidth="1"/>
    <col min="22" max="22" width="3.6640625" style="1" customWidth="1"/>
    <col min="23" max="23" width="11.6640625" style="1" customWidth="1"/>
    <col min="24" max="16384" width="10.6640625" style="1" customWidth="1"/>
  </cols>
  <sheetData>
    <row r="1" spans="1:219" ht="30" customHeight="1">
      <c r="A1" s="52"/>
      <c r="B1" s="2" t="s">
        <v>16</v>
      </c>
      <c r="C1" s="52"/>
      <c r="D1" s="52"/>
      <c r="E1" s="3" t="s">
        <v>82</v>
      </c>
      <c r="F1" s="52"/>
      <c r="G1" s="52"/>
      <c r="H1" s="52"/>
      <c r="I1" s="52"/>
      <c r="J1" s="52"/>
      <c r="K1" s="52"/>
      <c r="L1" s="52"/>
      <c r="M1" s="4" t="s">
        <v>70</v>
      </c>
      <c r="N1" s="52"/>
      <c r="O1" s="52"/>
      <c r="P1" s="52"/>
      <c r="Q1" s="52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</row>
    <row r="2" spans="17:219" ht="19.5" customHeight="1">
      <c r="Q2" s="52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</row>
    <row r="3" spans="1:219" ht="19.5" customHeight="1">
      <c r="A3" s="8"/>
      <c r="B3" s="9" t="s">
        <v>17</v>
      </c>
      <c r="C3" s="10" t="s">
        <v>58</v>
      </c>
      <c r="D3" s="9"/>
      <c r="E3" s="9"/>
      <c r="F3" s="10"/>
      <c r="G3" s="10" t="s">
        <v>62</v>
      </c>
      <c r="H3" s="9"/>
      <c r="I3" s="9"/>
      <c r="J3" s="9"/>
      <c r="K3" s="10" t="s">
        <v>68</v>
      </c>
      <c r="L3" s="9"/>
      <c r="M3" s="9"/>
      <c r="N3" s="9"/>
      <c r="O3" s="10"/>
      <c r="P3" s="9"/>
      <c r="Q3" s="53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</row>
    <row r="4" spans="1:219" ht="19.5" customHeight="1">
      <c r="A4" s="12"/>
      <c r="B4" s="4"/>
      <c r="C4" s="13"/>
      <c r="D4" s="13"/>
      <c r="E4" s="13"/>
      <c r="F4" s="14"/>
      <c r="G4" s="13"/>
      <c r="H4" s="13" t="s">
        <v>64</v>
      </c>
      <c r="I4" s="15" t="s">
        <v>66</v>
      </c>
      <c r="J4" s="13"/>
      <c r="K4" s="13"/>
      <c r="L4" s="13" t="s">
        <v>64</v>
      </c>
      <c r="M4" s="15" t="s">
        <v>66</v>
      </c>
      <c r="N4" s="13"/>
      <c r="O4" s="14"/>
      <c r="P4" s="4"/>
      <c r="Q4" s="53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</row>
    <row r="5" spans="1:219" ht="19.5" customHeight="1">
      <c r="A5" s="12" t="s">
        <v>0</v>
      </c>
      <c r="B5" s="4"/>
      <c r="C5" s="16" t="s">
        <v>59</v>
      </c>
      <c r="D5" s="16" t="s">
        <v>60</v>
      </c>
      <c r="E5" s="16" t="s">
        <v>22</v>
      </c>
      <c r="F5" s="16" t="s">
        <v>61</v>
      </c>
      <c r="G5" s="16" t="s">
        <v>63</v>
      </c>
      <c r="H5" s="17" t="s">
        <v>65</v>
      </c>
      <c r="I5" s="17" t="s">
        <v>67</v>
      </c>
      <c r="J5" s="16" t="s">
        <v>22</v>
      </c>
      <c r="K5" s="16" t="s">
        <v>63</v>
      </c>
      <c r="L5" s="17" t="s">
        <v>69</v>
      </c>
      <c r="M5" s="17" t="s">
        <v>67</v>
      </c>
      <c r="N5" s="16" t="s">
        <v>22</v>
      </c>
      <c r="O5" s="18" t="s">
        <v>71</v>
      </c>
      <c r="P5" s="19"/>
      <c r="Q5" s="53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</row>
    <row r="6" spans="1:219" ht="21" customHeight="1">
      <c r="A6" s="20"/>
      <c r="B6" s="10" t="s">
        <v>18</v>
      </c>
      <c r="C6" s="21">
        <v>72004</v>
      </c>
      <c r="D6" s="21">
        <v>76853</v>
      </c>
      <c r="E6" s="21">
        <f>C6+D6</f>
        <v>148857</v>
      </c>
      <c r="F6" s="21">
        <v>54252</v>
      </c>
      <c r="G6" s="21">
        <v>349</v>
      </c>
      <c r="H6" s="21">
        <v>131</v>
      </c>
      <c r="I6" s="21">
        <v>7</v>
      </c>
      <c r="J6" s="21">
        <f>G6+H6+I6</f>
        <v>487</v>
      </c>
      <c r="K6" s="21">
        <v>290</v>
      </c>
      <c r="L6" s="21">
        <v>121</v>
      </c>
      <c r="M6" s="21">
        <v>0</v>
      </c>
      <c r="N6" s="21">
        <f>K6+L6+M6</f>
        <v>411</v>
      </c>
      <c r="O6" s="22">
        <f aca="true" t="shared" si="0" ref="O6:O53">IF((J6-N6)&lt;0,"△","")</f>
      </c>
      <c r="P6" s="23">
        <f aca="true" t="shared" si="1" ref="P6:P53">IF((J6-N6)=0,"0 ",IF((J6-N6)&lt;0,-(J6-N6),J6-N6))</f>
        <v>76</v>
      </c>
      <c r="Q6" s="53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</row>
    <row r="7" spans="1:219" ht="21" customHeight="1">
      <c r="A7" s="24" t="s">
        <v>1</v>
      </c>
      <c r="B7" s="13" t="s">
        <v>19</v>
      </c>
      <c r="C7" s="25">
        <v>66702</v>
      </c>
      <c r="D7" s="25">
        <v>72815</v>
      </c>
      <c r="E7" s="25">
        <f>C7+D7</f>
        <v>139517</v>
      </c>
      <c r="F7" s="25">
        <v>53786</v>
      </c>
      <c r="G7" s="25">
        <v>299</v>
      </c>
      <c r="H7" s="25">
        <v>129</v>
      </c>
      <c r="I7" s="25">
        <v>5</v>
      </c>
      <c r="J7" s="25">
        <f>G7+H7+I7</f>
        <v>433</v>
      </c>
      <c r="K7" s="25">
        <v>317</v>
      </c>
      <c r="L7" s="25">
        <v>97</v>
      </c>
      <c r="M7" s="25">
        <v>0</v>
      </c>
      <c r="N7" s="25">
        <f>K7+L7+M7</f>
        <v>414</v>
      </c>
      <c r="O7" s="26">
        <f t="shared" si="0"/>
      </c>
      <c r="P7" s="27">
        <f t="shared" si="1"/>
        <v>19</v>
      </c>
      <c r="Q7" s="53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</row>
    <row r="8" spans="1:219" ht="21" customHeight="1">
      <c r="A8" s="24"/>
      <c r="B8" s="13" t="s">
        <v>20</v>
      </c>
      <c r="C8" s="25">
        <v>23652</v>
      </c>
      <c r="D8" s="25">
        <v>26429</v>
      </c>
      <c r="E8" s="25">
        <f>C8+D8</f>
        <v>50081</v>
      </c>
      <c r="F8" s="25">
        <v>18466</v>
      </c>
      <c r="G8" s="25">
        <v>98</v>
      </c>
      <c r="H8" s="25">
        <v>48</v>
      </c>
      <c r="I8" s="25">
        <v>0</v>
      </c>
      <c r="J8" s="25">
        <f>G8+H8+I8</f>
        <v>146</v>
      </c>
      <c r="K8" s="25">
        <v>110</v>
      </c>
      <c r="L8" s="25">
        <v>37</v>
      </c>
      <c r="M8" s="25">
        <v>0</v>
      </c>
      <c r="N8" s="25">
        <f>K8+L8+M8</f>
        <v>147</v>
      </c>
      <c r="O8" s="26" t="str">
        <f t="shared" si="0"/>
        <v>△</v>
      </c>
      <c r="P8" s="27">
        <f t="shared" si="1"/>
        <v>1</v>
      </c>
      <c r="Q8" s="53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</row>
    <row r="9" spans="1:219" ht="21" customHeight="1">
      <c r="A9" s="24" t="s">
        <v>2</v>
      </c>
      <c r="B9" s="13" t="s">
        <v>21</v>
      </c>
      <c r="C9" s="25">
        <v>18272</v>
      </c>
      <c r="D9" s="25">
        <v>19470</v>
      </c>
      <c r="E9" s="25">
        <f>C9+D9</f>
        <v>37742</v>
      </c>
      <c r="F9" s="25">
        <v>13836</v>
      </c>
      <c r="G9" s="25">
        <v>78</v>
      </c>
      <c r="H9" s="25">
        <v>23</v>
      </c>
      <c r="I9" s="25">
        <v>0</v>
      </c>
      <c r="J9" s="25">
        <f>G9+H9+I9</f>
        <v>101</v>
      </c>
      <c r="K9" s="25">
        <v>78</v>
      </c>
      <c r="L9" s="25">
        <v>30</v>
      </c>
      <c r="M9" s="25">
        <v>0</v>
      </c>
      <c r="N9" s="25">
        <f>K9+L9+M9</f>
        <v>108</v>
      </c>
      <c r="O9" s="26" t="str">
        <f t="shared" si="0"/>
        <v>△</v>
      </c>
      <c r="P9" s="27">
        <f t="shared" si="1"/>
        <v>7</v>
      </c>
      <c r="Q9" s="53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</row>
    <row r="10" spans="1:219" ht="21" customHeight="1">
      <c r="A10" s="24"/>
      <c r="B10" s="28" t="s">
        <v>22</v>
      </c>
      <c r="C10" s="29">
        <f aca="true" t="shared" si="2" ref="C10:N10">SUM(C6:C9)</f>
        <v>180630</v>
      </c>
      <c r="D10" s="29">
        <f t="shared" si="2"/>
        <v>195567</v>
      </c>
      <c r="E10" s="29">
        <f t="shared" si="2"/>
        <v>376197</v>
      </c>
      <c r="F10" s="29">
        <f t="shared" si="2"/>
        <v>140340</v>
      </c>
      <c r="G10" s="29">
        <f t="shared" si="2"/>
        <v>824</v>
      </c>
      <c r="H10" s="29">
        <f t="shared" si="2"/>
        <v>331</v>
      </c>
      <c r="I10" s="29">
        <f t="shared" si="2"/>
        <v>12</v>
      </c>
      <c r="J10" s="29">
        <f t="shared" si="2"/>
        <v>1167</v>
      </c>
      <c r="K10" s="29">
        <f t="shared" si="2"/>
        <v>795</v>
      </c>
      <c r="L10" s="29">
        <f t="shared" si="2"/>
        <v>285</v>
      </c>
      <c r="M10" s="29">
        <f t="shared" si="2"/>
        <v>0</v>
      </c>
      <c r="N10" s="29">
        <f t="shared" si="2"/>
        <v>1080</v>
      </c>
      <c r="O10" s="30">
        <f t="shared" si="0"/>
      </c>
      <c r="P10" s="31">
        <f t="shared" si="1"/>
        <v>87</v>
      </c>
      <c r="Q10" s="53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</row>
    <row r="11" spans="1:219" ht="21" customHeight="1">
      <c r="A11" s="20" t="s">
        <v>3</v>
      </c>
      <c r="B11" s="10" t="s">
        <v>23</v>
      </c>
      <c r="C11" s="21">
        <v>4101</v>
      </c>
      <c r="D11" s="21">
        <v>4490</v>
      </c>
      <c r="E11" s="21">
        <f>C11+D11</f>
        <v>8591</v>
      </c>
      <c r="F11" s="21">
        <v>2615</v>
      </c>
      <c r="G11" s="21">
        <v>18</v>
      </c>
      <c r="H11" s="21">
        <v>9</v>
      </c>
      <c r="I11" s="21">
        <v>0</v>
      </c>
      <c r="J11" s="21">
        <f>G11+H11+I11</f>
        <v>27</v>
      </c>
      <c r="K11" s="21">
        <v>22</v>
      </c>
      <c r="L11" s="21">
        <v>8</v>
      </c>
      <c r="M11" s="21">
        <v>0</v>
      </c>
      <c r="N11" s="21">
        <f>K11+L11+M11</f>
        <v>30</v>
      </c>
      <c r="O11" s="22" t="str">
        <f t="shared" si="0"/>
        <v>△</v>
      </c>
      <c r="P11" s="23">
        <f t="shared" si="1"/>
        <v>3</v>
      </c>
      <c r="Q11" s="53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</row>
    <row r="12" spans="1:219" ht="21" customHeight="1">
      <c r="A12" s="24" t="s">
        <v>4</v>
      </c>
      <c r="B12" s="13" t="s">
        <v>24</v>
      </c>
      <c r="C12" s="25">
        <v>6924</v>
      </c>
      <c r="D12" s="25">
        <v>7608</v>
      </c>
      <c r="E12" s="25">
        <f>C12+D12</f>
        <v>14532</v>
      </c>
      <c r="F12" s="25">
        <v>4208</v>
      </c>
      <c r="G12" s="25">
        <v>24</v>
      </c>
      <c r="H12" s="25">
        <v>1</v>
      </c>
      <c r="I12" s="25">
        <v>0</v>
      </c>
      <c r="J12" s="25">
        <f>G12+H12+I12</f>
        <v>25</v>
      </c>
      <c r="K12" s="25">
        <v>24</v>
      </c>
      <c r="L12" s="25">
        <v>14</v>
      </c>
      <c r="M12" s="25">
        <v>0</v>
      </c>
      <c r="N12" s="25">
        <f>K12+L12+M12</f>
        <v>38</v>
      </c>
      <c r="O12" s="26" t="str">
        <f t="shared" si="0"/>
        <v>△</v>
      </c>
      <c r="P12" s="27">
        <f t="shared" si="1"/>
        <v>13</v>
      </c>
      <c r="Q12" s="53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</row>
    <row r="13" spans="1:219" ht="21" customHeight="1">
      <c r="A13" s="24" t="s">
        <v>5</v>
      </c>
      <c r="B13" s="13" t="s">
        <v>25</v>
      </c>
      <c r="C13" s="25">
        <v>1710</v>
      </c>
      <c r="D13" s="25">
        <v>1841</v>
      </c>
      <c r="E13" s="25">
        <f>C13+D13</f>
        <v>3551</v>
      </c>
      <c r="F13" s="25">
        <v>919</v>
      </c>
      <c r="G13" s="25">
        <v>3</v>
      </c>
      <c r="H13" s="25">
        <v>1</v>
      </c>
      <c r="I13" s="25">
        <v>0</v>
      </c>
      <c r="J13" s="25">
        <f>G13+H13+I13</f>
        <v>4</v>
      </c>
      <c r="K13" s="25">
        <v>7</v>
      </c>
      <c r="L13" s="25">
        <v>3</v>
      </c>
      <c r="M13" s="25">
        <v>0</v>
      </c>
      <c r="N13" s="25">
        <f>K13+L13+M13</f>
        <v>10</v>
      </c>
      <c r="O13" s="26" t="str">
        <f t="shared" si="0"/>
        <v>△</v>
      </c>
      <c r="P13" s="27">
        <f t="shared" si="1"/>
        <v>6</v>
      </c>
      <c r="Q13" s="53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</row>
    <row r="14" spans="1:219" ht="21" customHeight="1">
      <c r="A14" s="24"/>
      <c r="B14" s="28" t="s">
        <v>22</v>
      </c>
      <c r="C14" s="29">
        <f aca="true" t="shared" si="3" ref="C14:N14">SUM(C11:C13)</f>
        <v>12735</v>
      </c>
      <c r="D14" s="29">
        <f t="shared" si="3"/>
        <v>13939</v>
      </c>
      <c r="E14" s="29">
        <f t="shared" si="3"/>
        <v>26674</v>
      </c>
      <c r="F14" s="29">
        <f t="shared" si="3"/>
        <v>7742</v>
      </c>
      <c r="G14" s="29">
        <f t="shared" si="3"/>
        <v>45</v>
      </c>
      <c r="H14" s="29">
        <f t="shared" si="3"/>
        <v>11</v>
      </c>
      <c r="I14" s="29">
        <f t="shared" si="3"/>
        <v>0</v>
      </c>
      <c r="J14" s="29">
        <f t="shared" si="3"/>
        <v>56</v>
      </c>
      <c r="K14" s="29">
        <f t="shared" si="3"/>
        <v>53</v>
      </c>
      <c r="L14" s="29">
        <f t="shared" si="3"/>
        <v>25</v>
      </c>
      <c r="M14" s="29">
        <f t="shared" si="3"/>
        <v>0</v>
      </c>
      <c r="N14" s="29">
        <f t="shared" si="3"/>
        <v>78</v>
      </c>
      <c r="O14" s="30" t="str">
        <f t="shared" si="0"/>
        <v>△</v>
      </c>
      <c r="P14" s="31">
        <f t="shared" si="1"/>
        <v>22</v>
      </c>
      <c r="Q14" s="53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</row>
    <row r="15" spans="1:219" ht="21" customHeight="1">
      <c r="A15" s="20"/>
      <c r="B15" s="10" t="s">
        <v>26</v>
      </c>
      <c r="C15" s="21">
        <v>5001</v>
      </c>
      <c r="D15" s="21">
        <v>5300</v>
      </c>
      <c r="E15" s="21">
        <f aca="true" t="shared" si="4" ref="E15:E22">C15+D15</f>
        <v>10301</v>
      </c>
      <c r="F15" s="21">
        <v>2724</v>
      </c>
      <c r="G15" s="21">
        <v>29</v>
      </c>
      <c r="H15" s="21">
        <v>5</v>
      </c>
      <c r="I15" s="21">
        <v>0</v>
      </c>
      <c r="J15" s="21">
        <f aca="true" t="shared" si="5" ref="J15:J22">G15+H15+I15</f>
        <v>34</v>
      </c>
      <c r="K15" s="21">
        <v>13</v>
      </c>
      <c r="L15" s="21">
        <v>12</v>
      </c>
      <c r="M15" s="21">
        <v>0</v>
      </c>
      <c r="N15" s="21">
        <f aca="true" t="shared" si="6" ref="N15:N22">K15+L15+M15</f>
        <v>25</v>
      </c>
      <c r="O15" s="22">
        <f t="shared" si="0"/>
      </c>
      <c r="P15" s="23">
        <f t="shared" si="1"/>
        <v>9</v>
      </c>
      <c r="Q15" s="53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</row>
    <row r="16" spans="1:219" ht="21" customHeight="1">
      <c r="A16" s="24" t="s">
        <v>6</v>
      </c>
      <c r="B16" s="13" t="s">
        <v>27</v>
      </c>
      <c r="C16" s="25">
        <v>2330</v>
      </c>
      <c r="D16" s="25">
        <v>2484</v>
      </c>
      <c r="E16" s="25">
        <f t="shared" si="4"/>
        <v>4814</v>
      </c>
      <c r="F16" s="25">
        <v>1241</v>
      </c>
      <c r="G16" s="25">
        <v>7</v>
      </c>
      <c r="H16" s="25">
        <v>3</v>
      </c>
      <c r="I16" s="25">
        <v>0</v>
      </c>
      <c r="J16" s="25">
        <f t="shared" si="5"/>
        <v>10</v>
      </c>
      <c r="K16" s="25">
        <v>10</v>
      </c>
      <c r="L16" s="25">
        <v>1</v>
      </c>
      <c r="M16" s="25">
        <v>0</v>
      </c>
      <c r="N16" s="25">
        <f t="shared" si="6"/>
        <v>11</v>
      </c>
      <c r="O16" s="26" t="str">
        <f t="shared" si="0"/>
        <v>△</v>
      </c>
      <c r="P16" s="27">
        <f t="shared" si="1"/>
        <v>1</v>
      </c>
      <c r="Q16" s="53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</row>
    <row r="17" spans="1:219" ht="21" customHeight="1">
      <c r="A17" s="24"/>
      <c r="B17" s="13" t="s">
        <v>28</v>
      </c>
      <c r="C17" s="25">
        <v>4161</v>
      </c>
      <c r="D17" s="25">
        <v>4513</v>
      </c>
      <c r="E17" s="25">
        <f t="shared" si="4"/>
        <v>8674</v>
      </c>
      <c r="F17" s="25">
        <v>2346</v>
      </c>
      <c r="G17" s="25">
        <v>13</v>
      </c>
      <c r="H17" s="25">
        <v>5</v>
      </c>
      <c r="I17" s="25">
        <v>0</v>
      </c>
      <c r="J17" s="25">
        <f t="shared" si="5"/>
        <v>18</v>
      </c>
      <c r="K17" s="25">
        <v>25</v>
      </c>
      <c r="L17" s="25">
        <v>3</v>
      </c>
      <c r="M17" s="25">
        <v>0</v>
      </c>
      <c r="N17" s="25">
        <f t="shared" si="6"/>
        <v>28</v>
      </c>
      <c r="O17" s="26" t="str">
        <f t="shared" si="0"/>
        <v>△</v>
      </c>
      <c r="P17" s="27">
        <f t="shared" si="1"/>
        <v>10</v>
      </c>
      <c r="Q17" s="53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</row>
    <row r="18" spans="1:219" ht="21" customHeight="1">
      <c r="A18" s="24"/>
      <c r="B18" s="13" t="s">
        <v>29</v>
      </c>
      <c r="C18" s="25">
        <v>2781</v>
      </c>
      <c r="D18" s="25">
        <v>2993</v>
      </c>
      <c r="E18" s="25">
        <f t="shared" si="4"/>
        <v>5774</v>
      </c>
      <c r="F18" s="25">
        <v>1476</v>
      </c>
      <c r="G18" s="25">
        <v>1</v>
      </c>
      <c r="H18" s="25">
        <v>5</v>
      </c>
      <c r="I18" s="25">
        <v>1</v>
      </c>
      <c r="J18" s="25">
        <f t="shared" si="5"/>
        <v>7</v>
      </c>
      <c r="K18" s="25">
        <v>16</v>
      </c>
      <c r="L18" s="25">
        <v>6</v>
      </c>
      <c r="M18" s="25">
        <v>0</v>
      </c>
      <c r="N18" s="25">
        <f t="shared" si="6"/>
        <v>22</v>
      </c>
      <c r="O18" s="26" t="str">
        <f t="shared" si="0"/>
        <v>△</v>
      </c>
      <c r="P18" s="27">
        <f t="shared" si="1"/>
        <v>15</v>
      </c>
      <c r="Q18" s="53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</row>
    <row r="19" spans="1:219" ht="21" customHeight="1">
      <c r="A19" s="24" t="s">
        <v>7</v>
      </c>
      <c r="B19" s="13" t="s">
        <v>30</v>
      </c>
      <c r="C19" s="25">
        <v>2475</v>
      </c>
      <c r="D19" s="25">
        <v>2685</v>
      </c>
      <c r="E19" s="25">
        <f t="shared" si="4"/>
        <v>5160</v>
      </c>
      <c r="F19" s="25">
        <v>1635</v>
      </c>
      <c r="G19" s="25">
        <v>4</v>
      </c>
      <c r="H19" s="25">
        <v>0</v>
      </c>
      <c r="I19" s="25">
        <v>0</v>
      </c>
      <c r="J19" s="25">
        <f t="shared" si="5"/>
        <v>4</v>
      </c>
      <c r="K19" s="25">
        <v>9</v>
      </c>
      <c r="L19" s="25">
        <v>10</v>
      </c>
      <c r="M19" s="25">
        <v>0</v>
      </c>
      <c r="N19" s="25">
        <f t="shared" si="6"/>
        <v>19</v>
      </c>
      <c r="O19" s="26" t="str">
        <f t="shared" si="0"/>
        <v>△</v>
      </c>
      <c r="P19" s="27">
        <f t="shared" si="1"/>
        <v>15</v>
      </c>
      <c r="Q19" s="53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</row>
    <row r="20" spans="1:219" ht="21" customHeight="1">
      <c r="A20" s="24"/>
      <c r="B20" s="13" t="s">
        <v>31</v>
      </c>
      <c r="C20" s="25">
        <v>2113</v>
      </c>
      <c r="D20" s="25">
        <v>2376</v>
      </c>
      <c r="E20" s="25">
        <f t="shared" si="4"/>
        <v>4489</v>
      </c>
      <c r="F20" s="25">
        <v>1224</v>
      </c>
      <c r="G20" s="25">
        <v>7</v>
      </c>
      <c r="H20" s="25">
        <v>4</v>
      </c>
      <c r="I20" s="25">
        <v>0</v>
      </c>
      <c r="J20" s="25">
        <f t="shared" si="5"/>
        <v>11</v>
      </c>
      <c r="K20" s="25">
        <v>6</v>
      </c>
      <c r="L20" s="25">
        <v>4</v>
      </c>
      <c r="M20" s="25">
        <v>0</v>
      </c>
      <c r="N20" s="25">
        <f t="shared" si="6"/>
        <v>10</v>
      </c>
      <c r="O20" s="26">
        <f t="shared" si="0"/>
      </c>
      <c r="P20" s="27">
        <f t="shared" si="1"/>
        <v>1</v>
      </c>
      <c r="Q20" s="53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</row>
    <row r="21" spans="1:219" ht="21" customHeight="1">
      <c r="A21" s="24"/>
      <c r="B21" s="13" t="s">
        <v>32</v>
      </c>
      <c r="C21" s="25">
        <v>1455</v>
      </c>
      <c r="D21" s="25">
        <v>1564</v>
      </c>
      <c r="E21" s="25">
        <f t="shared" si="4"/>
        <v>3019</v>
      </c>
      <c r="F21" s="25">
        <v>850</v>
      </c>
      <c r="G21" s="25">
        <v>10</v>
      </c>
      <c r="H21" s="25">
        <v>1</v>
      </c>
      <c r="I21" s="25">
        <v>0</v>
      </c>
      <c r="J21" s="25">
        <f t="shared" si="5"/>
        <v>11</v>
      </c>
      <c r="K21" s="25">
        <v>7</v>
      </c>
      <c r="L21" s="25">
        <v>2</v>
      </c>
      <c r="M21" s="25">
        <v>0</v>
      </c>
      <c r="N21" s="25">
        <f t="shared" si="6"/>
        <v>9</v>
      </c>
      <c r="O21" s="26">
        <f t="shared" si="0"/>
      </c>
      <c r="P21" s="27">
        <f t="shared" si="1"/>
        <v>2</v>
      </c>
      <c r="Q21" s="53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</row>
    <row r="22" spans="1:219" ht="21" customHeight="1">
      <c r="A22" s="24" t="s">
        <v>5</v>
      </c>
      <c r="B22" s="13" t="s">
        <v>33</v>
      </c>
      <c r="C22" s="25">
        <v>4603</v>
      </c>
      <c r="D22" s="25">
        <v>5101</v>
      </c>
      <c r="E22" s="25">
        <f t="shared" si="4"/>
        <v>9704</v>
      </c>
      <c r="F22" s="25">
        <v>2867</v>
      </c>
      <c r="G22" s="25">
        <v>16</v>
      </c>
      <c r="H22" s="25">
        <v>7</v>
      </c>
      <c r="I22" s="25">
        <v>0</v>
      </c>
      <c r="J22" s="25">
        <f t="shared" si="5"/>
        <v>23</v>
      </c>
      <c r="K22" s="25">
        <v>25</v>
      </c>
      <c r="L22" s="25">
        <v>12</v>
      </c>
      <c r="M22" s="25">
        <v>0</v>
      </c>
      <c r="N22" s="25">
        <f t="shared" si="6"/>
        <v>37</v>
      </c>
      <c r="O22" s="26" t="str">
        <f t="shared" si="0"/>
        <v>△</v>
      </c>
      <c r="P22" s="27">
        <f t="shared" si="1"/>
        <v>14</v>
      </c>
      <c r="Q22" s="53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</row>
    <row r="23" spans="1:219" ht="21" customHeight="1">
      <c r="A23" s="24"/>
      <c r="B23" s="28" t="s">
        <v>22</v>
      </c>
      <c r="C23" s="29">
        <f aca="true" t="shared" si="7" ref="C23:N23">SUM(C15:C22)</f>
        <v>24919</v>
      </c>
      <c r="D23" s="29">
        <f t="shared" si="7"/>
        <v>27016</v>
      </c>
      <c r="E23" s="29">
        <f t="shared" si="7"/>
        <v>51935</v>
      </c>
      <c r="F23" s="29">
        <f t="shared" si="7"/>
        <v>14363</v>
      </c>
      <c r="G23" s="29">
        <f t="shared" si="7"/>
        <v>87</v>
      </c>
      <c r="H23" s="29">
        <f t="shared" si="7"/>
        <v>30</v>
      </c>
      <c r="I23" s="29">
        <f t="shared" si="7"/>
        <v>1</v>
      </c>
      <c r="J23" s="29">
        <f t="shared" si="7"/>
        <v>118</v>
      </c>
      <c r="K23" s="29">
        <f t="shared" si="7"/>
        <v>111</v>
      </c>
      <c r="L23" s="29">
        <f t="shared" si="7"/>
        <v>50</v>
      </c>
      <c r="M23" s="29">
        <f t="shared" si="7"/>
        <v>0</v>
      </c>
      <c r="N23" s="29">
        <f t="shared" si="7"/>
        <v>161</v>
      </c>
      <c r="O23" s="30" t="str">
        <f t="shared" si="0"/>
        <v>△</v>
      </c>
      <c r="P23" s="31">
        <f t="shared" si="1"/>
        <v>43</v>
      </c>
      <c r="Q23" s="53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</row>
    <row r="24" spans="1:219" ht="21" customHeight="1">
      <c r="A24" s="20" t="s">
        <v>8</v>
      </c>
      <c r="B24" s="10" t="s">
        <v>34</v>
      </c>
      <c r="C24" s="21">
        <v>4884</v>
      </c>
      <c r="D24" s="21">
        <v>5314</v>
      </c>
      <c r="E24" s="21">
        <f>C24+D24</f>
        <v>10198</v>
      </c>
      <c r="F24" s="21">
        <v>3011</v>
      </c>
      <c r="G24" s="21">
        <v>6</v>
      </c>
      <c r="H24" s="21">
        <v>4</v>
      </c>
      <c r="I24" s="21">
        <v>0</v>
      </c>
      <c r="J24" s="21">
        <f>G24+H24+I24</f>
        <v>10</v>
      </c>
      <c r="K24" s="21">
        <v>17</v>
      </c>
      <c r="L24" s="21">
        <v>12</v>
      </c>
      <c r="M24" s="21">
        <v>0</v>
      </c>
      <c r="N24" s="21">
        <f>K24+L24+M24</f>
        <v>29</v>
      </c>
      <c r="O24" s="22" t="str">
        <f t="shared" si="0"/>
        <v>△</v>
      </c>
      <c r="P24" s="23">
        <f t="shared" si="1"/>
        <v>19</v>
      </c>
      <c r="Q24" s="53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</row>
    <row r="25" spans="1:219" ht="21" customHeight="1">
      <c r="A25" s="24" t="s">
        <v>9</v>
      </c>
      <c r="B25" s="13" t="s">
        <v>35</v>
      </c>
      <c r="C25" s="25">
        <v>2118</v>
      </c>
      <c r="D25" s="25">
        <v>2361</v>
      </c>
      <c r="E25" s="25">
        <f>C25+D25</f>
        <v>4479</v>
      </c>
      <c r="F25" s="25">
        <v>1207</v>
      </c>
      <c r="G25" s="25">
        <v>10</v>
      </c>
      <c r="H25" s="25">
        <v>2</v>
      </c>
      <c r="I25" s="25">
        <v>0</v>
      </c>
      <c r="J25" s="25">
        <f>G25+H25+I25</f>
        <v>12</v>
      </c>
      <c r="K25" s="25">
        <v>4</v>
      </c>
      <c r="L25" s="25">
        <v>2</v>
      </c>
      <c r="M25" s="25">
        <v>0</v>
      </c>
      <c r="N25" s="25">
        <f>K25+L25+M25</f>
        <v>6</v>
      </c>
      <c r="O25" s="26">
        <f t="shared" si="0"/>
      </c>
      <c r="P25" s="27">
        <f t="shared" si="1"/>
        <v>6</v>
      </c>
      <c r="Q25" s="53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</row>
    <row r="26" spans="1:219" ht="21" customHeight="1">
      <c r="A26" s="24" t="s">
        <v>5</v>
      </c>
      <c r="B26" s="13" t="s">
        <v>36</v>
      </c>
      <c r="C26" s="25">
        <v>4090</v>
      </c>
      <c r="D26" s="25">
        <v>4332</v>
      </c>
      <c r="E26" s="25">
        <f>C26+D26</f>
        <v>8422</v>
      </c>
      <c r="F26" s="25">
        <v>2409</v>
      </c>
      <c r="G26" s="25">
        <v>15</v>
      </c>
      <c r="H26" s="25">
        <v>3</v>
      </c>
      <c r="I26" s="25">
        <v>0</v>
      </c>
      <c r="J26" s="25">
        <f>G26+H26+I26</f>
        <v>18</v>
      </c>
      <c r="K26" s="25">
        <v>14</v>
      </c>
      <c r="L26" s="25">
        <v>12</v>
      </c>
      <c r="M26" s="25">
        <v>0</v>
      </c>
      <c r="N26" s="25">
        <f>K26+L26+M26</f>
        <v>26</v>
      </c>
      <c r="O26" s="26" t="str">
        <f t="shared" si="0"/>
        <v>△</v>
      </c>
      <c r="P26" s="27">
        <f t="shared" si="1"/>
        <v>8</v>
      </c>
      <c r="Q26" s="53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</row>
    <row r="27" spans="1:219" ht="21" customHeight="1">
      <c r="A27" s="24"/>
      <c r="B27" s="28" t="s">
        <v>22</v>
      </c>
      <c r="C27" s="29">
        <f aca="true" t="shared" si="8" ref="C27:N27">SUM(C24:C26)</f>
        <v>11092</v>
      </c>
      <c r="D27" s="29">
        <f t="shared" si="8"/>
        <v>12007</v>
      </c>
      <c r="E27" s="29">
        <f t="shared" si="8"/>
        <v>23099</v>
      </c>
      <c r="F27" s="29">
        <f t="shared" si="8"/>
        <v>6627</v>
      </c>
      <c r="G27" s="29">
        <f t="shared" si="8"/>
        <v>31</v>
      </c>
      <c r="H27" s="29">
        <f t="shared" si="8"/>
        <v>9</v>
      </c>
      <c r="I27" s="29">
        <f t="shared" si="8"/>
        <v>0</v>
      </c>
      <c r="J27" s="29">
        <f t="shared" si="8"/>
        <v>40</v>
      </c>
      <c r="K27" s="29">
        <f t="shared" si="8"/>
        <v>35</v>
      </c>
      <c r="L27" s="29">
        <f t="shared" si="8"/>
        <v>26</v>
      </c>
      <c r="M27" s="29">
        <f t="shared" si="8"/>
        <v>0</v>
      </c>
      <c r="N27" s="29">
        <f t="shared" si="8"/>
        <v>61</v>
      </c>
      <c r="O27" s="30" t="str">
        <f t="shared" si="0"/>
        <v>△</v>
      </c>
      <c r="P27" s="31">
        <f t="shared" si="1"/>
        <v>21</v>
      </c>
      <c r="Q27" s="53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</row>
    <row r="28" spans="1:219" ht="21" customHeight="1">
      <c r="A28" s="20"/>
      <c r="B28" s="10" t="s">
        <v>37</v>
      </c>
      <c r="C28" s="21">
        <v>3743</v>
      </c>
      <c r="D28" s="21">
        <v>4141</v>
      </c>
      <c r="E28" s="21">
        <f aca="true" t="shared" si="9" ref="E28:E36">C28+D28</f>
        <v>7884</v>
      </c>
      <c r="F28" s="21">
        <v>2419</v>
      </c>
      <c r="G28" s="21">
        <v>25</v>
      </c>
      <c r="H28" s="21">
        <v>8</v>
      </c>
      <c r="I28" s="21">
        <v>0</v>
      </c>
      <c r="J28" s="21">
        <f aca="true" t="shared" si="10" ref="J28:J36">G28+H28+I28</f>
        <v>33</v>
      </c>
      <c r="K28" s="21">
        <v>17</v>
      </c>
      <c r="L28" s="21">
        <v>10</v>
      </c>
      <c r="M28" s="21">
        <v>0</v>
      </c>
      <c r="N28" s="21">
        <f aca="true" t="shared" si="11" ref="N28:N36">K28+L28+M28</f>
        <v>27</v>
      </c>
      <c r="O28" s="22">
        <f t="shared" si="0"/>
      </c>
      <c r="P28" s="23">
        <f t="shared" si="1"/>
        <v>6</v>
      </c>
      <c r="Q28" s="53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</row>
    <row r="29" spans="1:219" ht="21" customHeight="1">
      <c r="A29" s="24" t="s">
        <v>10</v>
      </c>
      <c r="B29" s="13" t="s">
        <v>38</v>
      </c>
      <c r="C29" s="25">
        <v>1494</v>
      </c>
      <c r="D29" s="25">
        <v>1669</v>
      </c>
      <c r="E29" s="25">
        <f t="shared" si="9"/>
        <v>3163</v>
      </c>
      <c r="F29" s="25">
        <v>906</v>
      </c>
      <c r="G29" s="25">
        <v>18</v>
      </c>
      <c r="H29" s="25">
        <v>1</v>
      </c>
      <c r="I29" s="25">
        <v>0</v>
      </c>
      <c r="J29" s="25">
        <f t="shared" si="10"/>
        <v>19</v>
      </c>
      <c r="K29" s="25">
        <v>3</v>
      </c>
      <c r="L29" s="25">
        <v>4</v>
      </c>
      <c r="M29" s="25">
        <v>0</v>
      </c>
      <c r="N29" s="25">
        <f t="shared" si="11"/>
        <v>7</v>
      </c>
      <c r="O29" s="26">
        <f t="shared" si="0"/>
      </c>
      <c r="P29" s="27">
        <f t="shared" si="1"/>
        <v>12</v>
      </c>
      <c r="Q29" s="53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</row>
    <row r="30" spans="1:219" ht="21" customHeight="1">
      <c r="A30" s="24"/>
      <c r="B30" s="13" t="s">
        <v>39</v>
      </c>
      <c r="C30" s="25">
        <v>3256</v>
      </c>
      <c r="D30" s="25">
        <v>3542</v>
      </c>
      <c r="E30" s="25">
        <f t="shared" si="9"/>
        <v>6798</v>
      </c>
      <c r="F30" s="25">
        <v>1895</v>
      </c>
      <c r="G30" s="25">
        <v>19</v>
      </c>
      <c r="H30" s="25">
        <v>4</v>
      </c>
      <c r="I30" s="25">
        <v>0</v>
      </c>
      <c r="J30" s="25">
        <f t="shared" si="10"/>
        <v>23</v>
      </c>
      <c r="K30" s="25">
        <v>17</v>
      </c>
      <c r="L30" s="25">
        <v>6</v>
      </c>
      <c r="M30" s="25">
        <v>0</v>
      </c>
      <c r="N30" s="25">
        <f t="shared" si="11"/>
        <v>23</v>
      </c>
      <c r="O30" s="26">
        <f t="shared" si="0"/>
      </c>
      <c r="P30" s="27" t="str">
        <f t="shared" si="1"/>
        <v>0 </v>
      </c>
      <c r="Q30" s="53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</row>
    <row r="31" spans="1:219" ht="21" customHeight="1">
      <c r="A31" s="24"/>
      <c r="B31" s="13" t="s">
        <v>40</v>
      </c>
      <c r="C31" s="25">
        <v>3895</v>
      </c>
      <c r="D31" s="25">
        <v>4291</v>
      </c>
      <c r="E31" s="25">
        <f t="shared" si="9"/>
        <v>8186</v>
      </c>
      <c r="F31" s="25">
        <v>2704</v>
      </c>
      <c r="G31" s="25">
        <v>16</v>
      </c>
      <c r="H31" s="25">
        <v>7</v>
      </c>
      <c r="I31" s="25">
        <v>0</v>
      </c>
      <c r="J31" s="25">
        <f t="shared" si="10"/>
        <v>23</v>
      </c>
      <c r="K31" s="25">
        <v>25</v>
      </c>
      <c r="L31" s="25">
        <v>7</v>
      </c>
      <c r="M31" s="25">
        <v>0</v>
      </c>
      <c r="N31" s="25">
        <f t="shared" si="11"/>
        <v>32</v>
      </c>
      <c r="O31" s="26" t="str">
        <f t="shared" si="0"/>
        <v>△</v>
      </c>
      <c r="P31" s="27">
        <f t="shared" si="1"/>
        <v>9</v>
      </c>
      <c r="Q31" s="53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</row>
    <row r="32" spans="1:219" ht="21" customHeight="1">
      <c r="A32" s="24" t="s">
        <v>11</v>
      </c>
      <c r="B32" s="13" t="s">
        <v>41</v>
      </c>
      <c r="C32" s="25">
        <v>2188</v>
      </c>
      <c r="D32" s="25">
        <v>2294</v>
      </c>
      <c r="E32" s="25">
        <f t="shared" si="9"/>
        <v>4482</v>
      </c>
      <c r="F32" s="25">
        <v>1330</v>
      </c>
      <c r="G32" s="25">
        <v>6</v>
      </c>
      <c r="H32" s="25">
        <v>2</v>
      </c>
      <c r="I32" s="25">
        <v>0</v>
      </c>
      <c r="J32" s="25">
        <f t="shared" si="10"/>
        <v>8</v>
      </c>
      <c r="K32" s="25">
        <v>7</v>
      </c>
      <c r="L32" s="25">
        <v>5</v>
      </c>
      <c r="M32" s="25">
        <v>0</v>
      </c>
      <c r="N32" s="25">
        <f t="shared" si="11"/>
        <v>12</v>
      </c>
      <c r="O32" s="26" t="str">
        <f t="shared" si="0"/>
        <v>△</v>
      </c>
      <c r="P32" s="27">
        <f t="shared" si="1"/>
        <v>4</v>
      </c>
      <c r="Q32" s="53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</row>
    <row r="33" spans="1:219" ht="21" customHeight="1">
      <c r="A33" s="24"/>
      <c r="B33" s="13" t="s">
        <v>42</v>
      </c>
      <c r="C33" s="25">
        <v>3906</v>
      </c>
      <c r="D33" s="25">
        <v>4200</v>
      </c>
      <c r="E33" s="25">
        <f t="shared" si="9"/>
        <v>8106</v>
      </c>
      <c r="F33" s="25">
        <v>2343</v>
      </c>
      <c r="G33" s="25">
        <v>18</v>
      </c>
      <c r="H33" s="25">
        <v>4</v>
      </c>
      <c r="I33" s="25">
        <v>0</v>
      </c>
      <c r="J33" s="25">
        <f t="shared" si="10"/>
        <v>22</v>
      </c>
      <c r="K33" s="25">
        <v>10</v>
      </c>
      <c r="L33" s="25">
        <v>8</v>
      </c>
      <c r="M33" s="25">
        <v>0</v>
      </c>
      <c r="N33" s="25">
        <f t="shared" si="11"/>
        <v>18</v>
      </c>
      <c r="O33" s="26">
        <f t="shared" si="0"/>
      </c>
      <c r="P33" s="27">
        <f t="shared" si="1"/>
        <v>4</v>
      </c>
      <c r="Q33" s="53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</row>
    <row r="34" spans="1:219" ht="21" customHeight="1">
      <c r="A34" s="24"/>
      <c r="B34" s="13" t="s">
        <v>43</v>
      </c>
      <c r="C34" s="25">
        <v>4519</v>
      </c>
      <c r="D34" s="25">
        <v>4785</v>
      </c>
      <c r="E34" s="25">
        <f t="shared" si="9"/>
        <v>9304</v>
      </c>
      <c r="F34" s="25">
        <v>2511</v>
      </c>
      <c r="G34" s="25">
        <v>31</v>
      </c>
      <c r="H34" s="25">
        <v>5</v>
      </c>
      <c r="I34" s="25">
        <v>0</v>
      </c>
      <c r="J34" s="25">
        <f t="shared" si="10"/>
        <v>36</v>
      </c>
      <c r="K34" s="25">
        <v>30</v>
      </c>
      <c r="L34" s="25">
        <v>9</v>
      </c>
      <c r="M34" s="25">
        <v>0</v>
      </c>
      <c r="N34" s="25">
        <f t="shared" si="11"/>
        <v>39</v>
      </c>
      <c r="O34" s="26" t="str">
        <f t="shared" si="0"/>
        <v>△</v>
      </c>
      <c r="P34" s="27">
        <f t="shared" si="1"/>
        <v>3</v>
      </c>
      <c r="Q34" s="53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</row>
    <row r="35" spans="1:219" ht="21" customHeight="1">
      <c r="A35" s="24" t="s">
        <v>5</v>
      </c>
      <c r="B35" s="13" t="s">
        <v>44</v>
      </c>
      <c r="C35" s="25">
        <v>5965</v>
      </c>
      <c r="D35" s="25">
        <v>6536</v>
      </c>
      <c r="E35" s="25">
        <f t="shared" si="9"/>
        <v>12501</v>
      </c>
      <c r="F35" s="25">
        <v>3723</v>
      </c>
      <c r="G35" s="25">
        <v>24</v>
      </c>
      <c r="H35" s="25">
        <v>11</v>
      </c>
      <c r="I35" s="25">
        <v>1</v>
      </c>
      <c r="J35" s="25">
        <f t="shared" si="10"/>
        <v>36</v>
      </c>
      <c r="K35" s="25">
        <v>25</v>
      </c>
      <c r="L35" s="25">
        <v>8</v>
      </c>
      <c r="M35" s="25">
        <v>0</v>
      </c>
      <c r="N35" s="25">
        <f t="shared" si="11"/>
        <v>33</v>
      </c>
      <c r="O35" s="26">
        <f t="shared" si="0"/>
      </c>
      <c r="P35" s="27">
        <f t="shared" si="1"/>
        <v>3</v>
      </c>
      <c r="Q35" s="53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</row>
    <row r="36" spans="1:219" ht="21" customHeight="1">
      <c r="A36" s="24"/>
      <c r="B36" s="13" t="s">
        <v>45</v>
      </c>
      <c r="C36" s="25">
        <v>4098</v>
      </c>
      <c r="D36" s="25">
        <v>4475</v>
      </c>
      <c r="E36" s="25">
        <f t="shared" si="9"/>
        <v>8573</v>
      </c>
      <c r="F36" s="25">
        <v>2586</v>
      </c>
      <c r="G36" s="25">
        <v>8</v>
      </c>
      <c r="H36" s="25">
        <v>8</v>
      </c>
      <c r="I36" s="25">
        <v>0</v>
      </c>
      <c r="J36" s="25">
        <f t="shared" si="10"/>
        <v>16</v>
      </c>
      <c r="K36" s="25">
        <v>14</v>
      </c>
      <c r="L36" s="25">
        <v>14</v>
      </c>
      <c r="M36" s="25">
        <v>0</v>
      </c>
      <c r="N36" s="25">
        <f t="shared" si="11"/>
        <v>28</v>
      </c>
      <c r="O36" s="26" t="str">
        <f t="shared" si="0"/>
        <v>△</v>
      </c>
      <c r="P36" s="27">
        <f t="shared" si="1"/>
        <v>12</v>
      </c>
      <c r="Q36" s="53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</row>
    <row r="37" spans="1:219" ht="21" customHeight="1">
      <c r="A37" s="24"/>
      <c r="B37" s="28" t="s">
        <v>22</v>
      </c>
      <c r="C37" s="29">
        <f aca="true" t="shared" si="12" ref="C37:N37">SUM(C28:C36)</f>
        <v>33064</v>
      </c>
      <c r="D37" s="29">
        <f t="shared" si="12"/>
        <v>35933</v>
      </c>
      <c r="E37" s="29">
        <f t="shared" si="12"/>
        <v>68997</v>
      </c>
      <c r="F37" s="29">
        <f t="shared" si="12"/>
        <v>20417</v>
      </c>
      <c r="G37" s="29">
        <f t="shared" si="12"/>
        <v>165</v>
      </c>
      <c r="H37" s="29">
        <f t="shared" si="12"/>
        <v>50</v>
      </c>
      <c r="I37" s="29">
        <f t="shared" si="12"/>
        <v>1</v>
      </c>
      <c r="J37" s="29">
        <f t="shared" si="12"/>
        <v>216</v>
      </c>
      <c r="K37" s="29">
        <f t="shared" si="12"/>
        <v>148</v>
      </c>
      <c r="L37" s="29">
        <f t="shared" si="12"/>
        <v>71</v>
      </c>
      <c r="M37" s="29">
        <f t="shared" si="12"/>
        <v>0</v>
      </c>
      <c r="N37" s="29">
        <f t="shared" si="12"/>
        <v>219</v>
      </c>
      <c r="O37" s="30" t="str">
        <f t="shared" si="0"/>
        <v>△</v>
      </c>
      <c r="P37" s="31">
        <f t="shared" si="1"/>
        <v>3</v>
      </c>
      <c r="Q37" s="53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</row>
    <row r="38" spans="1:219" ht="21" customHeight="1">
      <c r="A38" s="20"/>
      <c r="B38" s="10" t="s">
        <v>46</v>
      </c>
      <c r="C38" s="21">
        <v>3916</v>
      </c>
      <c r="D38" s="21">
        <v>4327</v>
      </c>
      <c r="E38" s="21">
        <f aca="true" t="shared" si="13" ref="E38:E45">C38+D38</f>
        <v>8243</v>
      </c>
      <c r="F38" s="21">
        <v>2458</v>
      </c>
      <c r="G38" s="21">
        <v>33</v>
      </c>
      <c r="H38" s="21">
        <v>1</v>
      </c>
      <c r="I38" s="21">
        <v>0</v>
      </c>
      <c r="J38" s="21">
        <f aca="true" t="shared" si="14" ref="J38:J45">G38+H38+I38</f>
        <v>34</v>
      </c>
      <c r="K38" s="21">
        <v>13</v>
      </c>
      <c r="L38" s="21">
        <v>10</v>
      </c>
      <c r="M38" s="21">
        <v>0</v>
      </c>
      <c r="N38" s="21">
        <f aca="true" t="shared" si="15" ref="N38:N45">K38+L38+M38</f>
        <v>23</v>
      </c>
      <c r="O38" s="22">
        <f t="shared" si="0"/>
      </c>
      <c r="P38" s="23">
        <f t="shared" si="1"/>
        <v>11</v>
      </c>
      <c r="Q38" s="53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</row>
    <row r="39" spans="1:219" ht="21" customHeight="1">
      <c r="A39" s="24" t="s">
        <v>12</v>
      </c>
      <c r="B39" s="13" t="s">
        <v>47</v>
      </c>
      <c r="C39" s="25">
        <v>1981</v>
      </c>
      <c r="D39" s="25">
        <v>2160</v>
      </c>
      <c r="E39" s="25">
        <f t="shared" si="13"/>
        <v>4141</v>
      </c>
      <c r="F39" s="25">
        <v>1112</v>
      </c>
      <c r="G39" s="25">
        <v>5</v>
      </c>
      <c r="H39" s="25">
        <v>3</v>
      </c>
      <c r="I39" s="25">
        <v>0</v>
      </c>
      <c r="J39" s="25">
        <f t="shared" si="14"/>
        <v>8</v>
      </c>
      <c r="K39" s="25">
        <v>6</v>
      </c>
      <c r="L39" s="25">
        <v>4</v>
      </c>
      <c r="M39" s="25">
        <v>0</v>
      </c>
      <c r="N39" s="25">
        <f t="shared" si="15"/>
        <v>10</v>
      </c>
      <c r="O39" s="26" t="str">
        <f t="shared" si="0"/>
        <v>△</v>
      </c>
      <c r="P39" s="27">
        <f t="shared" si="1"/>
        <v>2</v>
      </c>
      <c r="Q39" s="53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</row>
    <row r="40" spans="1:219" ht="21" customHeight="1">
      <c r="A40" s="24"/>
      <c r="B40" s="13" t="s">
        <v>48</v>
      </c>
      <c r="C40" s="25">
        <v>3619</v>
      </c>
      <c r="D40" s="25">
        <v>3836</v>
      </c>
      <c r="E40" s="25">
        <f t="shared" si="13"/>
        <v>7455</v>
      </c>
      <c r="F40" s="25">
        <v>2055</v>
      </c>
      <c r="G40" s="25">
        <v>18</v>
      </c>
      <c r="H40" s="25">
        <v>7</v>
      </c>
      <c r="I40" s="25">
        <v>0</v>
      </c>
      <c r="J40" s="25">
        <f t="shared" si="14"/>
        <v>25</v>
      </c>
      <c r="K40" s="25">
        <v>8</v>
      </c>
      <c r="L40" s="25">
        <v>7</v>
      </c>
      <c r="M40" s="25">
        <v>0</v>
      </c>
      <c r="N40" s="25">
        <f t="shared" si="15"/>
        <v>15</v>
      </c>
      <c r="O40" s="26">
        <f t="shared" si="0"/>
      </c>
      <c r="P40" s="27">
        <f t="shared" si="1"/>
        <v>10</v>
      </c>
      <c r="Q40" s="53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</row>
    <row r="41" spans="1:219" ht="21" customHeight="1">
      <c r="A41" s="24"/>
      <c r="B41" s="13" t="s">
        <v>49</v>
      </c>
      <c r="C41" s="25">
        <v>1436</v>
      </c>
      <c r="D41" s="25">
        <v>1634</v>
      </c>
      <c r="E41" s="25">
        <f t="shared" si="13"/>
        <v>3070</v>
      </c>
      <c r="F41" s="25">
        <v>842</v>
      </c>
      <c r="G41" s="25">
        <v>10</v>
      </c>
      <c r="H41" s="25">
        <v>6</v>
      </c>
      <c r="I41" s="25">
        <v>0</v>
      </c>
      <c r="J41" s="25">
        <f t="shared" si="14"/>
        <v>16</v>
      </c>
      <c r="K41" s="25">
        <v>6</v>
      </c>
      <c r="L41" s="25">
        <v>2</v>
      </c>
      <c r="M41" s="25">
        <v>0</v>
      </c>
      <c r="N41" s="25">
        <f t="shared" si="15"/>
        <v>8</v>
      </c>
      <c r="O41" s="26">
        <f t="shared" si="0"/>
      </c>
      <c r="P41" s="27">
        <f t="shared" si="1"/>
        <v>8</v>
      </c>
      <c r="Q41" s="53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</row>
    <row r="42" spans="1:219" ht="21" customHeight="1">
      <c r="A42" s="24" t="s">
        <v>11</v>
      </c>
      <c r="B42" s="13" t="s">
        <v>50</v>
      </c>
      <c r="C42" s="25">
        <v>4425</v>
      </c>
      <c r="D42" s="25">
        <v>4872</v>
      </c>
      <c r="E42" s="25">
        <f t="shared" si="13"/>
        <v>9297</v>
      </c>
      <c r="F42" s="25">
        <v>2830</v>
      </c>
      <c r="G42" s="25">
        <v>17</v>
      </c>
      <c r="H42" s="25">
        <v>6</v>
      </c>
      <c r="I42" s="25">
        <v>0</v>
      </c>
      <c r="J42" s="25">
        <f t="shared" si="14"/>
        <v>23</v>
      </c>
      <c r="K42" s="25">
        <v>15</v>
      </c>
      <c r="L42" s="25">
        <v>9</v>
      </c>
      <c r="M42" s="25">
        <v>0</v>
      </c>
      <c r="N42" s="25">
        <f t="shared" si="15"/>
        <v>24</v>
      </c>
      <c r="O42" s="26" t="str">
        <f t="shared" si="0"/>
        <v>△</v>
      </c>
      <c r="P42" s="27">
        <f t="shared" si="1"/>
        <v>1</v>
      </c>
      <c r="Q42" s="53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</row>
    <row r="43" spans="1:219" ht="21" customHeight="1">
      <c r="A43" s="24"/>
      <c r="B43" s="13" t="s">
        <v>51</v>
      </c>
      <c r="C43" s="25">
        <v>3338</v>
      </c>
      <c r="D43" s="25">
        <v>3642</v>
      </c>
      <c r="E43" s="25">
        <f t="shared" si="13"/>
        <v>6980</v>
      </c>
      <c r="F43" s="25">
        <v>1891</v>
      </c>
      <c r="G43" s="25">
        <v>11</v>
      </c>
      <c r="H43" s="25">
        <v>5</v>
      </c>
      <c r="I43" s="25">
        <v>0</v>
      </c>
      <c r="J43" s="25">
        <f t="shared" si="14"/>
        <v>16</v>
      </c>
      <c r="K43" s="25">
        <v>11</v>
      </c>
      <c r="L43" s="25">
        <v>10</v>
      </c>
      <c r="M43" s="25">
        <v>0</v>
      </c>
      <c r="N43" s="25">
        <f t="shared" si="15"/>
        <v>21</v>
      </c>
      <c r="O43" s="26" t="str">
        <f t="shared" si="0"/>
        <v>△</v>
      </c>
      <c r="P43" s="27">
        <f t="shared" si="1"/>
        <v>5</v>
      </c>
      <c r="Q43" s="53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</row>
    <row r="44" spans="1:219" ht="21" customHeight="1">
      <c r="A44" s="24"/>
      <c r="B44" s="13" t="s">
        <v>52</v>
      </c>
      <c r="C44" s="25">
        <v>3655</v>
      </c>
      <c r="D44" s="25">
        <v>3994</v>
      </c>
      <c r="E44" s="25">
        <f t="shared" si="13"/>
        <v>7649</v>
      </c>
      <c r="F44" s="25">
        <v>2301</v>
      </c>
      <c r="G44" s="25">
        <v>11</v>
      </c>
      <c r="H44" s="25">
        <v>3</v>
      </c>
      <c r="I44" s="25">
        <v>0</v>
      </c>
      <c r="J44" s="25">
        <f t="shared" si="14"/>
        <v>14</v>
      </c>
      <c r="K44" s="25">
        <v>18</v>
      </c>
      <c r="L44" s="25">
        <v>11</v>
      </c>
      <c r="M44" s="25">
        <v>0</v>
      </c>
      <c r="N44" s="25">
        <f t="shared" si="15"/>
        <v>29</v>
      </c>
      <c r="O44" s="26" t="str">
        <f t="shared" si="0"/>
        <v>△</v>
      </c>
      <c r="P44" s="27">
        <f t="shared" si="1"/>
        <v>15</v>
      </c>
      <c r="Q44" s="53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</row>
    <row r="45" spans="1:219" ht="21" customHeight="1">
      <c r="A45" s="24" t="s">
        <v>5</v>
      </c>
      <c r="B45" s="13" t="s">
        <v>53</v>
      </c>
      <c r="C45" s="25">
        <v>2590</v>
      </c>
      <c r="D45" s="25">
        <v>2853</v>
      </c>
      <c r="E45" s="25">
        <f t="shared" si="13"/>
        <v>5443</v>
      </c>
      <c r="F45" s="25">
        <v>1473</v>
      </c>
      <c r="G45" s="25">
        <v>13</v>
      </c>
      <c r="H45" s="25">
        <v>4</v>
      </c>
      <c r="I45" s="25">
        <v>1</v>
      </c>
      <c r="J45" s="25">
        <f t="shared" si="14"/>
        <v>18</v>
      </c>
      <c r="K45" s="25">
        <v>14</v>
      </c>
      <c r="L45" s="25">
        <v>3</v>
      </c>
      <c r="M45" s="25">
        <v>0</v>
      </c>
      <c r="N45" s="25">
        <f t="shared" si="15"/>
        <v>17</v>
      </c>
      <c r="O45" s="26">
        <f t="shared" si="0"/>
      </c>
      <c r="P45" s="27">
        <f t="shared" si="1"/>
        <v>1</v>
      </c>
      <c r="Q45" s="53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</row>
    <row r="46" spans="1:219" ht="21" customHeight="1">
      <c r="A46" s="24"/>
      <c r="B46" s="28" t="s">
        <v>22</v>
      </c>
      <c r="C46" s="29">
        <f aca="true" t="shared" si="16" ref="C46:N46">SUM(C38:C45)</f>
        <v>24960</v>
      </c>
      <c r="D46" s="29">
        <f t="shared" si="16"/>
        <v>27318</v>
      </c>
      <c r="E46" s="29">
        <f t="shared" si="16"/>
        <v>52278</v>
      </c>
      <c r="F46" s="29">
        <f t="shared" si="16"/>
        <v>14962</v>
      </c>
      <c r="G46" s="29">
        <f t="shared" si="16"/>
        <v>118</v>
      </c>
      <c r="H46" s="29">
        <f t="shared" si="16"/>
        <v>35</v>
      </c>
      <c r="I46" s="29">
        <f t="shared" si="16"/>
        <v>1</v>
      </c>
      <c r="J46" s="29">
        <f t="shared" si="16"/>
        <v>154</v>
      </c>
      <c r="K46" s="29">
        <f t="shared" si="16"/>
        <v>91</v>
      </c>
      <c r="L46" s="29">
        <f t="shared" si="16"/>
        <v>56</v>
      </c>
      <c r="M46" s="29">
        <f t="shared" si="16"/>
        <v>0</v>
      </c>
      <c r="N46" s="29">
        <f t="shared" si="16"/>
        <v>147</v>
      </c>
      <c r="O46" s="30">
        <f t="shared" si="0"/>
      </c>
      <c r="P46" s="31">
        <f t="shared" si="1"/>
        <v>7</v>
      </c>
      <c r="Q46" s="53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</row>
    <row r="47" spans="1:219" ht="21" customHeight="1">
      <c r="A47" s="20" t="s">
        <v>13</v>
      </c>
      <c r="B47" s="10" t="s">
        <v>54</v>
      </c>
      <c r="C47" s="21">
        <v>3336</v>
      </c>
      <c r="D47" s="21">
        <v>3721</v>
      </c>
      <c r="E47" s="21">
        <f>C47+D47</f>
        <v>7057</v>
      </c>
      <c r="F47" s="21">
        <v>2380</v>
      </c>
      <c r="G47" s="21">
        <v>10</v>
      </c>
      <c r="H47" s="21">
        <v>5</v>
      </c>
      <c r="I47" s="21">
        <v>0</v>
      </c>
      <c r="J47" s="21">
        <f>G47+H47+I47</f>
        <v>15</v>
      </c>
      <c r="K47" s="21">
        <v>13</v>
      </c>
      <c r="L47" s="21">
        <v>7</v>
      </c>
      <c r="M47" s="21">
        <v>0</v>
      </c>
      <c r="N47" s="21">
        <f>K47+L47+M47</f>
        <v>20</v>
      </c>
      <c r="O47" s="22" t="str">
        <f t="shared" si="0"/>
        <v>△</v>
      </c>
      <c r="P47" s="23">
        <f t="shared" si="1"/>
        <v>5</v>
      </c>
      <c r="Q47" s="53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</row>
    <row r="48" spans="1:219" ht="21" customHeight="1">
      <c r="A48" s="24" t="s">
        <v>14</v>
      </c>
      <c r="B48" s="13" t="s">
        <v>55</v>
      </c>
      <c r="C48" s="25">
        <v>2177</v>
      </c>
      <c r="D48" s="25">
        <v>2425</v>
      </c>
      <c r="E48" s="25">
        <f>C48+D48</f>
        <v>4602</v>
      </c>
      <c r="F48" s="25">
        <v>1570</v>
      </c>
      <c r="G48" s="25">
        <v>10</v>
      </c>
      <c r="H48" s="25">
        <v>4</v>
      </c>
      <c r="I48" s="25">
        <v>0</v>
      </c>
      <c r="J48" s="25">
        <f>G48+H48+I48</f>
        <v>14</v>
      </c>
      <c r="K48" s="25">
        <v>14</v>
      </c>
      <c r="L48" s="25">
        <v>6</v>
      </c>
      <c r="M48" s="25">
        <v>0</v>
      </c>
      <c r="N48" s="25">
        <f>K48+L48+M48</f>
        <v>20</v>
      </c>
      <c r="O48" s="26" t="str">
        <f t="shared" si="0"/>
        <v>△</v>
      </c>
      <c r="P48" s="27">
        <f t="shared" si="1"/>
        <v>6</v>
      </c>
      <c r="Q48" s="53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</row>
    <row r="49" spans="1:219" ht="21" customHeight="1">
      <c r="A49" s="24" t="s">
        <v>5</v>
      </c>
      <c r="B49" s="13" t="s">
        <v>56</v>
      </c>
      <c r="C49" s="25">
        <v>1956</v>
      </c>
      <c r="D49" s="25">
        <v>2173</v>
      </c>
      <c r="E49" s="25">
        <f>C49+D49</f>
        <v>4129</v>
      </c>
      <c r="F49" s="25">
        <v>1200</v>
      </c>
      <c r="G49" s="25">
        <v>7</v>
      </c>
      <c r="H49" s="25">
        <v>1</v>
      </c>
      <c r="I49" s="25">
        <v>0</v>
      </c>
      <c r="J49" s="25">
        <f>G49+H49+I49</f>
        <v>8</v>
      </c>
      <c r="K49" s="25">
        <v>7</v>
      </c>
      <c r="L49" s="25">
        <v>15</v>
      </c>
      <c r="M49" s="25">
        <v>0</v>
      </c>
      <c r="N49" s="25">
        <f>K49+L49+M49</f>
        <v>22</v>
      </c>
      <c r="O49" s="26" t="str">
        <f t="shared" si="0"/>
        <v>△</v>
      </c>
      <c r="P49" s="27">
        <f t="shared" si="1"/>
        <v>14</v>
      </c>
      <c r="Q49" s="53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</row>
    <row r="50" spans="1:219" ht="21" customHeight="1">
      <c r="A50" s="24"/>
      <c r="B50" s="13" t="s">
        <v>57</v>
      </c>
      <c r="C50" s="25">
        <v>2592</v>
      </c>
      <c r="D50" s="25">
        <v>2849</v>
      </c>
      <c r="E50" s="25">
        <f>C50+D50</f>
        <v>5441</v>
      </c>
      <c r="F50" s="25">
        <v>1515</v>
      </c>
      <c r="G50" s="25">
        <v>9</v>
      </c>
      <c r="H50" s="25">
        <v>2</v>
      </c>
      <c r="I50" s="25">
        <v>0</v>
      </c>
      <c r="J50" s="25">
        <f>G50+H50+I50</f>
        <v>11</v>
      </c>
      <c r="K50" s="25">
        <v>8</v>
      </c>
      <c r="L50" s="25">
        <v>3</v>
      </c>
      <c r="M50" s="25">
        <v>0</v>
      </c>
      <c r="N50" s="25">
        <f>K50+L50+M50</f>
        <v>11</v>
      </c>
      <c r="O50" s="26">
        <f t="shared" si="0"/>
      </c>
      <c r="P50" s="27" t="str">
        <f t="shared" si="1"/>
        <v>0 </v>
      </c>
      <c r="Q50" s="53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</row>
    <row r="51" spans="1:219" ht="21" customHeight="1">
      <c r="A51" s="24"/>
      <c r="B51" s="28" t="s">
        <v>22</v>
      </c>
      <c r="C51" s="29">
        <f aca="true" t="shared" si="17" ref="C51:N51">SUM(C47:C50)</f>
        <v>10061</v>
      </c>
      <c r="D51" s="29">
        <f t="shared" si="17"/>
        <v>11168</v>
      </c>
      <c r="E51" s="29">
        <f t="shared" si="17"/>
        <v>21229</v>
      </c>
      <c r="F51" s="29">
        <f t="shared" si="17"/>
        <v>6665</v>
      </c>
      <c r="G51" s="29">
        <f t="shared" si="17"/>
        <v>36</v>
      </c>
      <c r="H51" s="29">
        <f t="shared" si="17"/>
        <v>12</v>
      </c>
      <c r="I51" s="29">
        <f t="shared" si="17"/>
        <v>0</v>
      </c>
      <c r="J51" s="29">
        <f t="shared" si="17"/>
        <v>48</v>
      </c>
      <c r="K51" s="29">
        <f t="shared" si="17"/>
        <v>42</v>
      </c>
      <c r="L51" s="29">
        <f t="shared" si="17"/>
        <v>31</v>
      </c>
      <c r="M51" s="29">
        <f t="shared" si="17"/>
        <v>0</v>
      </c>
      <c r="N51" s="29">
        <f t="shared" si="17"/>
        <v>73</v>
      </c>
      <c r="O51" s="30" t="str">
        <f t="shared" si="0"/>
        <v>△</v>
      </c>
      <c r="P51" s="31">
        <f t="shared" si="1"/>
        <v>25</v>
      </c>
      <c r="Q51" s="53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</row>
    <row r="52" spans="1:219" ht="21" customHeight="1">
      <c r="A52" s="33" t="s">
        <v>5</v>
      </c>
      <c r="B52" s="34" t="s">
        <v>22</v>
      </c>
      <c r="C52" s="35">
        <f aca="true" t="shared" si="18" ref="C52:N52">C14+C23+C27+C37+C46+C51</f>
        <v>116831</v>
      </c>
      <c r="D52" s="35">
        <f t="shared" si="18"/>
        <v>127381</v>
      </c>
      <c r="E52" s="35">
        <f t="shared" si="18"/>
        <v>244212</v>
      </c>
      <c r="F52" s="35">
        <f t="shared" si="18"/>
        <v>70776</v>
      </c>
      <c r="G52" s="35">
        <f t="shared" si="18"/>
        <v>482</v>
      </c>
      <c r="H52" s="35">
        <f t="shared" si="18"/>
        <v>147</v>
      </c>
      <c r="I52" s="35">
        <f t="shared" si="18"/>
        <v>3</v>
      </c>
      <c r="J52" s="35">
        <f t="shared" si="18"/>
        <v>632</v>
      </c>
      <c r="K52" s="35">
        <f t="shared" si="18"/>
        <v>480</v>
      </c>
      <c r="L52" s="35">
        <f t="shared" si="18"/>
        <v>259</v>
      </c>
      <c r="M52" s="35">
        <f t="shared" si="18"/>
        <v>0</v>
      </c>
      <c r="N52" s="35">
        <f t="shared" si="18"/>
        <v>739</v>
      </c>
      <c r="O52" s="36" t="str">
        <f t="shared" si="0"/>
        <v>△</v>
      </c>
      <c r="P52" s="37">
        <f t="shared" si="1"/>
        <v>107</v>
      </c>
      <c r="Q52" s="53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</row>
    <row r="53" spans="1:219" ht="21" customHeight="1">
      <c r="A53" s="38" t="s">
        <v>15</v>
      </c>
      <c r="B53" s="39" t="s">
        <v>22</v>
      </c>
      <c r="C53" s="40">
        <f aca="true" t="shared" si="19" ref="C53:N53">C10+C52</f>
        <v>297461</v>
      </c>
      <c r="D53" s="40">
        <f t="shared" si="19"/>
        <v>322948</v>
      </c>
      <c r="E53" s="40">
        <f t="shared" si="19"/>
        <v>620409</v>
      </c>
      <c r="F53" s="40">
        <f t="shared" si="19"/>
        <v>211116</v>
      </c>
      <c r="G53" s="40">
        <f t="shared" si="19"/>
        <v>1306</v>
      </c>
      <c r="H53" s="40">
        <f t="shared" si="19"/>
        <v>478</v>
      </c>
      <c r="I53" s="40">
        <f t="shared" si="19"/>
        <v>15</v>
      </c>
      <c r="J53" s="40">
        <f t="shared" si="19"/>
        <v>1799</v>
      </c>
      <c r="K53" s="40">
        <f t="shared" si="19"/>
        <v>1275</v>
      </c>
      <c r="L53" s="40">
        <f t="shared" si="19"/>
        <v>544</v>
      </c>
      <c r="M53" s="40">
        <f t="shared" si="19"/>
        <v>0</v>
      </c>
      <c r="N53" s="40">
        <f t="shared" si="19"/>
        <v>1819</v>
      </c>
      <c r="O53" s="40" t="str">
        <f t="shared" si="0"/>
        <v>△</v>
      </c>
      <c r="P53" s="41">
        <f t="shared" si="1"/>
        <v>20</v>
      </c>
      <c r="Q53" s="53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</row>
    <row r="54" spans="1:219" ht="21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2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</row>
    <row r="55" spans="15:219" ht="21" customHeight="1">
      <c r="O55" s="52"/>
      <c r="P55" s="52"/>
      <c r="Q55" s="52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</row>
    <row r="56" spans="4:255" ht="21" customHeight="1">
      <c r="D56" s="52"/>
      <c r="H56" s="52"/>
      <c r="I56" s="52"/>
      <c r="J56" s="52"/>
      <c r="K56" s="52"/>
      <c r="L56" s="52"/>
      <c r="O56" s="52"/>
      <c r="P56" s="52"/>
      <c r="Q56" s="52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</row>
    <row r="57" spans="4:255" ht="21" customHeight="1">
      <c r="D57" s="52"/>
      <c r="H57" s="52"/>
      <c r="I57" s="52"/>
      <c r="J57" s="52"/>
      <c r="K57" s="52"/>
      <c r="L57" s="52"/>
      <c r="O57" s="52"/>
      <c r="P57" s="52"/>
      <c r="Q57" s="52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</row>
    <row r="58" spans="3:255" ht="21" customHeight="1">
      <c r="C58" s="4"/>
      <c r="D58" s="52"/>
      <c r="H58" s="52"/>
      <c r="I58" s="52"/>
      <c r="J58" s="52"/>
      <c r="K58" s="52"/>
      <c r="L58" s="52"/>
      <c r="O58" s="52"/>
      <c r="P58" s="52"/>
      <c r="Q58" s="52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</row>
    <row r="59" spans="4:255" ht="21" customHeight="1">
      <c r="D59" s="52"/>
      <c r="H59" s="52"/>
      <c r="I59" s="52"/>
      <c r="J59" s="52"/>
      <c r="K59" s="52"/>
      <c r="L59" s="52"/>
      <c r="O59" s="52"/>
      <c r="P59" s="52"/>
      <c r="Q59" s="52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</row>
    <row r="60" spans="4:255" ht="21.75" customHeight="1">
      <c r="D60" s="52"/>
      <c r="E60" s="52"/>
      <c r="H60" s="52"/>
      <c r="I60" s="52"/>
      <c r="J60" s="52"/>
      <c r="K60" s="52"/>
      <c r="L60" s="52"/>
      <c r="N60" s="52"/>
      <c r="O60" s="52"/>
      <c r="P60" s="52"/>
      <c r="Q60" s="52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</row>
    <row r="61" spans="5:255" ht="19.5" customHeight="1">
      <c r="E61" s="52"/>
      <c r="H61" s="52"/>
      <c r="I61" s="52"/>
      <c r="J61" s="52"/>
      <c r="K61" s="52"/>
      <c r="L61" s="52"/>
      <c r="N61" s="52"/>
      <c r="O61" s="52"/>
      <c r="P61" s="52"/>
      <c r="Q61" s="52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</row>
    <row r="62" spans="5:255" ht="19.5" customHeight="1">
      <c r="E62" s="52"/>
      <c r="J62" s="52"/>
      <c r="K62" s="52"/>
      <c r="L62" s="52"/>
      <c r="N62" s="52"/>
      <c r="O62" s="52"/>
      <c r="P62" s="52"/>
      <c r="Q62" s="52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</row>
    <row r="63" spans="5:255" ht="19.5" customHeight="1">
      <c r="E63" s="52"/>
      <c r="J63" s="52"/>
      <c r="K63" s="52"/>
      <c r="L63" s="52"/>
      <c r="N63" s="52"/>
      <c r="O63" s="52"/>
      <c r="P63" s="52"/>
      <c r="Q63" s="52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</row>
    <row r="64" spans="3:255" ht="19.5" customHeight="1">
      <c r="C64" s="52"/>
      <c r="D64" s="52"/>
      <c r="E64" s="52"/>
      <c r="I64" s="52"/>
      <c r="J64" s="52"/>
      <c r="K64" s="52"/>
      <c r="L64" s="52"/>
      <c r="M64" s="52"/>
      <c r="N64" s="52"/>
      <c r="O64" s="52"/>
      <c r="P64" s="52"/>
      <c r="Q64" s="52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</row>
    <row r="65" spans="7:255" ht="19.5" customHeight="1">
      <c r="G65" s="52"/>
      <c r="H65" s="52"/>
      <c r="I65" s="52"/>
      <c r="J65" s="52"/>
      <c r="K65" s="52"/>
      <c r="L65" s="52"/>
      <c r="N65" s="52"/>
      <c r="O65" s="52"/>
      <c r="P65" s="52"/>
      <c r="Q65" s="52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</row>
    <row r="66" spans="5:255" ht="19.5" customHeight="1">
      <c r="E66" s="52"/>
      <c r="F66" s="52"/>
      <c r="G66" s="52"/>
      <c r="H66" s="52"/>
      <c r="I66" s="52"/>
      <c r="J66" s="52"/>
      <c r="K66" s="52"/>
      <c r="L66" s="52"/>
      <c r="N66" s="52"/>
      <c r="O66" s="52"/>
      <c r="P66" s="52"/>
      <c r="Q66" s="52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</row>
    <row r="67" spans="5:255" ht="19.5" customHeight="1">
      <c r="E67" s="52"/>
      <c r="G67" s="52"/>
      <c r="H67" s="52"/>
      <c r="I67" s="52"/>
      <c r="J67" s="52"/>
      <c r="K67" s="52"/>
      <c r="L67" s="52"/>
      <c r="N67" s="52"/>
      <c r="O67" s="52"/>
      <c r="P67" s="52"/>
      <c r="Q67" s="52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</row>
    <row r="68" spans="3:255" ht="19.5" customHeight="1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</row>
    <row r="69" spans="5:255" ht="19.5" customHeight="1">
      <c r="E69" s="52"/>
      <c r="F69" s="52"/>
      <c r="G69" s="52"/>
      <c r="H69" s="52"/>
      <c r="I69" s="52"/>
      <c r="J69" s="52"/>
      <c r="K69" s="52"/>
      <c r="L69" s="52"/>
      <c r="N69" s="52"/>
      <c r="O69" s="52"/>
      <c r="P69" s="52"/>
      <c r="Q69" s="52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</row>
    <row r="70" spans="5:255" ht="17.25">
      <c r="E70" s="52"/>
      <c r="F70" s="52"/>
      <c r="G70" s="52"/>
      <c r="H70" s="52"/>
      <c r="I70" s="52"/>
      <c r="N70" s="52"/>
      <c r="O70" s="52"/>
      <c r="P70" s="52"/>
      <c r="Q70" s="52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</row>
    <row r="71" spans="7:255" ht="17.25">
      <c r="G71" s="52"/>
      <c r="H71" s="52"/>
      <c r="I71" s="52"/>
      <c r="N71" s="52"/>
      <c r="O71" s="52"/>
      <c r="P71" s="52"/>
      <c r="Q71" s="52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</row>
    <row r="72" spans="5:255" ht="17.25">
      <c r="E72" s="52"/>
      <c r="G72" s="52"/>
      <c r="H72" s="52"/>
      <c r="I72" s="52"/>
      <c r="K72" s="52"/>
      <c r="N72" s="52"/>
      <c r="O72" s="52"/>
      <c r="P72" s="52"/>
      <c r="Q72" s="52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</row>
    <row r="73" spans="5:255" ht="17.25">
      <c r="E73" s="52"/>
      <c r="F73" s="4"/>
      <c r="G73" s="52"/>
      <c r="H73" s="52"/>
      <c r="I73" s="52"/>
      <c r="J73" s="52"/>
      <c r="K73" s="52"/>
      <c r="L73" s="52"/>
      <c r="N73" s="52"/>
      <c r="O73" s="52"/>
      <c r="P73" s="52"/>
      <c r="Q73" s="52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</row>
    <row r="74" spans="5:255" ht="17.25">
      <c r="E74" s="52"/>
      <c r="F74" s="52"/>
      <c r="G74" s="52"/>
      <c r="H74" s="52"/>
      <c r="I74" s="52"/>
      <c r="J74" s="52"/>
      <c r="K74" s="52"/>
      <c r="L74" s="52"/>
      <c r="N74" s="52"/>
      <c r="O74" s="52"/>
      <c r="P74" s="52"/>
      <c r="Q74" s="52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</row>
    <row r="75" spans="5:255" ht="17.25">
      <c r="E75" s="52"/>
      <c r="F75" s="52"/>
      <c r="G75" s="52"/>
      <c r="H75" s="52"/>
      <c r="I75" s="52"/>
      <c r="J75" s="52"/>
      <c r="K75" s="52"/>
      <c r="L75" s="52"/>
      <c r="N75" s="52"/>
      <c r="O75" s="52"/>
      <c r="P75" s="52"/>
      <c r="Q75" s="52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</row>
    <row r="76" spans="5:255" ht="17.25">
      <c r="E76" s="52"/>
      <c r="F76" s="52"/>
      <c r="G76" s="52"/>
      <c r="H76" s="52"/>
      <c r="I76" s="52"/>
      <c r="J76" s="52"/>
      <c r="K76" s="52"/>
      <c r="L76" s="52"/>
      <c r="N76" s="52"/>
      <c r="O76" s="52"/>
      <c r="P76" s="52"/>
      <c r="Q76" s="52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</row>
    <row r="77" spans="3:255" ht="17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</row>
    <row r="78" spans="5:255" ht="17.25">
      <c r="E78" s="52"/>
      <c r="J78" s="52"/>
      <c r="K78" s="52"/>
      <c r="N78" s="52"/>
      <c r="O78" s="52"/>
      <c r="P78" s="52"/>
      <c r="Q78" s="52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</row>
    <row r="79" spans="5:255" ht="17.25">
      <c r="E79" s="52"/>
      <c r="J79" s="52"/>
      <c r="K79" s="52"/>
      <c r="N79" s="52"/>
      <c r="P79" s="52"/>
      <c r="Q79" s="52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</row>
    <row r="80" spans="5:255" ht="17.25">
      <c r="E80" s="52"/>
      <c r="J80" s="52"/>
      <c r="K80" s="52"/>
      <c r="N80" s="52"/>
      <c r="P80" s="52"/>
      <c r="Q80" s="52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</row>
    <row r="81" spans="3:255" ht="17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</row>
    <row r="82" spans="5:255" ht="17.25">
      <c r="E82" s="52"/>
      <c r="J82" s="52"/>
      <c r="K82" s="52"/>
      <c r="N82" s="52"/>
      <c r="O82" s="52"/>
      <c r="P82" s="52"/>
      <c r="Q82" s="52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</row>
    <row r="83" spans="5:255" ht="17.25">
      <c r="E83" s="52"/>
      <c r="J83" s="52"/>
      <c r="K83" s="52"/>
      <c r="N83" s="52"/>
      <c r="O83" s="52"/>
      <c r="P83" s="52"/>
      <c r="Q83" s="52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</row>
    <row r="84" spans="5:255" ht="17.25">
      <c r="E84" s="52"/>
      <c r="J84" s="52"/>
      <c r="K84" s="52"/>
      <c r="N84" s="52"/>
      <c r="O84" s="52"/>
      <c r="P84" s="52"/>
      <c r="Q84" s="52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</row>
    <row r="85" spans="5:255" ht="17.25">
      <c r="E85" s="52"/>
      <c r="J85" s="52"/>
      <c r="K85" s="52"/>
      <c r="N85" s="52"/>
      <c r="O85" s="52"/>
      <c r="P85" s="52"/>
      <c r="Q85" s="52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</row>
    <row r="86" spans="5:255" ht="17.25">
      <c r="E86" s="52"/>
      <c r="J86" s="52"/>
      <c r="K86" s="52"/>
      <c r="N86" s="52"/>
      <c r="O86" s="52"/>
      <c r="P86" s="52"/>
      <c r="Q86" s="52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</row>
    <row r="87" spans="5:255" ht="17.25">
      <c r="E87" s="52"/>
      <c r="J87" s="52"/>
      <c r="K87" s="52"/>
      <c r="N87" s="52"/>
      <c r="O87" s="52"/>
      <c r="P87" s="52"/>
      <c r="Q87" s="52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</row>
    <row r="88" spans="5:255" ht="17.25">
      <c r="E88" s="52"/>
      <c r="J88" s="52"/>
      <c r="K88" s="52"/>
      <c r="N88" s="52"/>
      <c r="O88" s="52"/>
      <c r="P88" s="52"/>
      <c r="Q88" s="52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</row>
    <row r="89" spans="5:255" ht="17.25">
      <c r="E89" s="52"/>
      <c r="J89" s="52"/>
      <c r="K89" s="52"/>
      <c r="N89" s="52"/>
      <c r="O89" s="52"/>
      <c r="P89" s="52"/>
      <c r="Q89" s="52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</row>
    <row r="90" spans="5:255" ht="17.25">
      <c r="E90" s="52"/>
      <c r="J90" s="52"/>
      <c r="K90" s="52"/>
      <c r="N90" s="52"/>
      <c r="O90" s="52"/>
      <c r="P90" s="52"/>
      <c r="Q90" s="52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</row>
    <row r="91" spans="3:255" ht="17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</row>
    <row r="92" spans="5:255" ht="17.25">
      <c r="E92" s="52"/>
      <c r="J92" s="52"/>
      <c r="K92" s="52"/>
      <c r="N92" s="52"/>
      <c r="O92" s="52"/>
      <c r="P92" s="52"/>
      <c r="Q92" s="52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</row>
    <row r="93" spans="5:255" ht="17.25">
      <c r="E93" s="52"/>
      <c r="J93" s="52"/>
      <c r="K93" s="52"/>
      <c r="N93" s="52"/>
      <c r="O93" s="52"/>
      <c r="P93" s="52"/>
      <c r="Q93" s="52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</row>
    <row r="94" spans="5:255" ht="17.25">
      <c r="E94" s="52"/>
      <c r="J94" s="52"/>
      <c r="K94" s="52"/>
      <c r="N94" s="52"/>
      <c r="O94" s="52"/>
      <c r="P94" s="52"/>
      <c r="Q94" s="52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</row>
    <row r="95" spans="5:255" ht="17.25">
      <c r="E95" s="52"/>
      <c r="H95" s="52"/>
      <c r="J95" s="52"/>
      <c r="K95" s="52"/>
      <c r="N95" s="52"/>
      <c r="O95" s="52"/>
      <c r="P95" s="52"/>
      <c r="Q95" s="52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</row>
    <row r="96" spans="5:255" ht="17.25">
      <c r="E96" s="52"/>
      <c r="J96" s="52"/>
      <c r="K96" s="52"/>
      <c r="N96" s="52"/>
      <c r="O96" s="52"/>
      <c r="P96" s="52"/>
      <c r="Q96" s="52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</row>
    <row r="97" spans="5:255" ht="17.25">
      <c r="E97" s="52"/>
      <c r="J97" s="52"/>
      <c r="K97" s="52"/>
      <c r="N97" s="52"/>
      <c r="O97" s="52"/>
      <c r="P97" s="52"/>
      <c r="Q97" s="52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</row>
    <row r="98" spans="5:255" ht="17.25">
      <c r="E98" s="52"/>
      <c r="J98" s="52"/>
      <c r="K98" s="52"/>
      <c r="N98" s="52"/>
      <c r="O98" s="52"/>
      <c r="P98" s="52"/>
      <c r="Q98" s="52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</row>
    <row r="99" spans="5:255" ht="17.25">
      <c r="E99" s="52"/>
      <c r="J99" s="52"/>
      <c r="K99" s="52"/>
      <c r="N99" s="52"/>
      <c r="O99" s="52"/>
      <c r="P99" s="52"/>
      <c r="Q99" s="52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</row>
    <row r="100" spans="3:255" ht="17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</row>
    <row r="101" spans="5:255" ht="17.25">
      <c r="E101" s="52"/>
      <c r="J101" s="52"/>
      <c r="K101" s="52"/>
      <c r="N101" s="52"/>
      <c r="O101" s="52"/>
      <c r="P101" s="52"/>
      <c r="Q101" s="52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</row>
    <row r="102" spans="5:255" ht="17.25">
      <c r="E102" s="52"/>
      <c r="J102" s="52"/>
      <c r="K102" s="52"/>
      <c r="N102" s="52"/>
      <c r="O102" s="52"/>
      <c r="P102" s="52"/>
      <c r="Q102" s="52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</row>
    <row r="103" spans="5:255" ht="17.25">
      <c r="E103" s="52"/>
      <c r="J103" s="52"/>
      <c r="K103" s="52"/>
      <c r="N103" s="52"/>
      <c r="O103" s="52"/>
      <c r="P103" s="52"/>
      <c r="Q103" s="52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</row>
    <row r="104" spans="5:255" ht="17.25">
      <c r="E104" s="52"/>
      <c r="J104" s="52"/>
      <c r="K104" s="52"/>
      <c r="N104" s="52"/>
      <c r="O104" s="52"/>
      <c r="P104" s="52"/>
      <c r="Q104" s="52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</row>
    <row r="105" spans="11:255" ht="17.25">
      <c r="K105" s="52"/>
      <c r="O105" s="52"/>
      <c r="P105" s="52"/>
      <c r="Q105" s="52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</row>
    <row r="106" spans="11:255" ht="17.25">
      <c r="K106" s="52"/>
      <c r="O106" s="52"/>
      <c r="P106" s="52"/>
      <c r="Q106" s="52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</row>
    <row r="107" spans="11:255" ht="17.25">
      <c r="K107" s="52"/>
      <c r="O107" s="52"/>
      <c r="P107" s="52"/>
      <c r="Q107" s="52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</row>
    <row r="108" spans="11:255" ht="17.25">
      <c r="K108" s="52"/>
      <c r="O108" s="52"/>
      <c r="P108" s="52"/>
      <c r="Q108" s="52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</row>
    <row r="109" spans="11:255" ht="17.25">
      <c r="K109" s="52"/>
      <c r="O109" s="52"/>
      <c r="P109" s="52"/>
      <c r="Q109" s="52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</row>
    <row r="110" spans="11:255" ht="17.25">
      <c r="K110" s="52"/>
      <c r="O110" s="52"/>
      <c r="P110" s="52"/>
      <c r="Q110" s="52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</row>
    <row r="111" spans="11:255" ht="17.25">
      <c r="K111" s="52"/>
      <c r="O111" s="52"/>
      <c r="P111" s="52"/>
      <c r="Q111" s="52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</row>
    <row r="112" spans="11:255" ht="17.25">
      <c r="K112" s="52"/>
      <c r="O112" s="52"/>
      <c r="P112" s="52"/>
      <c r="Q112" s="52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</row>
    <row r="113" spans="11:255" ht="17.25">
      <c r="K113" s="52"/>
      <c r="O113" s="52"/>
      <c r="P113" s="52"/>
      <c r="Q113" s="52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</row>
    <row r="114" spans="11:255" ht="17.25">
      <c r="K114" s="52"/>
      <c r="O114" s="52"/>
      <c r="P114" s="52"/>
      <c r="Q114" s="52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</row>
    <row r="115" spans="11:255" ht="17.25">
      <c r="K115" s="52"/>
      <c r="O115" s="52"/>
      <c r="P115" s="52"/>
      <c r="Q115" s="52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</row>
    <row r="116" spans="15:255" ht="17.25">
      <c r="O116" s="52"/>
      <c r="P116" s="52"/>
      <c r="Q116" s="52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</row>
    <row r="117" spans="15:255" ht="17.25">
      <c r="O117" s="52"/>
      <c r="P117" s="52"/>
      <c r="Q117" s="52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  <c r="IU117" s="7"/>
    </row>
    <row r="118" spans="15:255" ht="17.25">
      <c r="O118" s="52"/>
      <c r="P118" s="52"/>
      <c r="Q118" s="52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</row>
    <row r="119" spans="15:255" ht="17.25">
      <c r="O119" s="52"/>
      <c r="P119" s="52"/>
      <c r="Q119" s="52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</row>
    <row r="120" spans="15:255" ht="17.25">
      <c r="O120" s="52"/>
      <c r="P120" s="52"/>
      <c r="Q120" s="52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</row>
    <row r="121" spans="15:255" ht="17.25">
      <c r="O121" s="52"/>
      <c r="P121" s="52"/>
      <c r="Q121" s="52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</row>
    <row r="122" spans="15:255" ht="17.25">
      <c r="O122" s="52"/>
      <c r="P122" s="52"/>
      <c r="Q122" s="52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</row>
    <row r="123" spans="15:255" ht="17.25">
      <c r="O123" s="52"/>
      <c r="P123" s="52"/>
      <c r="Q123" s="52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</row>
  </sheetData>
  <printOptions horizontalCentered="1"/>
  <pageMargins left="0.3937007874015748" right="0.2755905511811024" top="0.5905511811023623" bottom="0.1968503937007874" header="0" footer="0"/>
  <pageSetup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