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9765" windowHeight="9120" activeTab="0"/>
  </bookViews>
  <sheets>
    <sheet name="人口" sheetId="1" r:id="rId1"/>
  </sheets>
  <definedNames>
    <definedName name="_xlnm.Print_Area" localSheetId="0">'人口'!$B$2:$N$19</definedName>
    <definedName name="判定結果">#REF!</definedName>
  </definedNames>
  <calcPr fullCalcOnLoad="1"/>
</workbook>
</file>

<file path=xl/sharedStrings.xml><?xml version="1.0" encoding="utf-8"?>
<sst xmlns="http://schemas.openxmlformats.org/spreadsheetml/2006/main" count="51" uniqueCount="42">
  <si>
    <t>倉吉市</t>
  </si>
  <si>
    <t>琴浦町</t>
  </si>
  <si>
    <t>被保護</t>
  </si>
  <si>
    <t>保護率</t>
  </si>
  <si>
    <t>世帯数</t>
  </si>
  <si>
    <t>（千分比）</t>
  </si>
  <si>
    <t>高齢者人口</t>
  </si>
  <si>
    <t>生活保護</t>
  </si>
  <si>
    <t>母子及び寡婦</t>
  </si>
  <si>
    <t>総人口</t>
  </si>
  <si>
    <t>６５歳以上</t>
  </si>
  <si>
    <t>比率</t>
  </si>
  <si>
    <t>７５歳以上</t>
  </si>
  <si>
    <t>被保護者数</t>
  </si>
  <si>
    <t>母子</t>
  </si>
  <si>
    <t>父子</t>
  </si>
  <si>
    <t>寡婦数</t>
  </si>
  <si>
    <t>（人）</t>
  </si>
  <si>
    <t>人口（人）</t>
  </si>
  <si>
    <t>（世帯）</t>
  </si>
  <si>
    <t>（注）</t>
  </si>
  <si>
    <t>２　母子及び寡婦の数値は、平成１5年度鳥取県母子世帯等実態調査による。</t>
  </si>
  <si>
    <t>三朝町</t>
  </si>
  <si>
    <t>湯梨浜町</t>
  </si>
  <si>
    <t>北栄町</t>
  </si>
  <si>
    <t xml:space="preserve"> 圏 域 計</t>
  </si>
  <si>
    <t xml:space="preserve">   県   計</t>
  </si>
  <si>
    <t>【福祉支援課】</t>
  </si>
  <si>
    <t>（％）</t>
  </si>
  <si>
    <t>A</t>
  </si>
  <si>
    <t>B</t>
  </si>
  <si>
    <t>B/A</t>
  </si>
  <si>
    <t>C</t>
  </si>
  <si>
    <t>C/A</t>
  </si>
  <si>
    <t>市　町</t>
  </si>
  <si>
    <r>
      <t>（Ｈ1</t>
    </r>
    <r>
      <rPr>
        <sz val="11"/>
        <rFont val="ＭＳ Ｐゴシック"/>
        <family val="3"/>
      </rPr>
      <t>5.7.1現在）</t>
    </r>
  </si>
  <si>
    <t>１　市町別高齢者人口・生活保護・母子及び寡婦概況</t>
  </si>
  <si>
    <t xml:space="preserve"> 東伯郡計</t>
  </si>
  <si>
    <r>
      <t>（Ｈ1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.10.1推計）</t>
    </r>
  </si>
  <si>
    <r>
      <t>（Ｈ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.3.31現在）</t>
    </r>
  </si>
  <si>
    <t>１　生活保護率は、平成１８年１０月１日現在の推計人口による千分比である。</t>
  </si>
  <si>
    <t>平成１８年１０月１日現在の推計人口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</si>
</sst>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  <numFmt numFmtId="215" formatCode="0;&quot;△ &quot;0"/>
    <numFmt numFmtId="216" formatCode="[$-411]ggge&quot;年&quot;m&quot;月&quot;d&quot;日&quot;;@"/>
    <numFmt numFmtId="217" formatCode="[$-411]ggge&quot;年&quot;"/>
    <numFmt numFmtId="218" formatCode="yyyy"/>
    <numFmt numFmtId="219" formatCode="0.0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HG丸ｺﾞｼｯｸM-PRO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0" fillId="0" borderId="1" xfId="17" applyFont="1" applyBorder="1" applyAlignment="1">
      <alignment vertical="center"/>
    </xf>
    <xf numFmtId="38" fontId="0" fillId="0" borderId="2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38" fontId="0" fillId="0" borderId="4" xfId="17" applyFont="1" applyBorder="1" applyAlignment="1">
      <alignment vertical="center"/>
    </xf>
    <xf numFmtId="38" fontId="0" fillId="0" borderId="5" xfId="17" applyFont="1" applyBorder="1" applyAlignment="1">
      <alignment vertical="center"/>
    </xf>
    <xf numFmtId="38" fontId="0" fillId="0" borderId="6" xfId="17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textRotation="180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 quotePrefix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8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distributed" shrinkToFit="1"/>
    </xf>
    <xf numFmtId="0" fontId="0" fillId="0" borderId="14" xfId="0" applyFont="1" applyBorder="1" applyAlignment="1">
      <alignment horizontal="center" vertical="distributed" shrinkToFit="1"/>
    </xf>
    <xf numFmtId="0" fontId="0" fillId="0" borderId="8" xfId="0" applyFont="1" applyBorder="1" applyAlignment="1">
      <alignment horizontal="center" vertical="distributed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38" fontId="0" fillId="0" borderId="16" xfId="17" applyFont="1" applyBorder="1" applyAlignment="1">
      <alignment vertical="center"/>
    </xf>
    <xf numFmtId="38" fontId="0" fillId="0" borderId="17" xfId="17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38" fontId="0" fillId="0" borderId="18" xfId="17" applyFont="1" applyBorder="1" applyAlignment="1">
      <alignment vertical="center"/>
    </xf>
    <xf numFmtId="38" fontId="0" fillId="0" borderId="19" xfId="17" applyFont="1" applyBorder="1" applyAlignment="1">
      <alignment vertical="center"/>
    </xf>
    <xf numFmtId="177" fontId="0" fillId="0" borderId="1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vertical="center"/>
    </xf>
    <xf numFmtId="38" fontId="0" fillId="0" borderId="20" xfId="17" applyFont="1" applyBorder="1" applyAlignment="1">
      <alignment vertical="center"/>
    </xf>
    <xf numFmtId="38" fontId="0" fillId="0" borderId="21" xfId="17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38" fontId="0" fillId="0" borderId="0" xfId="17" applyFont="1" applyBorder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0" fillId="0" borderId="22" xfId="21" applyFont="1" applyFill="1" applyBorder="1" applyAlignment="1">
      <alignment vertical="center"/>
      <protection/>
    </xf>
    <xf numFmtId="0" fontId="0" fillId="0" borderId="17" xfId="21" applyFont="1" applyFill="1" applyBorder="1" applyAlignment="1">
      <alignment vertical="center"/>
      <protection/>
    </xf>
    <xf numFmtId="212" fontId="0" fillId="0" borderId="17" xfId="21" applyNumberFormat="1" applyFont="1" applyFill="1" applyBorder="1" applyAlignment="1">
      <alignment vertical="center"/>
      <protection/>
    </xf>
    <xf numFmtId="0" fontId="0" fillId="0" borderId="1" xfId="0" applyFont="1" applyFill="1" applyBorder="1" applyAlignment="1">
      <alignment vertical="center"/>
    </xf>
    <xf numFmtId="212" fontId="0" fillId="0" borderId="1" xfId="21" applyNumberFormat="1" applyFont="1" applyFill="1" applyBorder="1" applyAlignment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1" xfId="21" applyFont="1" applyFill="1" applyBorder="1" applyAlignment="1">
      <alignment vertical="center"/>
      <protection/>
    </xf>
    <xf numFmtId="38" fontId="0" fillId="0" borderId="1" xfId="17" applyFont="1" applyFill="1" applyBorder="1" applyAlignment="1">
      <alignment vertical="center"/>
    </xf>
    <xf numFmtId="38" fontId="0" fillId="0" borderId="2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212" fontId="0" fillId="0" borderId="5" xfId="21" applyNumberFormat="1" applyFont="1" applyFill="1" applyBorder="1" applyAlignment="1">
      <alignment vertical="center"/>
      <protection/>
    </xf>
    <xf numFmtId="0" fontId="0" fillId="0" borderId="1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20" xfId="0" applyFont="1" applyBorder="1" applyAlignment="1" quotePrefix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 quotePrefix="1">
      <alignment horizontal="center" vertical="center"/>
    </xf>
    <xf numFmtId="0" fontId="0" fillId="0" borderId="25" xfId="0" applyFont="1" applyBorder="1" applyAlignment="1" quotePrefix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６年度概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O19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6" sqref="A16"/>
    </sheetView>
  </sheetViews>
  <sheetFormatPr defaultColWidth="9.00390625" defaultRowHeight="13.5"/>
  <cols>
    <col min="1" max="1" width="1.12109375" style="10" customWidth="1"/>
    <col min="2" max="3" width="9.00390625" style="10" customWidth="1"/>
    <col min="4" max="4" width="8.875" style="10" customWidth="1"/>
    <col min="5" max="10" width="9.125" style="10" bestFit="1" customWidth="1"/>
    <col min="11" max="11" width="9.00390625" style="10" customWidth="1"/>
    <col min="12" max="14" width="9.125" style="10" bestFit="1" customWidth="1"/>
    <col min="15" max="16384" width="9.00390625" style="10" customWidth="1"/>
  </cols>
  <sheetData>
    <row r="1" s="1" customFormat="1" ht="13.5" customHeight="1"/>
    <row r="2" spans="1:11" ht="24">
      <c r="A2" s="1"/>
      <c r="B2" s="39" t="s">
        <v>27</v>
      </c>
      <c r="C2" s="2"/>
      <c r="K2" s="11"/>
    </row>
    <row r="3" spans="1:3" ht="21" customHeight="1">
      <c r="A3" s="12"/>
      <c r="B3" s="40" t="s">
        <v>36</v>
      </c>
      <c r="C3" s="3"/>
    </row>
    <row r="4" spans="1:3" ht="5.25" customHeight="1" thickBot="1">
      <c r="A4" s="12"/>
      <c r="B4" s="3"/>
      <c r="C4" s="3"/>
    </row>
    <row r="5" spans="2:15" ht="20.25" customHeight="1">
      <c r="B5" s="59" t="s">
        <v>34</v>
      </c>
      <c r="C5" s="80"/>
      <c r="D5" s="71" t="s">
        <v>6</v>
      </c>
      <c r="E5" s="71"/>
      <c r="F5" s="71"/>
      <c r="G5" s="71"/>
      <c r="H5" s="72"/>
      <c r="I5" s="83" t="s">
        <v>7</v>
      </c>
      <c r="J5" s="83"/>
      <c r="K5" s="69"/>
      <c r="L5" s="79" t="s">
        <v>8</v>
      </c>
      <c r="M5" s="71"/>
      <c r="N5" s="80"/>
      <c r="O5" s="13"/>
    </row>
    <row r="6" spans="2:14" ht="21" customHeight="1">
      <c r="B6" s="60"/>
      <c r="C6" s="61"/>
      <c r="D6" s="73" t="s">
        <v>38</v>
      </c>
      <c r="E6" s="73"/>
      <c r="F6" s="73"/>
      <c r="G6" s="73"/>
      <c r="H6" s="74"/>
      <c r="I6" s="70" t="s">
        <v>39</v>
      </c>
      <c r="J6" s="70"/>
      <c r="K6" s="67"/>
      <c r="L6" s="81" t="s">
        <v>35</v>
      </c>
      <c r="M6" s="73"/>
      <c r="N6" s="82"/>
    </row>
    <row r="7" spans="2:14" ht="21" customHeight="1">
      <c r="B7" s="60"/>
      <c r="C7" s="61"/>
      <c r="D7" s="14" t="s">
        <v>9</v>
      </c>
      <c r="E7" s="15" t="s">
        <v>10</v>
      </c>
      <c r="F7" s="15" t="s">
        <v>11</v>
      </c>
      <c r="G7" s="16" t="s">
        <v>12</v>
      </c>
      <c r="H7" s="17" t="s">
        <v>11</v>
      </c>
      <c r="I7" s="43" t="s">
        <v>2</v>
      </c>
      <c r="J7" s="75" t="s">
        <v>13</v>
      </c>
      <c r="K7" s="75" t="s">
        <v>3</v>
      </c>
      <c r="L7" s="18" t="s">
        <v>14</v>
      </c>
      <c r="M7" s="16" t="s">
        <v>15</v>
      </c>
      <c r="N7" s="77" t="s">
        <v>16</v>
      </c>
    </row>
    <row r="8" spans="2:14" ht="21" customHeight="1">
      <c r="B8" s="60"/>
      <c r="C8" s="61"/>
      <c r="D8" s="17" t="s">
        <v>17</v>
      </c>
      <c r="E8" s="19" t="s">
        <v>18</v>
      </c>
      <c r="F8" s="15" t="s">
        <v>28</v>
      </c>
      <c r="G8" s="15" t="s">
        <v>18</v>
      </c>
      <c r="H8" s="17" t="s">
        <v>28</v>
      </c>
      <c r="I8" s="43" t="s">
        <v>4</v>
      </c>
      <c r="J8" s="76"/>
      <c r="K8" s="76"/>
      <c r="L8" s="18" t="s">
        <v>4</v>
      </c>
      <c r="M8" s="15" t="s">
        <v>4</v>
      </c>
      <c r="N8" s="78"/>
    </row>
    <row r="9" spans="1:15" ht="21" customHeight="1" thickBot="1">
      <c r="A9" s="20"/>
      <c r="B9" s="62"/>
      <c r="C9" s="57"/>
      <c r="D9" s="22" t="s">
        <v>29</v>
      </c>
      <c r="E9" s="23" t="s">
        <v>30</v>
      </c>
      <c r="F9" s="24" t="s">
        <v>31</v>
      </c>
      <c r="G9" s="23" t="s">
        <v>32</v>
      </c>
      <c r="H9" s="22" t="s">
        <v>33</v>
      </c>
      <c r="I9" s="43" t="s">
        <v>19</v>
      </c>
      <c r="J9" s="44" t="s">
        <v>17</v>
      </c>
      <c r="K9" s="45" t="s">
        <v>5</v>
      </c>
      <c r="L9" s="25" t="s">
        <v>19</v>
      </c>
      <c r="M9" s="26" t="s">
        <v>19</v>
      </c>
      <c r="N9" s="21" t="s">
        <v>17</v>
      </c>
      <c r="O9" s="10" t="s">
        <v>41</v>
      </c>
    </row>
    <row r="10" spans="1:15" ht="24.75" customHeight="1">
      <c r="A10" s="20"/>
      <c r="B10" s="84" t="s">
        <v>0</v>
      </c>
      <c r="C10" s="85"/>
      <c r="D10" s="27">
        <v>51507</v>
      </c>
      <c r="E10" s="28">
        <v>14084</v>
      </c>
      <c r="F10" s="29">
        <f>E10/D10*100</f>
        <v>27.34385617488885</v>
      </c>
      <c r="G10" s="28">
        <v>7783</v>
      </c>
      <c r="H10" s="30">
        <f>G10/D10*100</f>
        <v>15.110567495680199</v>
      </c>
      <c r="I10" s="46">
        <v>407</v>
      </c>
      <c r="J10" s="47">
        <v>547</v>
      </c>
      <c r="K10" s="48">
        <f>J10*1000/O10</f>
        <v>10.479529474874035</v>
      </c>
      <c r="L10" s="28">
        <v>618</v>
      </c>
      <c r="M10" s="28">
        <v>50</v>
      </c>
      <c r="N10" s="31">
        <v>381</v>
      </c>
      <c r="O10" s="41">
        <v>52197</v>
      </c>
    </row>
    <row r="11" spans="1:15" ht="24.75" customHeight="1">
      <c r="A11" s="20"/>
      <c r="B11" s="63" t="s">
        <v>22</v>
      </c>
      <c r="C11" s="86"/>
      <c r="D11" s="32">
        <v>7322</v>
      </c>
      <c r="E11" s="4">
        <v>2321</v>
      </c>
      <c r="F11" s="33">
        <f aca="true" t="shared" si="0" ref="F11:F17">E11/D11*100</f>
        <v>31.6989893471729</v>
      </c>
      <c r="G11" s="4">
        <v>1311</v>
      </c>
      <c r="H11" s="34">
        <f aca="true" t="shared" si="1" ref="H11:H17">G11/D11*100</f>
        <v>17.90494400437039</v>
      </c>
      <c r="I11" s="49">
        <v>30</v>
      </c>
      <c r="J11" s="49">
        <v>45</v>
      </c>
      <c r="K11" s="50">
        <f>J11*1000/O11</f>
        <v>6.082725060827251</v>
      </c>
      <c r="L11" s="4">
        <v>59</v>
      </c>
      <c r="M11" s="4">
        <v>17</v>
      </c>
      <c r="N11" s="7">
        <v>70</v>
      </c>
      <c r="O11" s="41">
        <v>7398</v>
      </c>
    </row>
    <row r="12" spans="1:15" ht="24.75" customHeight="1">
      <c r="A12" s="20"/>
      <c r="B12" s="63" t="s">
        <v>23</v>
      </c>
      <c r="C12" s="58"/>
      <c r="D12" s="32">
        <v>17385</v>
      </c>
      <c r="E12" s="4">
        <v>4603</v>
      </c>
      <c r="F12" s="33">
        <f>E12/D12*100</f>
        <v>26.47684785734829</v>
      </c>
      <c r="G12" s="4">
        <v>2563</v>
      </c>
      <c r="H12" s="34">
        <f>G12/D12*100</f>
        <v>14.742594190394017</v>
      </c>
      <c r="I12" s="49">
        <v>65</v>
      </c>
      <c r="J12" s="49">
        <v>90</v>
      </c>
      <c r="K12" s="50">
        <f aca="true" t="shared" si="2" ref="K12:K17">J12*1000/O12</f>
        <v>5.140800822528131</v>
      </c>
      <c r="L12" s="5">
        <v>124</v>
      </c>
      <c r="M12" s="5">
        <v>41</v>
      </c>
      <c r="N12" s="6">
        <v>117</v>
      </c>
      <c r="O12" s="41">
        <v>17507</v>
      </c>
    </row>
    <row r="13" spans="1:15" ht="24.75" customHeight="1">
      <c r="A13" s="20"/>
      <c r="B13" s="63" t="s">
        <v>1</v>
      </c>
      <c r="C13" s="58"/>
      <c r="D13" s="32">
        <v>19010</v>
      </c>
      <c r="E13" s="4">
        <v>5767</v>
      </c>
      <c r="F13" s="33">
        <f t="shared" si="0"/>
        <v>30.336664913203577</v>
      </c>
      <c r="G13" s="4">
        <v>3200</v>
      </c>
      <c r="H13" s="34">
        <f t="shared" si="1"/>
        <v>16.833245660178854</v>
      </c>
      <c r="I13" s="51">
        <v>80</v>
      </c>
      <c r="J13" s="52">
        <v>101</v>
      </c>
      <c r="K13" s="50">
        <f t="shared" si="2"/>
        <v>5.223687613136798</v>
      </c>
      <c r="L13" s="4">
        <v>140</v>
      </c>
      <c r="M13" s="4">
        <v>33</v>
      </c>
      <c r="N13" s="7">
        <v>144</v>
      </c>
      <c r="O13" s="41">
        <v>19335</v>
      </c>
    </row>
    <row r="14" spans="1:15" ht="24.75" customHeight="1">
      <c r="A14" s="20"/>
      <c r="B14" s="63" t="s">
        <v>24</v>
      </c>
      <c r="C14" s="58"/>
      <c r="D14" s="32">
        <v>15810</v>
      </c>
      <c r="E14" s="4">
        <v>4104</v>
      </c>
      <c r="F14" s="33">
        <f>E14/D14*100</f>
        <v>25.958254269449714</v>
      </c>
      <c r="G14" s="4">
        <v>2211</v>
      </c>
      <c r="H14" s="34">
        <f>G14/D14*100</f>
        <v>13.984819734345352</v>
      </c>
      <c r="I14" s="51">
        <v>42</v>
      </c>
      <c r="J14" s="51">
        <v>50</v>
      </c>
      <c r="K14" s="50">
        <f t="shared" si="2"/>
        <v>3.145841197936328</v>
      </c>
      <c r="L14" s="4">
        <v>133</v>
      </c>
      <c r="M14" s="4">
        <v>37</v>
      </c>
      <c r="N14" s="7">
        <v>115</v>
      </c>
      <c r="O14" s="41">
        <v>15894</v>
      </c>
    </row>
    <row r="15" spans="1:15" ht="24.75" customHeight="1">
      <c r="A15" s="20"/>
      <c r="B15" s="68" t="s">
        <v>37</v>
      </c>
      <c r="C15" s="64"/>
      <c r="D15" s="35">
        <f>SUM(D11:D14)</f>
        <v>59527</v>
      </c>
      <c r="E15" s="4">
        <f>SUM(E11:E14)</f>
        <v>16795</v>
      </c>
      <c r="F15" s="33">
        <f t="shared" si="0"/>
        <v>28.214087724897947</v>
      </c>
      <c r="G15" s="4">
        <f>SUM(G11:G14)</f>
        <v>9285</v>
      </c>
      <c r="H15" s="34">
        <f t="shared" si="1"/>
        <v>15.597963949132327</v>
      </c>
      <c r="I15" s="53">
        <f>SUM(I11:I14)</f>
        <v>217</v>
      </c>
      <c r="J15" s="53">
        <f>SUM(J11:J14)</f>
        <v>286</v>
      </c>
      <c r="K15" s="50">
        <f t="shared" si="2"/>
        <v>4.7560448332058405</v>
      </c>
      <c r="L15" s="4">
        <f>SUM(L11:L13)</f>
        <v>323</v>
      </c>
      <c r="M15" s="4">
        <f>SUM(M11:M13)</f>
        <v>91</v>
      </c>
      <c r="N15" s="7">
        <f>SUM(N11:N13)</f>
        <v>331</v>
      </c>
      <c r="O15" s="42">
        <f>SUM(O11:O14)</f>
        <v>60134</v>
      </c>
    </row>
    <row r="16" spans="1:15" ht="24.75" customHeight="1">
      <c r="A16" s="20"/>
      <c r="B16" s="68" t="s">
        <v>25</v>
      </c>
      <c r="C16" s="64"/>
      <c r="D16" s="35">
        <f>D10+D15</f>
        <v>111034</v>
      </c>
      <c r="E16" s="4">
        <f>E10+E15</f>
        <v>30879</v>
      </c>
      <c r="F16" s="33">
        <f t="shared" si="0"/>
        <v>27.810400417890012</v>
      </c>
      <c r="G16" s="4">
        <f>G10+G15</f>
        <v>17068</v>
      </c>
      <c r="H16" s="34">
        <f t="shared" si="1"/>
        <v>15.371868076445052</v>
      </c>
      <c r="I16" s="53">
        <f>I10+I15</f>
        <v>624</v>
      </c>
      <c r="J16" s="53">
        <f>J10+J15</f>
        <v>833</v>
      </c>
      <c r="K16" s="50">
        <f t="shared" si="2"/>
        <v>7.4155842999706225</v>
      </c>
      <c r="L16" s="4">
        <f>L10+L15</f>
        <v>941</v>
      </c>
      <c r="M16" s="4">
        <f>M10+M15</f>
        <v>141</v>
      </c>
      <c r="N16" s="7">
        <f>N10+N15</f>
        <v>712</v>
      </c>
      <c r="O16" s="42">
        <f>SUM(O10:O14)</f>
        <v>112331</v>
      </c>
    </row>
    <row r="17" spans="1:15" ht="24.75" customHeight="1" thickBot="1">
      <c r="A17" s="20"/>
      <c r="B17" s="65" t="s">
        <v>26</v>
      </c>
      <c r="C17" s="66"/>
      <c r="D17" s="36">
        <v>599830</v>
      </c>
      <c r="E17" s="8">
        <v>150599</v>
      </c>
      <c r="F17" s="37">
        <f t="shared" si="0"/>
        <v>25.106946968307685</v>
      </c>
      <c r="G17" s="8">
        <v>80298</v>
      </c>
      <c r="H17" s="37">
        <f t="shared" si="1"/>
        <v>13.38679292466199</v>
      </c>
      <c r="I17" s="54">
        <v>3544</v>
      </c>
      <c r="J17" s="55">
        <v>5264</v>
      </c>
      <c r="K17" s="56">
        <f t="shared" si="2"/>
        <v>8.715419371608991</v>
      </c>
      <c r="L17" s="8">
        <v>5654</v>
      </c>
      <c r="M17" s="8">
        <v>764</v>
      </c>
      <c r="N17" s="9">
        <v>2633</v>
      </c>
      <c r="O17" s="42">
        <v>603987</v>
      </c>
    </row>
    <row r="18" spans="2:14" ht="19.5" customHeight="1">
      <c r="B18" s="10" t="s">
        <v>20</v>
      </c>
      <c r="C18" s="10" t="s">
        <v>40</v>
      </c>
      <c r="L18" s="38"/>
      <c r="M18" s="38"/>
      <c r="N18" s="38"/>
    </row>
    <row r="19" spans="3:14" ht="19.5" customHeight="1">
      <c r="C19" s="10" t="s">
        <v>21</v>
      </c>
      <c r="L19" s="38"/>
      <c r="M19" s="38"/>
      <c r="N19" s="38"/>
    </row>
  </sheetData>
  <mergeCells count="18">
    <mergeCell ref="B5:C9"/>
    <mergeCell ref="B10:C10"/>
    <mergeCell ref="B11:C11"/>
    <mergeCell ref="B13:C13"/>
    <mergeCell ref="B15:C15"/>
    <mergeCell ref="B16:C16"/>
    <mergeCell ref="B17:C17"/>
    <mergeCell ref="B12:C12"/>
    <mergeCell ref="B14:C14"/>
    <mergeCell ref="D5:H5"/>
    <mergeCell ref="D6:H6"/>
    <mergeCell ref="K7:K8"/>
    <mergeCell ref="N7:N8"/>
    <mergeCell ref="L5:N5"/>
    <mergeCell ref="L6:N6"/>
    <mergeCell ref="I5:K5"/>
    <mergeCell ref="I6:K6"/>
    <mergeCell ref="J7:J8"/>
  </mergeCells>
  <printOptions horizontalCentered="1"/>
  <pageMargins left="0.7874015748031497" right="0.7874015748031497" top="0.7874015748031497" bottom="0.7874015748031497" header="0" footer="0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2008-09-30T05:46:27Z</cp:lastPrinted>
  <dcterms:created xsi:type="dcterms:W3CDTF">2005-08-02T06:02:59Z</dcterms:created>
  <dcterms:modified xsi:type="dcterms:W3CDTF">2008-10-06T06:24:00Z</dcterms:modified>
  <cp:category/>
  <cp:version/>
  <cp:contentType/>
  <cp:contentStatus/>
</cp:coreProperties>
</file>