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党派別鳥取" sheetId="1" r:id="rId1"/>
  </sheets>
  <definedNames>
    <definedName name="_xlnm.Print_Area" localSheetId="0">'党派別鳥取'!$A$1:$I$245</definedName>
  </definedNames>
  <calcPr fullCalcOnLoad="1"/>
</workbook>
</file>

<file path=xl/sharedStrings.xml><?xml version="1.0" encoding="utf-8"?>
<sst xmlns="http://schemas.openxmlformats.org/spreadsheetml/2006/main" count="587" uniqueCount="144">
  <si>
    <t>（２）鳥取県</t>
  </si>
  <si>
    <t>昭21.4.10</t>
  </si>
  <si>
    <t>自由</t>
  </si>
  <si>
    <t>進歩</t>
  </si>
  <si>
    <t>社会</t>
  </si>
  <si>
    <t>共産</t>
  </si>
  <si>
    <t>諸派</t>
  </si>
  <si>
    <t>無所属</t>
  </si>
  <si>
    <t>計</t>
  </si>
  <si>
    <t>第22回</t>
  </si>
  <si>
    <t>衆議院</t>
  </si>
  <si>
    <t>昭22.4.5</t>
  </si>
  <si>
    <t>知事</t>
  </si>
  <si>
    <t>昭22.4.20</t>
  </si>
  <si>
    <t>第1回</t>
  </si>
  <si>
    <t>参議院</t>
  </si>
  <si>
    <t>昭22.4.25</t>
  </si>
  <si>
    <t>国協</t>
  </si>
  <si>
    <t>第23回</t>
  </si>
  <si>
    <t>昭22.4.30</t>
  </si>
  <si>
    <t>民主</t>
  </si>
  <si>
    <t>県議会</t>
  </si>
  <si>
    <t>昭24.1.23</t>
  </si>
  <si>
    <t>民自</t>
  </si>
  <si>
    <t>社革</t>
  </si>
  <si>
    <t>労農</t>
  </si>
  <si>
    <t>第24回</t>
  </si>
  <si>
    <t>昭25.6.4</t>
  </si>
  <si>
    <t>第2回</t>
  </si>
  <si>
    <t>昭26.4.30</t>
  </si>
  <si>
    <t>昭27.10.1</t>
  </si>
  <si>
    <t>改進</t>
  </si>
  <si>
    <t>左社</t>
  </si>
  <si>
    <t>第25回</t>
  </si>
  <si>
    <t>昭28.4.19</t>
  </si>
  <si>
    <t>吉自</t>
  </si>
  <si>
    <t>第26回</t>
  </si>
  <si>
    <t>昭28.4.24</t>
  </si>
  <si>
    <t>第3回</t>
  </si>
  <si>
    <t>昭29.12.4</t>
  </si>
  <si>
    <t>（補欠）</t>
  </si>
  <si>
    <t>昭30.2.27</t>
  </si>
  <si>
    <t>第27回</t>
  </si>
  <si>
    <t>昭30.4.23</t>
  </si>
  <si>
    <t>右社</t>
  </si>
  <si>
    <t>昭31.4.4</t>
  </si>
  <si>
    <t>自民</t>
  </si>
  <si>
    <t>昭31.7.8</t>
  </si>
  <si>
    <t>第4回</t>
  </si>
  <si>
    <t>昭33.5.22</t>
  </si>
  <si>
    <t>第28回</t>
  </si>
  <si>
    <t>昭33.11.28</t>
  </si>
  <si>
    <t>昭34.4.23</t>
  </si>
  <si>
    <t>昭34.6.2</t>
  </si>
  <si>
    <t>第5回</t>
  </si>
  <si>
    <t>昭35.11.20</t>
  </si>
  <si>
    <t>民社</t>
  </si>
  <si>
    <t>第29回</t>
  </si>
  <si>
    <t>昭37.7.1</t>
  </si>
  <si>
    <t>第6回</t>
  </si>
  <si>
    <t>昭37.11.25</t>
  </si>
  <si>
    <t>昭38.4.17</t>
  </si>
  <si>
    <t>昭38.11.21</t>
  </si>
  <si>
    <t>第30回</t>
  </si>
  <si>
    <t>昭40.7.4</t>
  </si>
  <si>
    <t>第7回</t>
  </si>
  <si>
    <t>昭41.11.20</t>
  </si>
  <si>
    <t>昭42.1.29</t>
  </si>
  <si>
    <t>第31回</t>
  </si>
  <si>
    <t>昭42.4.15</t>
  </si>
  <si>
    <t>公明</t>
  </si>
  <si>
    <t>昭43.7.7</t>
  </si>
  <si>
    <t>第8回</t>
  </si>
  <si>
    <t>昭44.12.27</t>
  </si>
  <si>
    <t>第32回</t>
  </si>
  <si>
    <t>昭45.11.18</t>
  </si>
  <si>
    <t>昭46.4.11</t>
  </si>
  <si>
    <t>昭46.6.27</t>
  </si>
  <si>
    <t>第9回</t>
  </si>
  <si>
    <t>昭47.12.10</t>
  </si>
  <si>
    <t>第33回</t>
  </si>
  <si>
    <t>昭49.3.24</t>
  </si>
  <si>
    <t>昭49.7.7</t>
  </si>
  <si>
    <t>第10回</t>
  </si>
  <si>
    <t>昭50.4.13</t>
  </si>
  <si>
    <t>昭51.12.5</t>
  </si>
  <si>
    <t>第34回</t>
  </si>
  <si>
    <t>昭52.7.10</t>
  </si>
  <si>
    <t>第11回</t>
  </si>
  <si>
    <t>昭53.3.19</t>
  </si>
  <si>
    <t>昭54.4.8</t>
  </si>
  <si>
    <t>昭54.10.7</t>
  </si>
  <si>
    <t>第35回</t>
  </si>
  <si>
    <t>昭55.6.22</t>
  </si>
  <si>
    <t>第36回</t>
  </si>
  <si>
    <t>第12回</t>
  </si>
  <si>
    <t>昭56.11.1</t>
  </si>
  <si>
    <t>昭57.3.14</t>
  </si>
  <si>
    <t>昭58.4.10</t>
  </si>
  <si>
    <t>昭58.6.26</t>
  </si>
  <si>
    <t>第13回</t>
  </si>
  <si>
    <t>昭58.12.18</t>
  </si>
  <si>
    <t>第37回</t>
  </si>
  <si>
    <t>昭59.8.26</t>
  </si>
  <si>
    <t>昭61.7.6</t>
  </si>
  <si>
    <t>第38回</t>
  </si>
  <si>
    <t>第14回</t>
  </si>
  <si>
    <t>昭61.8.10</t>
  </si>
  <si>
    <t>昭62.4.12</t>
  </si>
  <si>
    <t>平元.7.23</t>
  </si>
  <si>
    <t>第15回</t>
  </si>
  <si>
    <t>平2.2.18</t>
  </si>
  <si>
    <t>第39回</t>
  </si>
  <si>
    <t>平3.4.7</t>
  </si>
  <si>
    <t>平4.7.26</t>
  </si>
  <si>
    <t>第16回</t>
  </si>
  <si>
    <t>平5.7.18</t>
  </si>
  <si>
    <t>第40回</t>
  </si>
  <si>
    <t>平7.4.9</t>
  </si>
  <si>
    <t>平7.7.23</t>
  </si>
  <si>
    <t>第17回</t>
  </si>
  <si>
    <t>平8.10.20</t>
  </si>
  <si>
    <t>新進</t>
  </si>
  <si>
    <t>社民</t>
  </si>
  <si>
    <t>新社</t>
  </si>
  <si>
    <t>第41回</t>
  </si>
  <si>
    <t>衆議院（区）</t>
  </si>
  <si>
    <t>平10.7.20</t>
  </si>
  <si>
    <t>第18回</t>
  </si>
  <si>
    <t>平11.4.11</t>
  </si>
  <si>
    <t>平12.6.25</t>
  </si>
  <si>
    <t>第42回</t>
  </si>
  <si>
    <t>平13.7.29</t>
  </si>
  <si>
    <t>自由連合</t>
  </si>
  <si>
    <t>第19回</t>
  </si>
  <si>
    <t>参議院(区）</t>
  </si>
  <si>
    <t>参議院</t>
  </si>
  <si>
    <t>補欠</t>
  </si>
  <si>
    <t>平14.10.27</t>
  </si>
  <si>
    <t>平15.4.13</t>
  </si>
  <si>
    <t>第43回</t>
  </si>
  <si>
    <t>第20回</t>
  </si>
  <si>
    <t>平16.7.11</t>
  </si>
  <si>
    <t>平15.11.9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</si>
</sst>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.000"/>
    <numFmt numFmtId="179" formatCode="0.0%"/>
    <numFmt numFmtId="180" formatCode="0.00_);[Red]\(0.00\)"/>
    <numFmt numFmtId="181" formatCode="0.00_ "/>
    <numFmt numFmtId="182" formatCode="0.0"/>
    <numFmt numFmtId="183" formatCode="#,##0.00;&quot;△ &quot;#,##0.00"/>
    <numFmt numFmtId="184" formatCode="\(#,##0.0\)"/>
    <numFmt numFmtId="185" formatCode="0.0_);[Red]\(0.0\)"/>
    <numFmt numFmtId="186" formatCode="\(#,##0.00\)"/>
  </numFmts>
  <fonts count="4">
    <font>
      <sz val="11"/>
      <name val="ＭＳ Ｐゴシック"/>
      <family val="3"/>
    </font>
    <font>
      <sz val="18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8" fontId="1" fillId="0" borderId="0" xfId="16" applyFont="1" applyAlignment="1">
      <alignment/>
    </xf>
    <xf numFmtId="38" fontId="0" fillId="0" borderId="0" xfId="16" applyAlignment="1">
      <alignment/>
    </xf>
    <xf numFmtId="38" fontId="0" fillId="0" borderId="0" xfId="16" applyFont="1" applyAlignment="1">
      <alignment/>
    </xf>
    <xf numFmtId="38" fontId="2" fillId="0" borderId="0" xfId="16" applyFont="1" applyAlignment="1">
      <alignment horizontal="center"/>
    </xf>
    <xf numFmtId="38" fontId="0" fillId="0" borderId="0" xfId="16" applyAlignment="1">
      <alignment horizontal="center"/>
    </xf>
    <xf numFmtId="38" fontId="2" fillId="0" borderId="0" xfId="16" applyFont="1" applyAlignment="1">
      <alignment/>
    </xf>
    <xf numFmtId="186" fontId="2" fillId="0" borderId="0" xfId="16" applyNumberFormat="1" applyFont="1" applyAlignment="1">
      <alignment/>
    </xf>
    <xf numFmtId="184" fontId="2" fillId="0" borderId="0" xfId="16" applyNumberFormat="1" applyFont="1" applyAlignment="1">
      <alignment/>
    </xf>
    <xf numFmtId="186" fontId="2" fillId="0" borderId="0" xfId="16" applyNumberFormat="1" applyFont="1" applyAlignment="1">
      <alignment horizontal="center"/>
    </xf>
    <xf numFmtId="184" fontId="2" fillId="0" borderId="0" xfId="16" applyNumberFormat="1" applyFont="1" applyAlignment="1">
      <alignment horizontal="center"/>
    </xf>
    <xf numFmtId="38" fontId="2" fillId="0" borderId="1" xfId="16" applyFont="1" applyBorder="1" applyAlignment="1">
      <alignment horizontal="left"/>
    </xf>
    <xf numFmtId="38" fontId="2" fillId="0" borderId="2" xfId="16" applyFont="1" applyBorder="1" applyAlignment="1">
      <alignment horizontal="center"/>
    </xf>
    <xf numFmtId="38" fontId="2" fillId="0" borderId="3" xfId="16" applyFont="1" applyBorder="1" applyAlignment="1">
      <alignment horizontal="center"/>
    </xf>
    <xf numFmtId="38" fontId="2" fillId="0" borderId="4" xfId="16" applyFont="1" applyBorder="1" applyAlignment="1">
      <alignment/>
    </xf>
    <xf numFmtId="38" fontId="2" fillId="0" borderId="5" xfId="16" applyFont="1" applyBorder="1" applyAlignment="1">
      <alignment/>
    </xf>
    <xf numFmtId="38" fontId="2" fillId="0" borderId="6" xfId="16" applyFont="1" applyBorder="1" applyAlignment="1">
      <alignment/>
    </xf>
    <xf numFmtId="38" fontId="2" fillId="0" borderId="7" xfId="16" applyFont="1" applyBorder="1" applyAlignment="1">
      <alignment/>
    </xf>
    <xf numFmtId="186" fontId="2" fillId="0" borderId="8" xfId="16" applyNumberFormat="1" applyFont="1" applyBorder="1" applyAlignment="1">
      <alignment/>
    </xf>
    <xf numFmtId="186" fontId="2" fillId="0" borderId="9" xfId="16" applyNumberFormat="1" applyFont="1" applyBorder="1" applyAlignment="1">
      <alignment/>
    </xf>
    <xf numFmtId="38" fontId="2" fillId="0" borderId="1" xfId="16" applyFont="1" applyBorder="1" applyAlignment="1">
      <alignment/>
    </xf>
    <xf numFmtId="186" fontId="2" fillId="0" borderId="5" xfId="16" applyNumberFormat="1" applyFont="1" applyBorder="1" applyAlignment="1">
      <alignment/>
    </xf>
    <xf numFmtId="186" fontId="2" fillId="0" borderId="6" xfId="16" applyNumberFormat="1" applyFont="1" applyBorder="1" applyAlignment="1">
      <alignment/>
    </xf>
    <xf numFmtId="38" fontId="3" fillId="0" borderId="7" xfId="16" applyFont="1" applyBorder="1" applyAlignment="1">
      <alignment/>
    </xf>
    <xf numFmtId="38" fontId="3" fillId="0" borderId="4" xfId="16" applyFont="1" applyBorder="1" applyAlignment="1">
      <alignment/>
    </xf>
    <xf numFmtId="38" fontId="2" fillId="0" borderId="1" xfId="16" applyFont="1" applyBorder="1" applyAlignment="1">
      <alignment horizontal="center"/>
    </xf>
    <xf numFmtId="38" fontId="3" fillId="0" borderId="1" xfId="16" applyFont="1" applyBorder="1" applyAlignment="1">
      <alignment horizontal="left"/>
    </xf>
    <xf numFmtId="38" fontId="2" fillId="0" borderId="0" xfId="16" applyFont="1" applyBorder="1" applyAlignment="1">
      <alignment/>
    </xf>
    <xf numFmtId="186" fontId="2" fillId="0" borderId="0" xfId="16" applyNumberFormat="1" applyFont="1" applyBorder="1" applyAlignment="1">
      <alignment/>
    </xf>
    <xf numFmtId="38" fontId="2" fillId="0" borderId="10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5"/>
  <sheetViews>
    <sheetView tabSelected="1" view="pageBreakPreview" zoomScaleSheetLayoutView="100" workbookViewId="0" topLeftCell="A223">
      <selection activeCell="A241" sqref="A241"/>
    </sheetView>
  </sheetViews>
  <sheetFormatPr defaultColWidth="9.00390625" defaultRowHeight="13.5"/>
  <cols>
    <col min="1" max="1" width="9.25390625" style="2" customWidth="1"/>
    <col min="2" max="13" width="8.375" style="2" customWidth="1"/>
    <col min="14" max="15" width="10.875" style="2" customWidth="1"/>
    <col min="16" max="16384" width="9.00390625" style="2" customWidth="1"/>
  </cols>
  <sheetData>
    <row r="1" ht="21">
      <c r="A1" s="1"/>
    </row>
    <row r="2" ht="13.5">
      <c r="A2" s="3" t="s">
        <v>0</v>
      </c>
    </row>
    <row r="3" spans="1:15" s="5" customFormat="1" ht="13.5">
      <c r="A3" s="11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3" t="s">
        <v>8</v>
      </c>
      <c r="I3" s="4"/>
      <c r="J3" s="4"/>
      <c r="K3" s="4"/>
      <c r="L3" s="4"/>
      <c r="M3" s="4"/>
      <c r="N3" s="4"/>
      <c r="O3" s="4"/>
    </row>
    <row r="4" spans="1:15" ht="13.5">
      <c r="A4" s="14" t="s">
        <v>9</v>
      </c>
      <c r="B4" s="15">
        <v>80194</v>
      </c>
      <c r="C4" s="15">
        <v>87272</v>
      </c>
      <c r="D4" s="15">
        <v>38780</v>
      </c>
      <c r="E4" s="15">
        <v>15489</v>
      </c>
      <c r="F4" s="15">
        <v>86386</v>
      </c>
      <c r="G4" s="15">
        <v>99111</v>
      </c>
      <c r="H4" s="16">
        <f>SUM(A4:G4)</f>
        <v>407232</v>
      </c>
      <c r="I4" s="6"/>
      <c r="J4" s="6"/>
      <c r="K4" s="6"/>
      <c r="L4" s="6"/>
      <c r="M4" s="6"/>
      <c r="N4" s="6"/>
      <c r="O4" s="6"/>
    </row>
    <row r="5" spans="1:15" ht="13.5">
      <c r="A5" s="17" t="s">
        <v>10</v>
      </c>
      <c r="B5" s="18">
        <v>19.69</v>
      </c>
      <c r="C5" s="18">
        <v>21.43</v>
      </c>
      <c r="D5" s="18">
        <v>9.52</v>
      </c>
      <c r="E5" s="18">
        <v>3.81</v>
      </c>
      <c r="F5" s="18">
        <v>21.21</v>
      </c>
      <c r="G5" s="18">
        <v>24.34</v>
      </c>
      <c r="H5" s="19">
        <f>SUM(A5:G5)</f>
        <v>100</v>
      </c>
      <c r="I5" s="7"/>
      <c r="J5" s="8"/>
      <c r="K5" s="8"/>
      <c r="L5" s="6"/>
      <c r="M5" s="6"/>
      <c r="N5" s="6"/>
      <c r="O5" s="6"/>
    </row>
    <row r="6" spans="1:15" ht="13.5">
      <c r="A6" s="20" t="s">
        <v>11</v>
      </c>
      <c r="B6" s="12" t="s">
        <v>7</v>
      </c>
      <c r="C6" s="13" t="s">
        <v>8</v>
      </c>
      <c r="D6" s="7"/>
      <c r="E6" s="7"/>
      <c r="F6" s="7"/>
      <c r="G6" s="9"/>
      <c r="H6" s="7"/>
      <c r="I6" s="7"/>
      <c r="J6" s="8"/>
      <c r="K6" s="8"/>
      <c r="L6" s="6"/>
      <c r="M6" s="6"/>
      <c r="N6" s="6"/>
      <c r="O6" s="6"/>
    </row>
    <row r="7" spans="1:15" ht="13.5">
      <c r="A7" s="14" t="s">
        <v>12</v>
      </c>
      <c r="B7" s="15">
        <v>229267</v>
      </c>
      <c r="C7" s="16">
        <f>SUM(B7)</f>
        <v>229267</v>
      </c>
      <c r="D7" s="7"/>
      <c r="E7" s="7"/>
      <c r="F7" s="7"/>
      <c r="G7" s="7"/>
      <c r="H7" s="7"/>
      <c r="J7" s="8"/>
      <c r="K7" s="8"/>
      <c r="L7" s="6"/>
      <c r="M7" s="6"/>
      <c r="N7" s="6"/>
      <c r="O7" s="6"/>
    </row>
    <row r="8" spans="1:15" ht="13.5">
      <c r="A8" s="17"/>
      <c r="B8" s="18">
        <v>100</v>
      </c>
      <c r="C8" s="19">
        <f>SUM(B8)</f>
        <v>100</v>
      </c>
      <c r="D8" s="7"/>
      <c r="E8" s="7"/>
      <c r="F8" s="7"/>
      <c r="G8" s="7"/>
      <c r="H8" s="7"/>
      <c r="J8" s="8"/>
      <c r="K8" s="8"/>
      <c r="L8" s="6"/>
      <c r="M8" s="6"/>
      <c r="N8" s="6"/>
      <c r="O8" s="6"/>
    </row>
    <row r="9" spans="1:15" ht="13.5">
      <c r="A9" s="11" t="s">
        <v>13</v>
      </c>
      <c r="B9" s="12" t="s">
        <v>2</v>
      </c>
      <c r="C9" s="12" t="s">
        <v>4</v>
      </c>
      <c r="D9" s="12" t="s">
        <v>6</v>
      </c>
      <c r="E9" s="13" t="s">
        <v>8</v>
      </c>
      <c r="F9" s="4"/>
      <c r="G9" s="4"/>
      <c r="H9" s="4"/>
      <c r="J9" s="8"/>
      <c r="K9" s="8"/>
      <c r="L9" s="6"/>
      <c r="M9" s="6"/>
      <c r="N9" s="6"/>
      <c r="O9" s="6"/>
    </row>
    <row r="10" spans="1:15" ht="13.5">
      <c r="A10" s="14" t="s">
        <v>14</v>
      </c>
      <c r="B10" s="15">
        <v>41304</v>
      </c>
      <c r="C10" s="15">
        <v>83742</v>
      </c>
      <c r="D10" s="15">
        <v>76912</v>
      </c>
      <c r="E10" s="16">
        <f>SUM(B10:D10)</f>
        <v>201958</v>
      </c>
      <c r="F10" s="6"/>
      <c r="G10" s="6"/>
      <c r="H10" s="6"/>
      <c r="I10" s="7"/>
      <c r="J10" s="8"/>
      <c r="K10" s="8"/>
      <c r="L10" s="6"/>
      <c r="M10" s="6"/>
      <c r="N10" s="6"/>
      <c r="O10" s="6"/>
    </row>
    <row r="11" spans="1:15" ht="13.5">
      <c r="A11" s="14" t="s">
        <v>135</v>
      </c>
      <c r="B11" s="21">
        <v>20.45</v>
      </c>
      <c r="C11" s="21">
        <v>41.47</v>
      </c>
      <c r="D11" s="21">
        <v>38.08</v>
      </c>
      <c r="E11" s="22">
        <f>SUM(B11:D11)</f>
        <v>100</v>
      </c>
      <c r="F11" s="7"/>
      <c r="G11" s="7"/>
      <c r="H11" s="7"/>
      <c r="I11" s="7"/>
      <c r="J11" s="8"/>
      <c r="K11" s="8"/>
      <c r="L11" s="6"/>
      <c r="M11" s="6"/>
      <c r="N11" s="6"/>
      <c r="O11" s="6"/>
    </row>
    <row r="12" spans="1:15" s="5" customFormat="1" ht="13.5">
      <c r="A12" s="11" t="s">
        <v>16</v>
      </c>
      <c r="B12" s="12" t="s">
        <v>2</v>
      </c>
      <c r="C12" s="12" t="s">
        <v>4</v>
      </c>
      <c r="D12" s="12" t="s">
        <v>17</v>
      </c>
      <c r="E12" s="12" t="s">
        <v>5</v>
      </c>
      <c r="F12" s="12" t="s">
        <v>6</v>
      </c>
      <c r="G12" s="13" t="s">
        <v>8</v>
      </c>
      <c r="I12" s="4"/>
      <c r="J12" s="10"/>
      <c r="K12" s="10"/>
      <c r="L12" s="4"/>
      <c r="M12" s="4"/>
      <c r="N12" s="4"/>
      <c r="O12" s="4"/>
    </row>
    <row r="13" spans="1:15" ht="13.5">
      <c r="A13" s="14" t="s">
        <v>18</v>
      </c>
      <c r="B13" s="15">
        <v>66576</v>
      </c>
      <c r="C13" s="15">
        <v>72343</v>
      </c>
      <c r="D13" s="15">
        <v>13596</v>
      </c>
      <c r="E13" s="15">
        <v>11751</v>
      </c>
      <c r="F13" s="15">
        <v>60279</v>
      </c>
      <c r="G13" s="16">
        <f>SUM(B13:F13)</f>
        <v>224545</v>
      </c>
      <c r="I13" s="6"/>
      <c r="J13" s="6"/>
      <c r="K13" s="6"/>
      <c r="L13" s="6"/>
      <c r="M13" s="6"/>
      <c r="N13" s="6"/>
      <c r="O13" s="6"/>
    </row>
    <row r="14" spans="1:15" ht="13.5">
      <c r="A14" s="14" t="s">
        <v>10</v>
      </c>
      <c r="B14" s="21">
        <v>29.65</v>
      </c>
      <c r="C14" s="21">
        <v>32.22</v>
      </c>
      <c r="D14" s="21">
        <v>6.06</v>
      </c>
      <c r="E14" s="21">
        <v>5.23</v>
      </c>
      <c r="F14" s="21">
        <v>26.84</v>
      </c>
      <c r="G14" s="22">
        <f>SUM(B14:F14)</f>
        <v>100</v>
      </c>
      <c r="I14" s="8"/>
      <c r="J14" s="6"/>
      <c r="K14" s="6"/>
      <c r="L14" s="6"/>
      <c r="M14" s="6"/>
      <c r="N14" s="6"/>
      <c r="O14" s="6"/>
    </row>
    <row r="15" spans="1:15" ht="13.5">
      <c r="A15" s="20" t="s">
        <v>19</v>
      </c>
      <c r="B15" s="12" t="s">
        <v>2</v>
      </c>
      <c r="C15" s="12" t="s">
        <v>20</v>
      </c>
      <c r="D15" s="12" t="s">
        <v>4</v>
      </c>
      <c r="E15" s="12" t="s">
        <v>17</v>
      </c>
      <c r="F15" s="12" t="s">
        <v>5</v>
      </c>
      <c r="G15" s="12" t="s">
        <v>6</v>
      </c>
      <c r="H15" s="12" t="s">
        <v>7</v>
      </c>
      <c r="I15" s="13" t="s">
        <v>8</v>
      </c>
      <c r="J15" s="6"/>
      <c r="K15" s="6"/>
      <c r="L15" s="6"/>
      <c r="M15" s="6"/>
      <c r="N15" s="6"/>
      <c r="O15" s="6"/>
    </row>
    <row r="16" spans="1:15" ht="13.5">
      <c r="A16" s="14" t="s">
        <v>21</v>
      </c>
      <c r="B16" s="15">
        <v>7528</v>
      </c>
      <c r="C16" s="15">
        <v>15754</v>
      </c>
      <c r="D16" s="15">
        <v>38262</v>
      </c>
      <c r="E16" s="15">
        <v>14359</v>
      </c>
      <c r="F16" s="15">
        <v>7217</v>
      </c>
      <c r="G16" s="15">
        <v>6616</v>
      </c>
      <c r="H16" s="15">
        <v>171075</v>
      </c>
      <c r="I16" s="16">
        <f>SUM(B16:H16)</f>
        <v>260811</v>
      </c>
      <c r="J16" s="6"/>
      <c r="K16" s="6"/>
      <c r="L16" s="6"/>
      <c r="M16" s="6"/>
      <c r="N16" s="6"/>
      <c r="O16" s="6"/>
    </row>
    <row r="17" spans="1:15" ht="13.5">
      <c r="A17" s="17"/>
      <c r="B17" s="18">
        <v>2.89</v>
      </c>
      <c r="C17" s="18">
        <v>5.97</v>
      </c>
      <c r="D17" s="18">
        <v>14.68</v>
      </c>
      <c r="E17" s="18">
        <v>5.51</v>
      </c>
      <c r="F17" s="18">
        <v>2.77</v>
      </c>
      <c r="G17" s="18">
        <v>2.54</v>
      </c>
      <c r="H17" s="18">
        <v>65.64</v>
      </c>
      <c r="I17" s="19">
        <f>SUM(B17:H17)</f>
        <v>100</v>
      </c>
      <c r="J17" s="6"/>
      <c r="K17" s="6"/>
      <c r="L17" s="6"/>
      <c r="M17" s="6"/>
      <c r="N17" s="6"/>
      <c r="O17" s="6"/>
    </row>
    <row r="18" spans="1:15" s="5" customFormat="1" ht="13.5">
      <c r="A18" s="11" t="s">
        <v>22</v>
      </c>
      <c r="B18" s="12" t="s">
        <v>23</v>
      </c>
      <c r="C18" s="12" t="s">
        <v>20</v>
      </c>
      <c r="D18" s="12" t="s">
        <v>24</v>
      </c>
      <c r="E18" s="12" t="s">
        <v>25</v>
      </c>
      <c r="F18" s="12" t="s">
        <v>5</v>
      </c>
      <c r="G18" s="12" t="s">
        <v>6</v>
      </c>
      <c r="H18" s="13" t="s">
        <v>8</v>
      </c>
      <c r="I18" s="4"/>
      <c r="K18" s="4"/>
      <c r="L18" s="4"/>
      <c r="M18" s="4"/>
      <c r="N18" s="4"/>
      <c r="O18" s="4"/>
    </row>
    <row r="19" spans="1:15" ht="13.5">
      <c r="A19" s="14" t="s">
        <v>26</v>
      </c>
      <c r="B19" s="15">
        <v>105550</v>
      </c>
      <c r="C19" s="15">
        <v>1977</v>
      </c>
      <c r="D19" s="15">
        <v>72918</v>
      </c>
      <c r="E19" s="15">
        <v>28792</v>
      </c>
      <c r="F19" s="15">
        <v>43654</v>
      </c>
      <c r="G19" s="15">
        <v>3563</v>
      </c>
      <c r="H19" s="16">
        <f>SUM(B19:G19)</f>
        <v>256454</v>
      </c>
      <c r="I19" s="6"/>
      <c r="K19" s="6"/>
      <c r="L19" s="6"/>
      <c r="M19" s="6"/>
      <c r="N19" s="6"/>
      <c r="O19" s="6"/>
    </row>
    <row r="20" spans="1:15" ht="13.5">
      <c r="A20" s="17" t="s">
        <v>10</v>
      </c>
      <c r="B20" s="18">
        <v>41.16</v>
      </c>
      <c r="C20" s="18">
        <v>0.77</v>
      </c>
      <c r="D20" s="18">
        <v>28.43</v>
      </c>
      <c r="E20" s="18">
        <v>11.23</v>
      </c>
      <c r="F20" s="18">
        <v>17.02</v>
      </c>
      <c r="G20" s="18">
        <v>1.39</v>
      </c>
      <c r="H20" s="19">
        <f>SUM(B20:G20)</f>
        <v>100</v>
      </c>
      <c r="I20" s="7"/>
      <c r="K20" s="6"/>
      <c r="L20" s="6"/>
      <c r="M20" s="6"/>
      <c r="N20" s="6"/>
      <c r="O20" s="6"/>
    </row>
    <row r="21" spans="1:15" ht="13.5">
      <c r="A21" s="11" t="s">
        <v>27</v>
      </c>
      <c r="B21" s="12" t="s">
        <v>2</v>
      </c>
      <c r="C21" s="12" t="s">
        <v>5</v>
      </c>
      <c r="D21" s="12" t="s">
        <v>4</v>
      </c>
      <c r="E21" s="13" t="s">
        <v>8</v>
      </c>
      <c r="F21" s="7"/>
      <c r="G21" s="7"/>
      <c r="H21" s="7"/>
      <c r="I21" s="7"/>
      <c r="K21" s="6"/>
      <c r="L21" s="6"/>
      <c r="M21" s="6"/>
      <c r="N21" s="6"/>
      <c r="O21" s="6"/>
    </row>
    <row r="22" spans="1:15" ht="13.5">
      <c r="A22" s="14" t="s">
        <v>28</v>
      </c>
      <c r="B22" s="15">
        <v>95731</v>
      </c>
      <c r="C22" s="15">
        <v>26508</v>
      </c>
      <c r="D22" s="15">
        <v>131376</v>
      </c>
      <c r="E22" s="16">
        <f>SUM(B22:D22)</f>
        <v>253615</v>
      </c>
      <c r="F22" s="7"/>
      <c r="G22" s="7"/>
      <c r="H22" s="7"/>
      <c r="I22" s="7"/>
      <c r="K22" s="6"/>
      <c r="L22" s="6"/>
      <c r="M22" s="6"/>
      <c r="N22" s="6"/>
      <c r="O22" s="6"/>
    </row>
    <row r="23" spans="1:15" ht="13.5">
      <c r="A23" s="17" t="s">
        <v>135</v>
      </c>
      <c r="B23" s="18">
        <v>37.75</v>
      </c>
      <c r="C23" s="18">
        <v>10.45</v>
      </c>
      <c r="D23" s="18">
        <v>51.8</v>
      </c>
      <c r="E23" s="19">
        <f>SUM(B23:D23)</f>
        <v>100</v>
      </c>
      <c r="F23" s="7"/>
      <c r="G23" s="7"/>
      <c r="H23" s="7"/>
      <c r="I23" s="7"/>
      <c r="K23" s="6"/>
      <c r="L23" s="6"/>
      <c r="M23" s="6"/>
      <c r="N23" s="6"/>
      <c r="O23" s="6"/>
    </row>
    <row r="24" spans="1:15" ht="13.5">
      <c r="A24" s="20" t="s">
        <v>29</v>
      </c>
      <c r="B24" s="12" t="s">
        <v>7</v>
      </c>
      <c r="C24" s="13" t="s">
        <v>8</v>
      </c>
      <c r="D24" s="7"/>
      <c r="E24" s="7"/>
      <c r="F24" s="7"/>
      <c r="G24" s="7"/>
      <c r="H24" s="7"/>
      <c r="I24" s="7"/>
      <c r="K24" s="6"/>
      <c r="L24" s="6"/>
      <c r="M24" s="6"/>
      <c r="N24" s="6"/>
      <c r="O24" s="6"/>
    </row>
    <row r="25" spans="1:15" ht="13.5">
      <c r="A25" s="14" t="s">
        <v>12</v>
      </c>
      <c r="B25" s="15">
        <v>289027</v>
      </c>
      <c r="C25" s="16">
        <f>SUM(B25)</f>
        <v>289027</v>
      </c>
      <c r="D25" s="7"/>
      <c r="E25" s="7"/>
      <c r="F25" s="7"/>
      <c r="G25" s="7"/>
      <c r="H25" s="7"/>
      <c r="I25" s="7"/>
      <c r="K25" s="6"/>
      <c r="L25" s="6"/>
      <c r="M25" s="6"/>
      <c r="N25" s="6"/>
      <c r="O25" s="6"/>
    </row>
    <row r="26" spans="1:15" ht="13.5">
      <c r="A26" s="14"/>
      <c r="B26" s="21">
        <v>100</v>
      </c>
      <c r="C26" s="22">
        <f>SUM(B26)</f>
        <v>100</v>
      </c>
      <c r="D26" s="7"/>
      <c r="E26" s="7"/>
      <c r="F26" s="7"/>
      <c r="G26" s="7"/>
      <c r="H26" s="7"/>
      <c r="I26" s="7"/>
      <c r="K26" s="6"/>
      <c r="L26" s="6"/>
      <c r="M26" s="6"/>
      <c r="N26" s="6"/>
      <c r="O26" s="6"/>
    </row>
    <row r="27" spans="1:15" ht="13.5">
      <c r="A27" s="20" t="s">
        <v>29</v>
      </c>
      <c r="B27" s="12" t="s">
        <v>2</v>
      </c>
      <c r="C27" s="12" t="s">
        <v>4</v>
      </c>
      <c r="D27" s="12" t="s">
        <v>5</v>
      </c>
      <c r="E27" s="12" t="s">
        <v>6</v>
      </c>
      <c r="F27" s="12" t="s">
        <v>7</v>
      </c>
      <c r="G27" s="13" t="s">
        <v>8</v>
      </c>
      <c r="K27" s="6"/>
      <c r="L27" s="6"/>
      <c r="M27" s="6"/>
      <c r="N27" s="6"/>
      <c r="O27" s="6"/>
    </row>
    <row r="28" spans="1:15" ht="13.5">
      <c r="A28" s="14" t="s">
        <v>21</v>
      </c>
      <c r="B28" s="15">
        <v>11839</v>
      </c>
      <c r="C28" s="15">
        <v>33488</v>
      </c>
      <c r="D28" s="15">
        <v>1941</v>
      </c>
      <c r="E28" s="15">
        <v>67076</v>
      </c>
      <c r="F28" s="15">
        <v>185241</v>
      </c>
      <c r="G28" s="16">
        <f>SUM(B28:F28)</f>
        <v>299585</v>
      </c>
      <c r="K28" s="6"/>
      <c r="L28" s="6"/>
      <c r="M28" s="6"/>
      <c r="N28" s="6"/>
      <c r="O28" s="6"/>
    </row>
    <row r="29" spans="1:15" ht="13.5">
      <c r="A29" s="14"/>
      <c r="B29" s="21">
        <v>3.95</v>
      </c>
      <c r="C29" s="21">
        <v>11.18</v>
      </c>
      <c r="D29" s="21">
        <v>0.65</v>
      </c>
      <c r="E29" s="21">
        <v>22.39</v>
      </c>
      <c r="F29" s="21">
        <v>61.83</v>
      </c>
      <c r="G29" s="22">
        <f>SUM(B29:F29)</f>
        <v>100</v>
      </c>
      <c r="K29" s="6"/>
      <c r="L29" s="6"/>
      <c r="M29" s="6"/>
      <c r="N29" s="6"/>
      <c r="O29" s="6"/>
    </row>
    <row r="30" spans="1:15" s="5" customFormat="1" ht="13.5">
      <c r="A30" s="11" t="s">
        <v>30</v>
      </c>
      <c r="B30" s="12" t="s">
        <v>2</v>
      </c>
      <c r="C30" s="12" t="s">
        <v>31</v>
      </c>
      <c r="D30" s="12" t="s">
        <v>32</v>
      </c>
      <c r="E30" s="12" t="s">
        <v>5</v>
      </c>
      <c r="F30" s="12" t="s">
        <v>6</v>
      </c>
      <c r="G30" s="12" t="s">
        <v>7</v>
      </c>
      <c r="H30" s="13" t="s">
        <v>8</v>
      </c>
      <c r="K30" s="4"/>
      <c r="L30" s="4"/>
      <c r="M30" s="4"/>
      <c r="N30" s="4"/>
      <c r="O30" s="4"/>
    </row>
    <row r="31" spans="1:15" ht="13.5">
      <c r="A31" s="14" t="s">
        <v>33</v>
      </c>
      <c r="B31" s="15">
        <v>136897</v>
      </c>
      <c r="C31" s="15">
        <v>39817</v>
      </c>
      <c r="D31" s="15">
        <v>43369</v>
      </c>
      <c r="E31" s="15">
        <v>7920</v>
      </c>
      <c r="F31" s="15">
        <v>32468</v>
      </c>
      <c r="G31" s="15">
        <v>33285</v>
      </c>
      <c r="H31" s="16">
        <f>SUM(B31:G31)</f>
        <v>293756</v>
      </c>
      <c r="K31" s="6"/>
      <c r="L31" s="6"/>
      <c r="M31" s="6"/>
      <c r="N31" s="6"/>
      <c r="O31" s="6"/>
    </row>
    <row r="32" spans="1:15" ht="13.5">
      <c r="A32" s="17" t="s">
        <v>10</v>
      </c>
      <c r="B32" s="18">
        <v>46.6</v>
      </c>
      <c r="C32" s="18">
        <v>13.56</v>
      </c>
      <c r="D32" s="18">
        <v>14.76</v>
      </c>
      <c r="E32" s="18">
        <v>2.7</v>
      </c>
      <c r="F32" s="18">
        <v>11.05</v>
      </c>
      <c r="G32" s="18">
        <v>11.33</v>
      </c>
      <c r="H32" s="19">
        <f>SUM(B32:G32)</f>
        <v>100</v>
      </c>
      <c r="K32" s="8"/>
      <c r="L32" s="6"/>
      <c r="M32" s="6"/>
      <c r="N32" s="6"/>
      <c r="O32" s="6"/>
    </row>
    <row r="33" spans="1:15" s="5" customFormat="1" ht="13.5">
      <c r="A33" s="11" t="s">
        <v>34</v>
      </c>
      <c r="B33" s="12" t="s">
        <v>35</v>
      </c>
      <c r="C33" s="12" t="s">
        <v>31</v>
      </c>
      <c r="D33" s="12" t="s">
        <v>32</v>
      </c>
      <c r="E33" s="12" t="s">
        <v>5</v>
      </c>
      <c r="F33" s="12" t="s">
        <v>7</v>
      </c>
      <c r="G33" s="13" t="s">
        <v>8</v>
      </c>
      <c r="I33" s="4"/>
      <c r="J33" s="4"/>
      <c r="K33" s="4"/>
      <c r="L33" s="4"/>
      <c r="M33" s="4"/>
      <c r="N33" s="4"/>
      <c r="O33" s="4"/>
    </row>
    <row r="34" spans="1:15" ht="13.5">
      <c r="A34" s="14" t="s">
        <v>36</v>
      </c>
      <c r="B34" s="15">
        <v>114319</v>
      </c>
      <c r="C34" s="15">
        <v>87744</v>
      </c>
      <c r="D34" s="15">
        <v>68140</v>
      </c>
      <c r="E34" s="15">
        <v>6664</v>
      </c>
      <c r="F34" s="15">
        <v>5597</v>
      </c>
      <c r="G34" s="16">
        <f>SUM(B34:F34)</f>
        <v>282464</v>
      </c>
      <c r="I34" s="6"/>
      <c r="J34" s="6"/>
      <c r="K34" s="6"/>
      <c r="L34" s="6"/>
      <c r="M34" s="6"/>
      <c r="N34" s="6"/>
      <c r="O34" s="6"/>
    </row>
    <row r="35" spans="1:15" ht="13.5">
      <c r="A35" s="17" t="s">
        <v>10</v>
      </c>
      <c r="B35" s="18">
        <v>40.47</v>
      </c>
      <c r="C35" s="18">
        <v>31.07</v>
      </c>
      <c r="D35" s="18">
        <v>24.12</v>
      </c>
      <c r="E35" s="18">
        <v>2.36</v>
      </c>
      <c r="F35" s="18">
        <v>1.98</v>
      </c>
      <c r="G35" s="19">
        <f>SUM(B35:F35)</f>
        <v>100</v>
      </c>
      <c r="I35" s="7"/>
      <c r="J35" s="7"/>
      <c r="K35" s="7"/>
      <c r="L35" s="6"/>
      <c r="M35" s="6"/>
      <c r="N35" s="6"/>
      <c r="O35" s="6"/>
    </row>
    <row r="36" spans="1:15" ht="13.5">
      <c r="A36" s="20" t="s">
        <v>37</v>
      </c>
      <c r="B36" s="12" t="s">
        <v>4</v>
      </c>
      <c r="C36" s="12" t="s">
        <v>6</v>
      </c>
      <c r="D36" s="12" t="s">
        <v>7</v>
      </c>
      <c r="E36" s="13" t="s">
        <v>8</v>
      </c>
      <c r="F36" s="7"/>
      <c r="G36" s="7"/>
      <c r="I36" s="7"/>
      <c r="J36" s="7"/>
      <c r="K36" s="7"/>
      <c r="L36" s="6"/>
      <c r="M36" s="6"/>
      <c r="N36" s="6"/>
      <c r="O36" s="6"/>
    </row>
    <row r="37" spans="1:15" ht="13.5">
      <c r="A37" s="14" t="s">
        <v>38</v>
      </c>
      <c r="B37" s="15">
        <v>66053</v>
      </c>
      <c r="C37" s="15">
        <v>31834</v>
      </c>
      <c r="D37" s="15">
        <v>159031</v>
      </c>
      <c r="E37" s="16">
        <f>SUM(B37:D37)</f>
        <v>256918</v>
      </c>
      <c r="F37" s="7"/>
      <c r="G37" s="7"/>
      <c r="I37" s="7"/>
      <c r="J37" s="7"/>
      <c r="K37" s="7"/>
      <c r="L37" s="6"/>
      <c r="M37" s="6"/>
      <c r="N37" s="6"/>
      <c r="O37" s="6"/>
    </row>
    <row r="38" spans="1:15" ht="13.5">
      <c r="A38" s="17" t="s">
        <v>135</v>
      </c>
      <c r="B38" s="18">
        <v>25.71</v>
      </c>
      <c r="C38" s="18">
        <v>12.39</v>
      </c>
      <c r="D38" s="18">
        <v>61.9</v>
      </c>
      <c r="E38" s="19">
        <f>SUM(B38:D38)</f>
        <v>100</v>
      </c>
      <c r="F38" s="7"/>
      <c r="G38" s="7"/>
      <c r="I38" s="7"/>
      <c r="J38" s="7"/>
      <c r="K38" s="7"/>
      <c r="L38" s="6"/>
      <c r="M38" s="6"/>
      <c r="N38" s="6"/>
      <c r="O38" s="6"/>
    </row>
    <row r="39" spans="1:15" ht="13.5">
      <c r="A39" s="20" t="s">
        <v>39</v>
      </c>
      <c r="B39" s="12" t="s">
        <v>7</v>
      </c>
      <c r="C39" s="13" t="s">
        <v>8</v>
      </c>
      <c r="D39" s="7"/>
      <c r="E39" s="7"/>
      <c r="F39" s="7"/>
      <c r="G39" s="7"/>
      <c r="I39" s="7"/>
      <c r="J39" s="7"/>
      <c r="K39" s="7"/>
      <c r="L39" s="6"/>
      <c r="M39" s="6"/>
      <c r="N39" s="6"/>
      <c r="O39" s="6"/>
    </row>
    <row r="40" spans="1:15" ht="13.5">
      <c r="A40" s="14" t="s">
        <v>12</v>
      </c>
      <c r="B40" s="15">
        <v>282691</v>
      </c>
      <c r="C40" s="16">
        <f>SUM(B40)</f>
        <v>282691</v>
      </c>
      <c r="D40" s="7"/>
      <c r="E40" s="7"/>
      <c r="F40" s="7"/>
      <c r="G40" s="7"/>
      <c r="I40" s="7"/>
      <c r="J40" s="7"/>
      <c r="K40" s="7"/>
      <c r="L40" s="6"/>
      <c r="M40" s="6"/>
      <c r="N40" s="6"/>
      <c r="O40" s="6"/>
    </row>
    <row r="41" spans="1:15" ht="13.5">
      <c r="A41" s="17"/>
      <c r="B41" s="18">
        <v>100</v>
      </c>
      <c r="C41" s="19">
        <f>SUM(B41)</f>
        <v>100</v>
      </c>
      <c r="D41" s="7"/>
      <c r="E41" s="7"/>
      <c r="F41" s="7"/>
      <c r="G41" s="7"/>
      <c r="I41" s="7"/>
      <c r="J41" s="7"/>
      <c r="K41" s="7"/>
      <c r="L41" s="6"/>
      <c r="M41" s="6"/>
      <c r="N41" s="6"/>
      <c r="O41" s="6"/>
    </row>
    <row r="42" spans="1:15" ht="13.5">
      <c r="A42" s="20" t="s">
        <v>39</v>
      </c>
      <c r="B42" s="12" t="s">
        <v>7</v>
      </c>
      <c r="C42" s="13" t="s">
        <v>8</v>
      </c>
      <c r="D42" s="7"/>
      <c r="E42" s="7"/>
      <c r="F42" s="7"/>
      <c r="G42" s="7"/>
      <c r="I42" s="7"/>
      <c r="J42" s="7"/>
      <c r="K42" s="7"/>
      <c r="L42" s="6"/>
      <c r="M42" s="6"/>
      <c r="N42" s="6"/>
      <c r="O42" s="6"/>
    </row>
    <row r="43" spans="1:15" ht="13.5">
      <c r="A43" s="14" t="s">
        <v>21</v>
      </c>
      <c r="B43" s="15">
        <v>21716</v>
      </c>
      <c r="C43" s="16">
        <f>SUM(B43)</f>
        <v>21716</v>
      </c>
      <c r="D43" s="7"/>
      <c r="E43" s="7"/>
      <c r="F43" s="7"/>
      <c r="G43" s="7"/>
      <c r="I43" s="7"/>
      <c r="J43" s="7"/>
      <c r="K43" s="7"/>
      <c r="L43" s="6"/>
      <c r="M43" s="6"/>
      <c r="N43" s="6"/>
      <c r="O43" s="6"/>
    </row>
    <row r="44" spans="1:15" ht="13.5">
      <c r="A44" s="14" t="s">
        <v>40</v>
      </c>
      <c r="B44" s="21">
        <v>100</v>
      </c>
      <c r="C44" s="22">
        <f>SUM(B44)</f>
        <v>100</v>
      </c>
      <c r="D44" s="7"/>
      <c r="E44" s="7"/>
      <c r="F44" s="7"/>
      <c r="G44" s="7"/>
      <c r="I44" s="7"/>
      <c r="J44" s="7"/>
      <c r="K44" s="7"/>
      <c r="L44" s="6"/>
      <c r="M44" s="6"/>
      <c r="N44" s="6"/>
      <c r="O44" s="6"/>
    </row>
    <row r="45" spans="1:15" s="5" customFormat="1" ht="13.5">
      <c r="A45" s="11" t="s">
        <v>41</v>
      </c>
      <c r="B45" s="12" t="s">
        <v>2</v>
      </c>
      <c r="C45" s="12" t="s">
        <v>20</v>
      </c>
      <c r="D45" s="12" t="s">
        <v>32</v>
      </c>
      <c r="E45" s="12" t="s">
        <v>5</v>
      </c>
      <c r="F45" s="12" t="s">
        <v>7</v>
      </c>
      <c r="G45" s="13" t="s">
        <v>8</v>
      </c>
      <c r="H45" s="4"/>
      <c r="K45" s="4"/>
      <c r="L45" s="4"/>
      <c r="M45" s="4"/>
      <c r="N45" s="4"/>
      <c r="O45" s="4"/>
    </row>
    <row r="46" spans="1:15" ht="13.5">
      <c r="A46" s="14" t="s">
        <v>42</v>
      </c>
      <c r="B46" s="15">
        <v>49595</v>
      </c>
      <c r="C46" s="15">
        <v>116666</v>
      </c>
      <c r="D46" s="15">
        <v>93045</v>
      </c>
      <c r="E46" s="15">
        <v>12197</v>
      </c>
      <c r="F46" s="15">
        <v>14483</v>
      </c>
      <c r="G46" s="16">
        <f>SUM(B46:F46)</f>
        <v>285986</v>
      </c>
      <c r="H46" s="6"/>
      <c r="K46" s="6"/>
      <c r="L46" s="6"/>
      <c r="M46" s="6"/>
      <c r="N46" s="6"/>
      <c r="O46" s="6"/>
    </row>
    <row r="47" spans="1:15" ht="13.5">
      <c r="A47" s="14" t="s">
        <v>10</v>
      </c>
      <c r="B47" s="21">
        <v>17.33</v>
      </c>
      <c r="C47" s="21">
        <v>40.8</v>
      </c>
      <c r="D47" s="21">
        <v>32.54</v>
      </c>
      <c r="E47" s="21">
        <v>4.27</v>
      </c>
      <c r="F47" s="21">
        <v>5.06</v>
      </c>
      <c r="G47" s="22">
        <f>SUM(B47:F47)</f>
        <v>99.99999999999999</v>
      </c>
      <c r="H47" s="7"/>
      <c r="K47" s="6"/>
      <c r="L47" s="6"/>
      <c r="M47" s="6"/>
      <c r="N47" s="6"/>
      <c r="O47" s="6"/>
    </row>
    <row r="48" spans="1:15" ht="13.5">
      <c r="A48" s="20" t="s">
        <v>43</v>
      </c>
      <c r="B48" s="12" t="s">
        <v>20</v>
      </c>
      <c r="C48" s="12" t="s">
        <v>32</v>
      </c>
      <c r="D48" s="12" t="s">
        <v>44</v>
      </c>
      <c r="E48" s="12" t="s">
        <v>25</v>
      </c>
      <c r="F48" s="12" t="s">
        <v>5</v>
      </c>
      <c r="G48" s="12" t="s">
        <v>7</v>
      </c>
      <c r="H48" s="13" t="s">
        <v>8</v>
      </c>
      <c r="K48" s="6"/>
      <c r="L48" s="6"/>
      <c r="M48" s="6"/>
      <c r="N48" s="6"/>
      <c r="O48" s="6"/>
    </row>
    <row r="49" spans="1:15" ht="13.5">
      <c r="A49" s="14" t="s">
        <v>21</v>
      </c>
      <c r="B49" s="15">
        <v>71299</v>
      </c>
      <c r="C49" s="15">
        <v>5224</v>
      </c>
      <c r="D49" s="15">
        <v>4036</v>
      </c>
      <c r="E49" s="15">
        <v>4601</v>
      </c>
      <c r="F49" s="15">
        <v>1467</v>
      </c>
      <c r="G49" s="15">
        <v>217325</v>
      </c>
      <c r="H49" s="16">
        <f>SUM(B49:G49)</f>
        <v>303952</v>
      </c>
      <c r="K49" s="6"/>
      <c r="L49" s="6"/>
      <c r="M49" s="6"/>
      <c r="N49" s="6"/>
      <c r="O49" s="6"/>
    </row>
    <row r="50" spans="1:15" ht="13.5">
      <c r="A50" s="17"/>
      <c r="B50" s="18">
        <v>23.46</v>
      </c>
      <c r="C50" s="18">
        <v>1.72</v>
      </c>
      <c r="D50" s="18">
        <v>1.33</v>
      </c>
      <c r="E50" s="18">
        <v>1.51</v>
      </c>
      <c r="F50" s="18">
        <v>0.48</v>
      </c>
      <c r="G50" s="18">
        <v>71.5</v>
      </c>
      <c r="H50" s="19">
        <f>SUM(B50:G50)</f>
        <v>100</v>
      </c>
      <c r="K50" s="6"/>
      <c r="L50" s="6"/>
      <c r="M50" s="6"/>
      <c r="N50" s="6"/>
      <c r="O50" s="6"/>
    </row>
    <row r="51" spans="1:15" ht="13.5">
      <c r="A51" s="20" t="s">
        <v>45</v>
      </c>
      <c r="B51" s="12" t="s">
        <v>46</v>
      </c>
      <c r="C51" s="12" t="s">
        <v>4</v>
      </c>
      <c r="D51" s="12" t="s">
        <v>5</v>
      </c>
      <c r="E51" s="13" t="s">
        <v>8</v>
      </c>
      <c r="F51" s="7"/>
      <c r="G51" s="7"/>
      <c r="H51" s="7"/>
      <c r="K51" s="6"/>
      <c r="L51" s="6"/>
      <c r="M51" s="6"/>
      <c r="N51" s="6"/>
      <c r="O51" s="6"/>
    </row>
    <row r="52" spans="1:15" ht="13.5">
      <c r="A52" s="14" t="s">
        <v>15</v>
      </c>
      <c r="B52" s="15">
        <v>118247</v>
      </c>
      <c r="C52" s="15">
        <v>127509</v>
      </c>
      <c r="D52" s="15">
        <v>6178</v>
      </c>
      <c r="E52" s="16">
        <f>SUM(B52:D52)</f>
        <v>251934</v>
      </c>
      <c r="F52" s="7"/>
      <c r="G52" s="7"/>
      <c r="H52" s="7"/>
      <c r="K52" s="6"/>
      <c r="L52" s="6"/>
      <c r="M52" s="6"/>
      <c r="N52" s="6"/>
      <c r="O52" s="6"/>
    </row>
    <row r="53" spans="1:15" ht="13.5">
      <c r="A53" s="23" t="s">
        <v>40</v>
      </c>
      <c r="B53" s="18">
        <v>46.94</v>
      </c>
      <c r="C53" s="18">
        <v>50.61</v>
      </c>
      <c r="D53" s="18">
        <v>2.45</v>
      </c>
      <c r="E53" s="19">
        <f>SUM(B53:D53)</f>
        <v>100</v>
      </c>
      <c r="F53" s="7"/>
      <c r="G53" s="7"/>
      <c r="H53" s="7"/>
      <c r="K53" s="6"/>
      <c r="L53" s="6"/>
      <c r="M53" s="6"/>
      <c r="N53" s="6"/>
      <c r="O53" s="6"/>
    </row>
    <row r="54" spans="1:15" ht="13.5">
      <c r="A54" s="20" t="s">
        <v>47</v>
      </c>
      <c r="B54" s="12" t="s">
        <v>46</v>
      </c>
      <c r="C54" s="12" t="s">
        <v>4</v>
      </c>
      <c r="D54" s="13" t="s">
        <v>8</v>
      </c>
      <c r="F54" s="7"/>
      <c r="G54" s="7"/>
      <c r="H54" s="7"/>
      <c r="K54" s="6"/>
      <c r="L54" s="6"/>
      <c r="M54" s="6"/>
      <c r="N54" s="6"/>
      <c r="O54" s="6"/>
    </row>
    <row r="55" spans="1:15" ht="13.5">
      <c r="A55" s="14" t="s">
        <v>48</v>
      </c>
      <c r="B55" s="15">
        <v>148501</v>
      </c>
      <c r="C55" s="15">
        <v>100302</v>
      </c>
      <c r="D55" s="16">
        <f>SUM(B55:C55)</f>
        <v>248803</v>
      </c>
      <c r="F55" s="7"/>
      <c r="G55" s="7"/>
      <c r="H55" s="7"/>
      <c r="K55" s="6"/>
      <c r="L55" s="6"/>
      <c r="M55" s="6"/>
      <c r="N55" s="6"/>
      <c r="O55" s="6"/>
    </row>
    <row r="56" spans="1:15" ht="13.5">
      <c r="A56" s="14" t="s">
        <v>135</v>
      </c>
      <c r="B56" s="21">
        <v>59.69</v>
      </c>
      <c r="C56" s="21">
        <v>40.31</v>
      </c>
      <c r="D56" s="22">
        <f>SUM(B56:C56)</f>
        <v>100</v>
      </c>
      <c r="F56" s="7"/>
      <c r="G56" s="7"/>
      <c r="H56" s="7"/>
      <c r="K56" s="6"/>
      <c r="L56" s="6"/>
      <c r="M56" s="6"/>
      <c r="N56" s="6"/>
      <c r="O56" s="6"/>
    </row>
    <row r="57" spans="1:15" s="5" customFormat="1" ht="13.5">
      <c r="A57" s="11" t="s">
        <v>49</v>
      </c>
      <c r="B57" s="12" t="s">
        <v>46</v>
      </c>
      <c r="C57" s="12" t="s">
        <v>4</v>
      </c>
      <c r="D57" s="12" t="s">
        <v>5</v>
      </c>
      <c r="E57" s="12" t="s">
        <v>7</v>
      </c>
      <c r="F57" s="13" t="s">
        <v>8</v>
      </c>
      <c r="H57" s="4"/>
      <c r="I57" s="4"/>
      <c r="J57" s="4"/>
      <c r="K57" s="4"/>
      <c r="L57" s="4"/>
      <c r="M57" s="4"/>
      <c r="N57" s="4"/>
      <c r="O57" s="4"/>
    </row>
    <row r="58" spans="1:15" ht="13.5">
      <c r="A58" s="14" t="s">
        <v>50</v>
      </c>
      <c r="B58" s="15">
        <v>167113</v>
      </c>
      <c r="C58" s="15">
        <v>87215</v>
      </c>
      <c r="D58" s="15">
        <v>4634</v>
      </c>
      <c r="E58" s="15">
        <v>37013</v>
      </c>
      <c r="F58" s="16">
        <f>SUM(B58:E58)</f>
        <v>295975</v>
      </c>
      <c r="H58" s="6"/>
      <c r="I58" s="6"/>
      <c r="J58" s="6"/>
      <c r="K58" s="6"/>
      <c r="L58" s="6"/>
      <c r="M58" s="6"/>
      <c r="N58" s="6"/>
      <c r="O58" s="6"/>
    </row>
    <row r="59" spans="1:15" ht="13.5">
      <c r="A59" s="17" t="s">
        <v>10</v>
      </c>
      <c r="B59" s="18">
        <v>56.46</v>
      </c>
      <c r="C59" s="18">
        <v>29.47</v>
      </c>
      <c r="D59" s="18">
        <v>1.57</v>
      </c>
      <c r="E59" s="18">
        <v>12.5</v>
      </c>
      <c r="F59" s="19">
        <f>SUM(B59:E59)</f>
        <v>100</v>
      </c>
      <c r="H59" s="6"/>
      <c r="I59" s="6"/>
      <c r="J59" s="6"/>
      <c r="K59" s="6"/>
      <c r="L59" s="6"/>
      <c r="M59" s="6"/>
      <c r="N59" s="6"/>
      <c r="O59" s="6"/>
    </row>
    <row r="60" spans="1:15" ht="13.5">
      <c r="A60" s="20" t="s">
        <v>51</v>
      </c>
      <c r="B60" s="12" t="s">
        <v>7</v>
      </c>
      <c r="C60" s="13" t="s">
        <v>8</v>
      </c>
      <c r="D60" s="7"/>
      <c r="E60" s="7"/>
      <c r="F60" s="7"/>
      <c r="G60" s="7"/>
      <c r="H60" s="6"/>
      <c r="I60" s="6"/>
      <c r="J60" s="6"/>
      <c r="K60" s="6"/>
      <c r="L60" s="6"/>
      <c r="M60" s="6"/>
      <c r="N60" s="6"/>
      <c r="O60" s="6"/>
    </row>
    <row r="61" spans="1:15" ht="13.5">
      <c r="A61" s="14" t="s">
        <v>12</v>
      </c>
      <c r="B61" s="15">
        <v>300175</v>
      </c>
      <c r="C61" s="16">
        <f>SUM(B61)</f>
        <v>300175</v>
      </c>
      <c r="D61" s="7"/>
      <c r="E61" s="7"/>
      <c r="F61" s="7"/>
      <c r="G61" s="7"/>
      <c r="H61" s="6"/>
      <c r="I61" s="6"/>
      <c r="J61" s="6"/>
      <c r="K61" s="6"/>
      <c r="L61" s="6"/>
      <c r="M61" s="6"/>
      <c r="N61" s="6"/>
      <c r="O61" s="6"/>
    </row>
    <row r="62" spans="1:15" ht="13.5">
      <c r="A62" s="14"/>
      <c r="B62" s="21">
        <v>100</v>
      </c>
      <c r="C62" s="22">
        <f>SUM(B62)</f>
        <v>100</v>
      </c>
      <c r="D62" s="7"/>
      <c r="E62" s="7"/>
      <c r="F62" s="7"/>
      <c r="G62" s="7"/>
      <c r="H62" s="6"/>
      <c r="I62" s="6"/>
      <c r="J62" s="6"/>
      <c r="K62" s="6"/>
      <c r="L62" s="6"/>
      <c r="M62" s="6"/>
      <c r="N62" s="6"/>
      <c r="O62" s="6"/>
    </row>
    <row r="63" spans="1:15" ht="13.5">
      <c r="A63" s="20" t="s">
        <v>52</v>
      </c>
      <c r="B63" s="12" t="s">
        <v>46</v>
      </c>
      <c r="C63" s="12" t="s">
        <v>4</v>
      </c>
      <c r="D63" s="12" t="s">
        <v>5</v>
      </c>
      <c r="E63" s="12" t="s">
        <v>7</v>
      </c>
      <c r="F63" s="13" t="s">
        <v>8</v>
      </c>
      <c r="G63" s="4"/>
      <c r="H63" s="4"/>
      <c r="I63" s="6"/>
      <c r="J63" s="6"/>
      <c r="K63" s="6"/>
      <c r="L63" s="6"/>
      <c r="M63" s="6"/>
      <c r="N63" s="6"/>
      <c r="O63" s="6"/>
    </row>
    <row r="64" spans="1:15" ht="13.5">
      <c r="A64" s="14" t="s">
        <v>21</v>
      </c>
      <c r="B64" s="15">
        <v>166232</v>
      </c>
      <c r="C64" s="15">
        <v>24822</v>
      </c>
      <c r="D64" s="15">
        <v>1739</v>
      </c>
      <c r="E64" s="15">
        <v>98819</v>
      </c>
      <c r="F64" s="16">
        <f>SUM(B64:E64)</f>
        <v>291612</v>
      </c>
      <c r="G64" s="6"/>
      <c r="H64" s="6"/>
      <c r="I64" s="6"/>
      <c r="J64" s="6"/>
      <c r="K64" s="6"/>
      <c r="L64" s="6"/>
      <c r="M64" s="6"/>
      <c r="N64" s="6"/>
      <c r="O64" s="6"/>
    </row>
    <row r="65" spans="1:15" ht="13.5">
      <c r="A65" s="17"/>
      <c r="B65" s="18">
        <v>57</v>
      </c>
      <c r="C65" s="18">
        <v>8.51</v>
      </c>
      <c r="D65" s="18">
        <v>0.6</v>
      </c>
      <c r="E65" s="18">
        <v>33.89</v>
      </c>
      <c r="F65" s="19">
        <f>SUM(B65:E65)</f>
        <v>100</v>
      </c>
      <c r="G65" s="7"/>
      <c r="H65" s="7"/>
      <c r="I65" s="6"/>
      <c r="J65" s="6"/>
      <c r="K65" s="6"/>
      <c r="L65" s="6"/>
      <c r="M65" s="6"/>
      <c r="N65" s="6"/>
      <c r="O65" s="6"/>
    </row>
    <row r="66" spans="1:15" ht="13.5">
      <c r="A66" s="20" t="s">
        <v>53</v>
      </c>
      <c r="B66" s="12" t="s">
        <v>46</v>
      </c>
      <c r="C66" s="12" t="s">
        <v>4</v>
      </c>
      <c r="D66" s="12" t="s">
        <v>5</v>
      </c>
      <c r="E66" s="12" t="s">
        <v>6</v>
      </c>
      <c r="F66" s="13" t="s">
        <v>8</v>
      </c>
      <c r="G66" s="7"/>
      <c r="H66" s="6"/>
      <c r="I66" s="6"/>
      <c r="J66" s="6"/>
      <c r="K66" s="6"/>
      <c r="L66" s="6"/>
      <c r="M66" s="6"/>
      <c r="N66" s="6"/>
      <c r="O66" s="6"/>
    </row>
    <row r="67" spans="1:15" ht="13.5">
      <c r="A67" s="24" t="s">
        <v>54</v>
      </c>
      <c r="B67" s="15">
        <v>117952</v>
      </c>
      <c r="C67" s="15">
        <v>117991</v>
      </c>
      <c r="D67" s="15">
        <v>15175</v>
      </c>
      <c r="E67" s="15">
        <v>4984</v>
      </c>
      <c r="F67" s="16">
        <f>SUM(B67:E67)</f>
        <v>256102</v>
      </c>
      <c r="G67" s="7"/>
      <c r="H67" s="6"/>
      <c r="I67" s="6"/>
      <c r="J67" s="6"/>
      <c r="K67" s="6"/>
      <c r="L67" s="6"/>
      <c r="M67" s="6"/>
      <c r="N67" s="6"/>
      <c r="O67" s="6"/>
    </row>
    <row r="68" spans="1:15" ht="13.5">
      <c r="A68" s="17" t="s">
        <v>135</v>
      </c>
      <c r="B68" s="18">
        <v>46.06</v>
      </c>
      <c r="C68" s="18">
        <v>46.07</v>
      </c>
      <c r="D68" s="18">
        <v>5.92</v>
      </c>
      <c r="E68" s="18">
        <v>1.95</v>
      </c>
      <c r="F68" s="19">
        <f>SUM(B68:E68)</f>
        <v>100</v>
      </c>
      <c r="G68" s="7"/>
      <c r="H68" s="6"/>
      <c r="I68" s="6"/>
      <c r="J68" s="6"/>
      <c r="K68" s="6"/>
      <c r="L68" s="6"/>
      <c r="M68" s="6"/>
      <c r="N68" s="6"/>
      <c r="O68" s="6"/>
    </row>
    <row r="69" spans="1:15" s="5" customFormat="1" ht="13.5">
      <c r="A69" s="11" t="s">
        <v>55</v>
      </c>
      <c r="B69" s="12" t="s">
        <v>46</v>
      </c>
      <c r="C69" s="12" t="s">
        <v>4</v>
      </c>
      <c r="D69" s="12" t="s">
        <v>56</v>
      </c>
      <c r="E69" s="12" t="s">
        <v>5</v>
      </c>
      <c r="F69" s="13" t="s">
        <v>8</v>
      </c>
      <c r="G69" s="4"/>
      <c r="I69" s="4"/>
      <c r="J69" s="4"/>
      <c r="K69" s="4"/>
      <c r="L69" s="4"/>
      <c r="M69" s="4"/>
      <c r="N69" s="4"/>
      <c r="O69" s="4"/>
    </row>
    <row r="70" spans="1:15" ht="13.5">
      <c r="A70" s="14" t="s">
        <v>57</v>
      </c>
      <c r="B70" s="15">
        <v>184239</v>
      </c>
      <c r="C70" s="15">
        <v>75927</v>
      </c>
      <c r="D70" s="15">
        <v>23564</v>
      </c>
      <c r="E70" s="15">
        <v>6928</v>
      </c>
      <c r="F70" s="16">
        <f>SUM(B70:E70)</f>
        <v>290658</v>
      </c>
      <c r="G70" s="6"/>
      <c r="I70" s="6"/>
      <c r="J70" s="6"/>
      <c r="K70" s="6"/>
      <c r="L70" s="6"/>
      <c r="M70" s="6"/>
      <c r="N70" s="6"/>
      <c r="O70" s="6"/>
    </row>
    <row r="71" spans="1:15" ht="13.5">
      <c r="A71" s="17" t="s">
        <v>10</v>
      </c>
      <c r="B71" s="18">
        <v>63.39</v>
      </c>
      <c r="C71" s="18">
        <v>26.12</v>
      </c>
      <c r="D71" s="18">
        <v>8.11</v>
      </c>
      <c r="E71" s="18">
        <v>2.38</v>
      </c>
      <c r="F71" s="19">
        <f>SUM(B71:E71)</f>
        <v>100</v>
      </c>
      <c r="G71" s="7"/>
      <c r="I71" s="6"/>
      <c r="J71" s="6"/>
      <c r="K71" s="6"/>
      <c r="L71" s="6"/>
      <c r="M71" s="6"/>
      <c r="N71" s="6"/>
      <c r="O71" s="6"/>
    </row>
    <row r="72" spans="1:15" ht="13.5">
      <c r="A72" s="20" t="s">
        <v>58</v>
      </c>
      <c r="B72" s="12" t="s">
        <v>46</v>
      </c>
      <c r="C72" s="12" t="s">
        <v>4</v>
      </c>
      <c r="D72" s="12" t="s">
        <v>5</v>
      </c>
      <c r="E72" s="13" t="s">
        <v>8</v>
      </c>
      <c r="G72" s="7"/>
      <c r="I72" s="6"/>
      <c r="J72" s="6"/>
      <c r="K72" s="6"/>
      <c r="L72" s="6"/>
      <c r="M72" s="6"/>
      <c r="N72" s="6"/>
      <c r="O72" s="6"/>
    </row>
    <row r="73" spans="1:15" ht="13.5">
      <c r="A73" s="24" t="s">
        <v>59</v>
      </c>
      <c r="B73" s="15">
        <v>147978</v>
      </c>
      <c r="C73" s="15">
        <v>118258</v>
      </c>
      <c r="D73" s="15">
        <v>7516</v>
      </c>
      <c r="E73" s="16">
        <f>SUM(B73:D73)</f>
        <v>273752</v>
      </c>
      <c r="G73" s="7"/>
      <c r="I73" s="6"/>
      <c r="J73" s="6"/>
      <c r="K73" s="6"/>
      <c r="L73" s="6"/>
      <c r="M73" s="6"/>
      <c r="N73" s="6"/>
      <c r="O73" s="6"/>
    </row>
    <row r="74" spans="1:15" ht="13.5">
      <c r="A74" s="17" t="s">
        <v>135</v>
      </c>
      <c r="B74" s="18">
        <v>54.05</v>
      </c>
      <c r="C74" s="18">
        <v>43.2</v>
      </c>
      <c r="D74" s="18">
        <v>2.75</v>
      </c>
      <c r="E74" s="19">
        <f>SUM(B74:D74)</f>
        <v>100</v>
      </c>
      <c r="G74" s="7"/>
      <c r="I74" s="6"/>
      <c r="J74" s="6"/>
      <c r="K74" s="6"/>
      <c r="L74" s="6"/>
      <c r="M74" s="6"/>
      <c r="N74" s="6"/>
      <c r="O74" s="6"/>
    </row>
    <row r="75" spans="1:15" ht="13.5">
      <c r="A75" s="20" t="s">
        <v>60</v>
      </c>
      <c r="B75" s="12" t="s">
        <v>5</v>
      </c>
      <c r="C75" s="12" t="s">
        <v>7</v>
      </c>
      <c r="D75" s="13" t="s">
        <v>8</v>
      </c>
      <c r="E75" s="7"/>
      <c r="F75" s="7"/>
      <c r="G75" s="7"/>
      <c r="I75" s="6"/>
      <c r="J75" s="6"/>
      <c r="K75" s="6"/>
      <c r="L75" s="6"/>
      <c r="M75" s="6"/>
      <c r="N75" s="6"/>
      <c r="O75" s="6"/>
    </row>
    <row r="76" spans="1:15" ht="13.5">
      <c r="A76" s="14" t="s">
        <v>12</v>
      </c>
      <c r="B76" s="15">
        <v>30115</v>
      </c>
      <c r="C76" s="15">
        <v>217572</v>
      </c>
      <c r="D76" s="16">
        <f>SUM(B76:C76)</f>
        <v>247687</v>
      </c>
      <c r="E76" s="7"/>
      <c r="F76" s="7"/>
      <c r="G76" s="7"/>
      <c r="I76" s="6"/>
      <c r="J76" s="6"/>
      <c r="K76" s="6"/>
      <c r="L76" s="6"/>
      <c r="M76" s="6"/>
      <c r="N76" s="6"/>
      <c r="O76" s="6"/>
    </row>
    <row r="77" spans="1:15" ht="13.5">
      <c r="A77" s="14"/>
      <c r="B77" s="21">
        <v>12.16</v>
      </c>
      <c r="C77" s="21">
        <v>87.84</v>
      </c>
      <c r="D77" s="22">
        <f>SUM(B77:C77)</f>
        <v>100</v>
      </c>
      <c r="E77" s="7"/>
      <c r="F77" s="7"/>
      <c r="G77" s="7"/>
      <c r="I77" s="6"/>
      <c r="J77" s="6"/>
      <c r="K77" s="6"/>
      <c r="L77" s="6"/>
      <c r="M77" s="6"/>
      <c r="N77" s="6"/>
      <c r="O77" s="6"/>
    </row>
    <row r="78" spans="1:15" ht="13.5">
      <c r="A78" s="20" t="s">
        <v>61</v>
      </c>
      <c r="B78" s="12" t="s">
        <v>46</v>
      </c>
      <c r="C78" s="12" t="s">
        <v>4</v>
      </c>
      <c r="D78" s="12" t="s">
        <v>5</v>
      </c>
      <c r="E78" s="12" t="s">
        <v>7</v>
      </c>
      <c r="F78" s="13" t="s">
        <v>8</v>
      </c>
      <c r="G78" s="7"/>
      <c r="I78" s="6"/>
      <c r="J78" s="6"/>
      <c r="K78" s="6"/>
      <c r="L78" s="6"/>
      <c r="M78" s="6"/>
      <c r="N78" s="6"/>
      <c r="O78" s="6"/>
    </row>
    <row r="79" spans="1:15" ht="13.5">
      <c r="A79" s="14" t="s">
        <v>21</v>
      </c>
      <c r="B79" s="15">
        <v>132776</v>
      </c>
      <c r="C79" s="15">
        <v>63068</v>
      </c>
      <c r="D79" s="15">
        <v>3131</v>
      </c>
      <c r="E79" s="15">
        <v>19228</v>
      </c>
      <c r="F79" s="16">
        <f>SUM(B79:E79)</f>
        <v>218203</v>
      </c>
      <c r="G79" s="7"/>
      <c r="I79" s="6"/>
      <c r="J79" s="6"/>
      <c r="K79" s="6"/>
      <c r="L79" s="6"/>
      <c r="M79" s="6"/>
      <c r="N79" s="6"/>
      <c r="O79" s="6"/>
    </row>
    <row r="80" spans="1:15" ht="13.5">
      <c r="A80" s="17"/>
      <c r="B80" s="18">
        <v>60.85</v>
      </c>
      <c r="C80" s="18">
        <v>28.9</v>
      </c>
      <c r="D80" s="18">
        <v>1.44</v>
      </c>
      <c r="E80" s="18">
        <v>8.81</v>
      </c>
      <c r="F80" s="19">
        <f>SUM(B80:E80)</f>
        <v>100</v>
      </c>
      <c r="G80" s="7"/>
      <c r="I80" s="6"/>
      <c r="J80" s="6"/>
      <c r="K80" s="6"/>
      <c r="L80" s="6"/>
      <c r="M80" s="6"/>
      <c r="N80" s="6"/>
      <c r="O80" s="6"/>
    </row>
    <row r="81" spans="1:15" s="5" customFormat="1" ht="13.5">
      <c r="A81" s="11" t="s">
        <v>62</v>
      </c>
      <c r="B81" s="12" t="s">
        <v>46</v>
      </c>
      <c r="C81" s="12" t="s">
        <v>4</v>
      </c>
      <c r="D81" s="12" t="s">
        <v>5</v>
      </c>
      <c r="E81" s="13" t="s">
        <v>8</v>
      </c>
      <c r="F81" s="4"/>
      <c r="G81" s="4"/>
      <c r="I81" s="4"/>
      <c r="J81" s="4"/>
      <c r="K81" s="4"/>
      <c r="L81" s="4"/>
      <c r="M81" s="4"/>
      <c r="N81" s="4"/>
      <c r="O81" s="4"/>
    </row>
    <row r="82" spans="1:15" ht="13.5">
      <c r="A82" s="14" t="s">
        <v>63</v>
      </c>
      <c r="B82" s="15">
        <v>178978</v>
      </c>
      <c r="C82" s="15">
        <v>108317</v>
      </c>
      <c r="D82" s="15">
        <v>6737</v>
      </c>
      <c r="E82" s="16">
        <f>SUM(B82:D82)</f>
        <v>294032</v>
      </c>
      <c r="F82" s="6"/>
      <c r="G82" s="6"/>
      <c r="I82" s="6"/>
      <c r="J82" s="6"/>
      <c r="K82" s="6"/>
      <c r="L82" s="6"/>
      <c r="M82" s="6"/>
      <c r="N82" s="6"/>
      <c r="O82" s="6"/>
    </row>
    <row r="83" spans="1:15" ht="13.5">
      <c r="A83" s="17" t="s">
        <v>10</v>
      </c>
      <c r="B83" s="18">
        <v>60.87</v>
      </c>
      <c r="C83" s="18">
        <v>36.84</v>
      </c>
      <c r="D83" s="18">
        <v>2.29</v>
      </c>
      <c r="E83" s="19">
        <f>SUM(B83:D83)</f>
        <v>100.00000000000001</v>
      </c>
      <c r="F83" s="7"/>
      <c r="G83" s="7"/>
      <c r="I83" s="6"/>
      <c r="J83" s="6"/>
      <c r="K83" s="6"/>
      <c r="L83" s="6"/>
      <c r="M83" s="6"/>
      <c r="N83" s="6"/>
      <c r="O83" s="6"/>
    </row>
    <row r="84" spans="1:15" ht="13.5">
      <c r="A84" s="11" t="s">
        <v>64</v>
      </c>
      <c r="B84" s="12" t="s">
        <v>46</v>
      </c>
      <c r="C84" s="12" t="s">
        <v>4</v>
      </c>
      <c r="D84" s="12" t="s">
        <v>5</v>
      </c>
      <c r="E84" s="13" t="s">
        <v>8</v>
      </c>
      <c r="F84" s="7"/>
      <c r="G84" s="7"/>
      <c r="I84" s="6"/>
      <c r="J84" s="6"/>
      <c r="K84" s="6"/>
      <c r="L84" s="6"/>
      <c r="M84" s="6"/>
      <c r="N84" s="6"/>
      <c r="O84" s="6"/>
    </row>
    <row r="85" spans="1:15" ht="13.5">
      <c r="A85" s="14" t="s">
        <v>65</v>
      </c>
      <c r="B85" s="15">
        <v>137780</v>
      </c>
      <c r="C85" s="15">
        <v>127456</v>
      </c>
      <c r="D85" s="15">
        <v>9086</v>
      </c>
      <c r="E85" s="16">
        <f>SUM(B85:D85)</f>
        <v>274322</v>
      </c>
      <c r="F85" s="7"/>
      <c r="G85" s="7"/>
      <c r="I85" s="6"/>
      <c r="J85" s="6"/>
      <c r="K85" s="6"/>
      <c r="L85" s="6"/>
      <c r="M85" s="6"/>
      <c r="N85" s="6"/>
      <c r="O85" s="6"/>
    </row>
    <row r="86" spans="1:15" ht="13.5">
      <c r="A86" s="17" t="s">
        <v>135</v>
      </c>
      <c r="B86" s="18">
        <v>50.23</v>
      </c>
      <c r="C86" s="18">
        <v>46.46</v>
      </c>
      <c r="D86" s="18">
        <v>3.31</v>
      </c>
      <c r="E86" s="19">
        <f>SUM(B86:D86)</f>
        <v>100</v>
      </c>
      <c r="F86" s="7"/>
      <c r="G86" s="7"/>
      <c r="I86" s="6"/>
      <c r="J86" s="6"/>
      <c r="K86" s="6"/>
      <c r="L86" s="6"/>
      <c r="M86" s="6"/>
      <c r="N86" s="6"/>
      <c r="O86" s="6"/>
    </row>
    <row r="87" spans="1:15" ht="13.5">
      <c r="A87" s="20" t="s">
        <v>66</v>
      </c>
      <c r="B87" s="12" t="s">
        <v>5</v>
      </c>
      <c r="C87" s="12" t="s">
        <v>7</v>
      </c>
      <c r="D87" s="13" t="s">
        <v>8</v>
      </c>
      <c r="E87" s="7"/>
      <c r="F87" s="7"/>
      <c r="G87" s="7"/>
      <c r="I87" s="6"/>
      <c r="J87" s="6"/>
      <c r="K87" s="6"/>
      <c r="L87" s="6"/>
      <c r="M87" s="6"/>
      <c r="N87" s="6"/>
      <c r="O87" s="6"/>
    </row>
    <row r="88" spans="1:15" ht="13.5">
      <c r="A88" s="14" t="s">
        <v>12</v>
      </c>
      <c r="B88" s="15">
        <v>31977</v>
      </c>
      <c r="C88" s="15">
        <v>230315</v>
      </c>
      <c r="D88" s="16">
        <f>SUM(B88:C88)</f>
        <v>262292</v>
      </c>
      <c r="E88" s="7"/>
      <c r="F88" s="7"/>
      <c r="G88" s="7"/>
      <c r="I88" s="6"/>
      <c r="J88" s="6"/>
      <c r="K88" s="6"/>
      <c r="L88" s="6"/>
      <c r="M88" s="6"/>
      <c r="N88" s="6"/>
      <c r="O88" s="6"/>
    </row>
    <row r="89" spans="1:15" ht="13.5">
      <c r="A89" s="14"/>
      <c r="B89" s="21">
        <v>12.19</v>
      </c>
      <c r="C89" s="21">
        <v>87.81</v>
      </c>
      <c r="D89" s="22">
        <f>SUM(B89:C89)</f>
        <v>100</v>
      </c>
      <c r="E89" s="7"/>
      <c r="F89" s="7"/>
      <c r="G89" s="7"/>
      <c r="I89" s="6"/>
      <c r="J89" s="6"/>
      <c r="K89" s="6"/>
      <c r="L89" s="6"/>
      <c r="M89" s="6"/>
      <c r="N89" s="6"/>
      <c r="O89" s="6"/>
    </row>
    <row r="90" spans="1:15" s="5" customFormat="1" ht="13.5">
      <c r="A90" s="11" t="s">
        <v>67</v>
      </c>
      <c r="B90" s="12" t="s">
        <v>46</v>
      </c>
      <c r="C90" s="12" t="s">
        <v>4</v>
      </c>
      <c r="D90" s="12" t="s">
        <v>5</v>
      </c>
      <c r="E90" s="13" t="s">
        <v>8</v>
      </c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3.5">
      <c r="A91" s="14" t="s">
        <v>68</v>
      </c>
      <c r="B91" s="15">
        <v>169987</v>
      </c>
      <c r="C91" s="15">
        <v>118264</v>
      </c>
      <c r="D91" s="15">
        <v>6424</v>
      </c>
      <c r="E91" s="16">
        <f>SUM(B91:D91)</f>
        <v>294675</v>
      </c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3.5">
      <c r="A92" s="14" t="s">
        <v>10</v>
      </c>
      <c r="B92" s="21">
        <v>57.69</v>
      </c>
      <c r="C92" s="21">
        <v>40.13</v>
      </c>
      <c r="D92" s="21">
        <v>2.18</v>
      </c>
      <c r="E92" s="22">
        <f>SUM(B92:D92)</f>
        <v>100</v>
      </c>
      <c r="F92" s="7"/>
      <c r="G92" s="7"/>
      <c r="H92" s="7"/>
      <c r="I92" s="7"/>
      <c r="J92" s="6"/>
      <c r="K92" s="6"/>
      <c r="L92" s="6"/>
      <c r="M92" s="6"/>
      <c r="N92" s="6"/>
      <c r="O92" s="6"/>
    </row>
    <row r="93" spans="1:15" ht="13.5">
      <c r="A93" s="20" t="s">
        <v>69</v>
      </c>
      <c r="B93" s="12" t="s">
        <v>46</v>
      </c>
      <c r="C93" s="12" t="s">
        <v>4</v>
      </c>
      <c r="D93" s="12" t="s">
        <v>70</v>
      </c>
      <c r="E93" s="12" t="s">
        <v>5</v>
      </c>
      <c r="F93" s="12" t="s">
        <v>7</v>
      </c>
      <c r="G93" s="13" t="s">
        <v>8</v>
      </c>
      <c r="H93" s="7"/>
      <c r="I93" s="7"/>
      <c r="J93" s="6"/>
      <c r="K93" s="6"/>
      <c r="L93" s="6"/>
      <c r="M93" s="6"/>
      <c r="N93" s="6"/>
      <c r="O93" s="6"/>
    </row>
    <row r="94" spans="1:15" ht="13.5">
      <c r="A94" s="14" t="s">
        <v>21</v>
      </c>
      <c r="B94" s="15">
        <v>177768</v>
      </c>
      <c r="C94" s="15">
        <v>61674</v>
      </c>
      <c r="D94" s="15">
        <v>11240</v>
      </c>
      <c r="E94" s="15">
        <v>5390</v>
      </c>
      <c r="F94" s="15">
        <v>31700</v>
      </c>
      <c r="G94" s="16">
        <f>SUM(B94:F94)</f>
        <v>287772</v>
      </c>
      <c r="H94" s="7"/>
      <c r="I94" s="7"/>
      <c r="J94" s="6"/>
      <c r="K94" s="6"/>
      <c r="L94" s="6"/>
      <c r="M94" s="6"/>
      <c r="N94" s="6"/>
      <c r="O94" s="6"/>
    </row>
    <row r="95" spans="1:15" ht="13.5">
      <c r="A95" s="17"/>
      <c r="B95" s="18">
        <v>61.77</v>
      </c>
      <c r="C95" s="18">
        <v>21.43</v>
      </c>
      <c r="D95" s="18">
        <v>3.91</v>
      </c>
      <c r="E95" s="18">
        <v>1.87</v>
      </c>
      <c r="F95" s="18">
        <v>11.02</v>
      </c>
      <c r="G95" s="19">
        <f>SUM(B95:F95)</f>
        <v>100</v>
      </c>
      <c r="H95" s="7"/>
      <c r="I95" s="7"/>
      <c r="J95" s="6"/>
      <c r="K95" s="6"/>
      <c r="L95" s="6"/>
      <c r="M95" s="6"/>
      <c r="N95" s="6"/>
      <c r="O95" s="6"/>
    </row>
    <row r="96" spans="1:15" ht="13.5">
      <c r="A96" s="11" t="s">
        <v>71</v>
      </c>
      <c r="B96" s="12" t="s">
        <v>46</v>
      </c>
      <c r="C96" s="12" t="s">
        <v>4</v>
      </c>
      <c r="D96" s="12" t="s">
        <v>5</v>
      </c>
      <c r="E96" s="13" t="s">
        <v>8</v>
      </c>
      <c r="F96" s="7"/>
      <c r="G96" s="7"/>
      <c r="H96" s="7"/>
      <c r="I96" s="7"/>
      <c r="J96" s="6"/>
      <c r="K96" s="6"/>
      <c r="L96" s="6"/>
      <c r="M96" s="6"/>
      <c r="N96" s="6"/>
      <c r="O96" s="6"/>
    </row>
    <row r="97" spans="1:15" ht="13.5">
      <c r="A97" s="14" t="s">
        <v>72</v>
      </c>
      <c r="B97" s="15">
        <v>136470</v>
      </c>
      <c r="C97" s="15">
        <v>154933</v>
      </c>
      <c r="D97" s="15">
        <v>8680</v>
      </c>
      <c r="E97" s="16">
        <f>SUM(B97:D97)</f>
        <v>300083</v>
      </c>
      <c r="F97" s="7"/>
      <c r="G97" s="7"/>
      <c r="H97" s="7"/>
      <c r="I97" s="7"/>
      <c r="J97" s="6"/>
      <c r="K97" s="6"/>
      <c r="L97" s="6"/>
      <c r="M97" s="6"/>
      <c r="N97" s="6"/>
      <c r="O97" s="6"/>
    </row>
    <row r="98" spans="1:15" ht="13.5">
      <c r="A98" s="14" t="s">
        <v>135</v>
      </c>
      <c r="B98" s="21">
        <v>45.48</v>
      </c>
      <c r="C98" s="21">
        <v>51.63</v>
      </c>
      <c r="D98" s="21">
        <v>2.89</v>
      </c>
      <c r="E98" s="22">
        <f>SUM(B98:D98)</f>
        <v>100</v>
      </c>
      <c r="F98" s="7"/>
      <c r="G98" s="7"/>
      <c r="H98" s="7"/>
      <c r="I98" s="7"/>
      <c r="J98" s="6"/>
      <c r="K98" s="6"/>
      <c r="L98" s="6"/>
      <c r="M98" s="6"/>
      <c r="N98" s="6"/>
      <c r="O98" s="6"/>
    </row>
    <row r="99" spans="1:15" s="5" customFormat="1" ht="13.5">
      <c r="A99" s="11" t="s">
        <v>73</v>
      </c>
      <c r="B99" s="12" t="s">
        <v>46</v>
      </c>
      <c r="C99" s="12" t="s">
        <v>4</v>
      </c>
      <c r="D99" s="12" t="s">
        <v>70</v>
      </c>
      <c r="E99" s="12" t="s">
        <v>5</v>
      </c>
      <c r="F99" s="12" t="s">
        <v>7</v>
      </c>
      <c r="G99" s="13" t="s">
        <v>8</v>
      </c>
      <c r="J99" s="4"/>
      <c r="K99" s="4"/>
      <c r="L99" s="4"/>
      <c r="M99" s="4"/>
      <c r="N99" s="4"/>
      <c r="O99" s="4"/>
    </row>
    <row r="100" spans="1:15" ht="13.5">
      <c r="A100" s="14" t="s">
        <v>74</v>
      </c>
      <c r="B100" s="15">
        <v>175855</v>
      </c>
      <c r="C100" s="15">
        <v>76093</v>
      </c>
      <c r="D100" s="15">
        <v>41285</v>
      </c>
      <c r="E100" s="15">
        <v>7296</v>
      </c>
      <c r="F100" s="15">
        <v>19351</v>
      </c>
      <c r="G100" s="16">
        <f>SUM(B100:F100)</f>
        <v>319880</v>
      </c>
      <c r="J100" s="6"/>
      <c r="K100" s="6"/>
      <c r="L100" s="6"/>
      <c r="M100" s="6"/>
      <c r="N100" s="6"/>
      <c r="O100" s="6"/>
    </row>
    <row r="101" spans="1:15" ht="13.5">
      <c r="A101" s="17" t="s">
        <v>10</v>
      </c>
      <c r="B101" s="18">
        <v>54.98</v>
      </c>
      <c r="C101" s="18">
        <v>23.79</v>
      </c>
      <c r="D101" s="18">
        <v>12.9</v>
      </c>
      <c r="E101" s="18">
        <v>2.28</v>
      </c>
      <c r="F101" s="18">
        <v>6.05</v>
      </c>
      <c r="G101" s="19">
        <f>SUM(B101:F101)</f>
        <v>100</v>
      </c>
      <c r="J101" s="6"/>
      <c r="K101" s="6"/>
      <c r="L101" s="6"/>
      <c r="M101" s="6"/>
      <c r="N101" s="6"/>
      <c r="O101" s="6"/>
    </row>
    <row r="102" spans="1:15" ht="13.5">
      <c r="A102" s="20" t="s">
        <v>75</v>
      </c>
      <c r="B102" s="12" t="s">
        <v>5</v>
      </c>
      <c r="C102" s="12" t="s">
        <v>7</v>
      </c>
      <c r="D102" s="13" t="s">
        <v>8</v>
      </c>
      <c r="E102" s="7"/>
      <c r="F102" s="7"/>
      <c r="G102" s="7"/>
      <c r="J102" s="6"/>
      <c r="K102" s="6"/>
      <c r="L102" s="6"/>
      <c r="M102" s="6"/>
      <c r="N102" s="6"/>
      <c r="O102" s="6"/>
    </row>
    <row r="103" spans="1:15" ht="13.5">
      <c r="A103" s="14" t="s">
        <v>12</v>
      </c>
      <c r="B103" s="15">
        <v>43997</v>
      </c>
      <c r="C103" s="15">
        <v>238196</v>
      </c>
      <c r="D103" s="16">
        <f>SUM(B103:C103)</f>
        <v>282193</v>
      </c>
      <c r="E103" s="7"/>
      <c r="F103" s="7"/>
      <c r="G103" s="7"/>
      <c r="J103" s="6"/>
      <c r="K103" s="6"/>
      <c r="L103" s="6"/>
      <c r="M103" s="6"/>
      <c r="N103" s="6"/>
      <c r="O103" s="6"/>
    </row>
    <row r="104" spans="1:15" ht="13.5">
      <c r="A104" s="14"/>
      <c r="B104" s="21">
        <v>15.59</v>
      </c>
      <c r="C104" s="21">
        <v>84.41</v>
      </c>
      <c r="D104" s="22">
        <f>SUM(B104:C104)</f>
        <v>100</v>
      </c>
      <c r="E104" s="7"/>
      <c r="F104" s="7"/>
      <c r="G104" s="7"/>
      <c r="J104" s="6"/>
      <c r="K104" s="6"/>
      <c r="L104" s="6"/>
      <c r="M104" s="6"/>
      <c r="N104" s="6"/>
      <c r="O104" s="6"/>
    </row>
    <row r="105" spans="1:15" ht="13.5">
      <c r="A105" s="20" t="s">
        <v>76</v>
      </c>
      <c r="B105" s="12" t="s">
        <v>46</v>
      </c>
      <c r="C105" s="12" t="s">
        <v>4</v>
      </c>
      <c r="D105" s="12" t="s">
        <v>70</v>
      </c>
      <c r="E105" s="12" t="s">
        <v>5</v>
      </c>
      <c r="F105" s="12" t="s">
        <v>7</v>
      </c>
      <c r="G105" s="13" t="s">
        <v>8</v>
      </c>
      <c r="J105" s="6"/>
      <c r="K105" s="6"/>
      <c r="L105" s="6"/>
      <c r="M105" s="6"/>
      <c r="N105" s="6"/>
      <c r="O105" s="6"/>
    </row>
    <row r="106" spans="1:15" ht="13.5">
      <c r="A106" s="14" t="s">
        <v>21</v>
      </c>
      <c r="B106" s="15">
        <v>183610</v>
      </c>
      <c r="C106" s="15">
        <v>73271</v>
      </c>
      <c r="D106" s="15">
        <v>13171</v>
      </c>
      <c r="E106" s="15">
        <v>10665</v>
      </c>
      <c r="F106" s="15">
        <v>49165</v>
      </c>
      <c r="G106" s="16">
        <f>SUM(B106:F106)</f>
        <v>329882</v>
      </c>
      <c r="J106" s="6"/>
      <c r="K106" s="6"/>
      <c r="L106" s="6"/>
      <c r="M106" s="6"/>
      <c r="N106" s="6"/>
      <c r="O106" s="6"/>
    </row>
    <row r="107" spans="1:15" ht="13.5">
      <c r="A107" s="17"/>
      <c r="B107" s="18">
        <v>55.66</v>
      </c>
      <c r="C107" s="18">
        <v>22.21</v>
      </c>
      <c r="D107" s="18">
        <v>3.99</v>
      </c>
      <c r="E107" s="18">
        <v>3.23</v>
      </c>
      <c r="F107" s="18">
        <v>14.91</v>
      </c>
      <c r="G107" s="19">
        <f>SUM(B107:F107)</f>
        <v>100</v>
      </c>
      <c r="J107" s="6"/>
      <c r="K107" s="6"/>
      <c r="L107" s="6"/>
      <c r="M107" s="6"/>
      <c r="N107" s="6"/>
      <c r="O107" s="6"/>
    </row>
    <row r="108" spans="1:15" ht="13.5">
      <c r="A108" s="11" t="s">
        <v>77</v>
      </c>
      <c r="B108" s="12" t="s">
        <v>46</v>
      </c>
      <c r="C108" s="12" t="s">
        <v>4</v>
      </c>
      <c r="D108" s="12" t="s">
        <v>56</v>
      </c>
      <c r="E108" s="12" t="s">
        <v>5</v>
      </c>
      <c r="F108" s="13" t="s">
        <v>8</v>
      </c>
      <c r="J108" s="6"/>
      <c r="K108" s="6"/>
      <c r="L108" s="6"/>
      <c r="M108" s="6"/>
      <c r="N108" s="6"/>
      <c r="O108" s="6"/>
    </row>
    <row r="109" spans="1:15" ht="13.5">
      <c r="A109" s="14" t="s">
        <v>78</v>
      </c>
      <c r="B109" s="15">
        <v>141455</v>
      </c>
      <c r="C109" s="15">
        <v>122372</v>
      </c>
      <c r="D109" s="15">
        <v>6535</v>
      </c>
      <c r="E109" s="15">
        <v>16372</v>
      </c>
      <c r="F109" s="16">
        <f>SUM(B109:E109)</f>
        <v>286734</v>
      </c>
      <c r="J109" s="6"/>
      <c r="K109" s="6"/>
      <c r="L109" s="6"/>
      <c r="M109" s="6"/>
      <c r="N109" s="6"/>
      <c r="O109" s="6"/>
    </row>
    <row r="110" spans="1:15" ht="13.5">
      <c r="A110" s="17" t="s">
        <v>135</v>
      </c>
      <c r="B110" s="18">
        <v>49.33</v>
      </c>
      <c r="C110" s="18">
        <v>42.68</v>
      </c>
      <c r="D110" s="18">
        <v>2.28</v>
      </c>
      <c r="E110" s="18">
        <v>5.71</v>
      </c>
      <c r="F110" s="19">
        <f>SUM(B110:E110)</f>
        <v>99.99999999999999</v>
      </c>
      <c r="J110" s="6"/>
      <c r="K110" s="6"/>
      <c r="L110" s="6"/>
      <c r="M110" s="6"/>
      <c r="N110" s="6"/>
      <c r="O110" s="6"/>
    </row>
    <row r="111" spans="1:15" s="5" customFormat="1" ht="13.5">
      <c r="A111" s="25" t="s">
        <v>79</v>
      </c>
      <c r="B111" s="12" t="s">
        <v>46</v>
      </c>
      <c r="C111" s="12" t="s">
        <v>4</v>
      </c>
      <c r="D111" s="12" t="s">
        <v>5</v>
      </c>
      <c r="E111" s="12" t="s">
        <v>7</v>
      </c>
      <c r="F111" s="13" t="s">
        <v>8</v>
      </c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3.5">
      <c r="A112" s="14" t="s">
        <v>80</v>
      </c>
      <c r="B112" s="15">
        <v>164526</v>
      </c>
      <c r="C112" s="15">
        <v>102298</v>
      </c>
      <c r="D112" s="15">
        <v>15153</v>
      </c>
      <c r="E112" s="15">
        <v>54373</v>
      </c>
      <c r="F112" s="16">
        <f>SUM(A112:E112)</f>
        <v>336350</v>
      </c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3.5">
      <c r="A113" s="17" t="s">
        <v>10</v>
      </c>
      <c r="B113" s="18">
        <v>48.92</v>
      </c>
      <c r="C113" s="18">
        <v>30.41</v>
      </c>
      <c r="D113" s="18">
        <v>4.51</v>
      </c>
      <c r="E113" s="18">
        <v>16.16</v>
      </c>
      <c r="F113" s="19">
        <f>SUM(A113:E113)</f>
        <v>100</v>
      </c>
      <c r="G113" s="7"/>
      <c r="H113" s="7"/>
      <c r="I113" s="7"/>
      <c r="J113" s="6"/>
      <c r="K113" s="6"/>
      <c r="L113" s="6"/>
      <c r="M113" s="6"/>
      <c r="N113" s="6"/>
      <c r="O113" s="6"/>
    </row>
    <row r="114" spans="1:15" ht="13.5">
      <c r="A114" s="20" t="s">
        <v>81</v>
      </c>
      <c r="B114" s="12" t="s">
        <v>7</v>
      </c>
      <c r="C114" s="13" t="s">
        <v>8</v>
      </c>
      <c r="E114" s="7"/>
      <c r="F114" s="7"/>
      <c r="G114" s="7"/>
      <c r="H114" s="7"/>
      <c r="I114" s="7"/>
      <c r="J114" s="6"/>
      <c r="K114" s="6"/>
      <c r="L114" s="6"/>
      <c r="M114" s="6"/>
      <c r="N114" s="6"/>
      <c r="O114" s="6"/>
    </row>
    <row r="115" spans="1:15" ht="13.5">
      <c r="A115" s="14" t="s">
        <v>12</v>
      </c>
      <c r="B115" s="15">
        <v>322535</v>
      </c>
      <c r="C115" s="16">
        <f>SUM(B115:B115)</f>
        <v>322535</v>
      </c>
      <c r="E115" s="7"/>
      <c r="F115" s="7"/>
      <c r="G115" s="7"/>
      <c r="H115" s="7"/>
      <c r="I115" s="7"/>
      <c r="J115" s="6"/>
      <c r="K115" s="6"/>
      <c r="L115" s="6"/>
      <c r="M115" s="6"/>
      <c r="N115" s="6"/>
      <c r="O115" s="6"/>
    </row>
    <row r="116" spans="1:15" ht="13.5">
      <c r="A116" s="14"/>
      <c r="B116" s="21">
        <v>100</v>
      </c>
      <c r="C116" s="22">
        <f>SUM(B116:B116)</f>
        <v>100</v>
      </c>
      <c r="E116" s="7"/>
      <c r="F116" s="7"/>
      <c r="G116" s="7"/>
      <c r="H116" s="7"/>
      <c r="I116" s="7"/>
      <c r="J116" s="6"/>
      <c r="K116" s="6"/>
      <c r="L116" s="6"/>
      <c r="M116" s="6"/>
      <c r="N116" s="6"/>
      <c r="O116" s="6"/>
    </row>
    <row r="117" spans="1:15" ht="13.5">
      <c r="A117" s="20" t="s">
        <v>81</v>
      </c>
      <c r="B117" s="12" t="s">
        <v>46</v>
      </c>
      <c r="C117" s="12" t="s">
        <v>4</v>
      </c>
      <c r="D117" s="12" t="s">
        <v>5</v>
      </c>
      <c r="E117" s="13" t="s">
        <v>8</v>
      </c>
      <c r="F117" s="4"/>
      <c r="H117" s="7"/>
      <c r="I117" s="7"/>
      <c r="J117" s="6"/>
      <c r="K117" s="6"/>
      <c r="L117" s="6"/>
      <c r="M117" s="6"/>
      <c r="N117" s="6"/>
      <c r="O117" s="6"/>
    </row>
    <row r="118" spans="1:15" ht="13.5">
      <c r="A118" s="14" t="s">
        <v>21</v>
      </c>
      <c r="B118" s="15">
        <v>37831</v>
      </c>
      <c r="C118" s="15">
        <v>5923</v>
      </c>
      <c r="D118" s="15">
        <v>13771</v>
      </c>
      <c r="E118" s="16">
        <f>SUM(B118:D118)</f>
        <v>57525</v>
      </c>
      <c r="F118" s="6"/>
      <c r="H118" s="7"/>
      <c r="I118" s="7"/>
      <c r="J118" s="6"/>
      <c r="K118" s="6"/>
      <c r="L118" s="6"/>
      <c r="M118" s="6"/>
      <c r="N118" s="6"/>
      <c r="O118" s="6"/>
    </row>
    <row r="119" spans="1:15" ht="13.5">
      <c r="A119" s="17" t="s">
        <v>40</v>
      </c>
      <c r="B119" s="18">
        <v>65.76</v>
      </c>
      <c r="C119" s="18">
        <v>10.3</v>
      </c>
      <c r="D119" s="18">
        <v>23.94</v>
      </c>
      <c r="E119" s="19">
        <f>SUM(B119:D119)</f>
        <v>100</v>
      </c>
      <c r="F119" s="7"/>
      <c r="H119" s="7"/>
      <c r="I119" s="7"/>
      <c r="J119" s="6"/>
      <c r="K119" s="6"/>
      <c r="L119" s="6"/>
      <c r="M119" s="6"/>
      <c r="N119" s="6"/>
      <c r="O119" s="6"/>
    </row>
    <row r="120" spans="1:15" ht="13.5">
      <c r="A120" s="11" t="s">
        <v>82</v>
      </c>
      <c r="B120" s="12" t="s">
        <v>46</v>
      </c>
      <c r="C120" s="12" t="s">
        <v>4</v>
      </c>
      <c r="D120" s="12" t="s">
        <v>5</v>
      </c>
      <c r="E120" s="13" t="s">
        <v>8</v>
      </c>
      <c r="G120" s="7"/>
      <c r="H120" s="7"/>
      <c r="I120" s="7"/>
      <c r="J120" s="6"/>
      <c r="K120" s="6"/>
      <c r="L120" s="6"/>
      <c r="M120" s="6"/>
      <c r="N120" s="6"/>
      <c r="O120" s="6"/>
    </row>
    <row r="121" spans="1:15" ht="13.5">
      <c r="A121" s="14" t="s">
        <v>83</v>
      </c>
      <c r="B121" s="15">
        <v>192120</v>
      </c>
      <c r="C121" s="15">
        <v>126999</v>
      </c>
      <c r="D121" s="15">
        <v>15575</v>
      </c>
      <c r="E121" s="16">
        <f>SUM(B121:D121)</f>
        <v>334694</v>
      </c>
      <c r="G121" s="7"/>
      <c r="H121" s="7"/>
      <c r="I121" s="7"/>
      <c r="J121" s="6"/>
      <c r="K121" s="6"/>
      <c r="L121" s="6"/>
      <c r="M121" s="6"/>
      <c r="N121" s="6"/>
      <c r="O121" s="6"/>
    </row>
    <row r="122" spans="1:15" ht="13.5">
      <c r="A122" s="14" t="s">
        <v>135</v>
      </c>
      <c r="B122" s="21">
        <v>57.4</v>
      </c>
      <c r="C122" s="21">
        <v>37.95</v>
      </c>
      <c r="D122" s="21">
        <v>4.65</v>
      </c>
      <c r="E122" s="22">
        <f>SUM(B122:D122)</f>
        <v>100</v>
      </c>
      <c r="G122" s="7"/>
      <c r="H122" s="7"/>
      <c r="I122" s="7"/>
      <c r="J122" s="6"/>
      <c r="K122" s="6"/>
      <c r="L122" s="6"/>
      <c r="M122" s="6"/>
      <c r="N122" s="6"/>
      <c r="O122" s="6"/>
    </row>
    <row r="123" spans="1:15" ht="13.5">
      <c r="A123" s="20" t="s">
        <v>84</v>
      </c>
      <c r="B123" s="12" t="s">
        <v>46</v>
      </c>
      <c r="C123" s="12" t="s">
        <v>4</v>
      </c>
      <c r="D123" s="12" t="s">
        <v>70</v>
      </c>
      <c r="E123" s="12" t="s">
        <v>5</v>
      </c>
      <c r="F123" s="12" t="s">
        <v>7</v>
      </c>
      <c r="G123" s="13" t="s">
        <v>8</v>
      </c>
      <c r="H123" s="7"/>
      <c r="I123" s="7"/>
      <c r="J123" s="6"/>
      <c r="K123" s="6"/>
      <c r="L123" s="6"/>
      <c r="M123" s="6"/>
      <c r="N123" s="6"/>
      <c r="O123" s="6"/>
    </row>
    <row r="124" spans="1:15" ht="13.5">
      <c r="A124" s="14" t="s">
        <v>21</v>
      </c>
      <c r="B124" s="15">
        <v>172070</v>
      </c>
      <c r="C124" s="15">
        <v>77530</v>
      </c>
      <c r="D124" s="15">
        <v>19050</v>
      </c>
      <c r="E124" s="15">
        <v>14463</v>
      </c>
      <c r="F124" s="15">
        <v>43664</v>
      </c>
      <c r="G124" s="16">
        <f>SUM(B124:F124)</f>
        <v>326777</v>
      </c>
      <c r="H124" s="7"/>
      <c r="I124" s="7"/>
      <c r="J124" s="6"/>
      <c r="K124" s="6"/>
      <c r="L124" s="6"/>
      <c r="M124" s="6"/>
      <c r="N124" s="6"/>
      <c r="O124" s="6"/>
    </row>
    <row r="125" spans="1:15" ht="13.5">
      <c r="A125" s="17"/>
      <c r="B125" s="18">
        <v>52.66</v>
      </c>
      <c r="C125" s="18">
        <v>23.72</v>
      </c>
      <c r="D125" s="18">
        <v>5.83</v>
      </c>
      <c r="E125" s="18">
        <v>4.43</v>
      </c>
      <c r="F125" s="18">
        <v>13.36</v>
      </c>
      <c r="G125" s="19">
        <f>SUM(B125:F125)</f>
        <v>99.99999999999999</v>
      </c>
      <c r="H125" s="7"/>
      <c r="I125" s="7"/>
      <c r="J125" s="6"/>
      <c r="K125" s="6"/>
      <c r="L125" s="6"/>
      <c r="M125" s="6"/>
      <c r="N125" s="6"/>
      <c r="O125" s="6"/>
    </row>
    <row r="126" spans="1:15" s="5" customFormat="1" ht="13.5">
      <c r="A126" s="11" t="s">
        <v>85</v>
      </c>
      <c r="B126" s="12" t="s">
        <v>46</v>
      </c>
      <c r="C126" s="12" t="s">
        <v>4</v>
      </c>
      <c r="D126" s="12" t="s">
        <v>70</v>
      </c>
      <c r="E126" s="12" t="s">
        <v>5</v>
      </c>
      <c r="F126" s="12" t="s">
        <v>7</v>
      </c>
      <c r="G126" s="13" t="s">
        <v>8</v>
      </c>
      <c r="H126" s="4"/>
      <c r="K126" s="4"/>
      <c r="L126" s="4"/>
      <c r="M126" s="4"/>
      <c r="N126" s="4"/>
      <c r="O126" s="4"/>
    </row>
    <row r="127" spans="1:15" ht="13.5">
      <c r="A127" s="14" t="s">
        <v>86</v>
      </c>
      <c r="B127" s="15">
        <v>206116</v>
      </c>
      <c r="C127" s="15">
        <v>103584</v>
      </c>
      <c r="D127" s="15">
        <v>40898</v>
      </c>
      <c r="E127" s="15">
        <v>11980</v>
      </c>
      <c r="F127" s="15">
        <v>4290</v>
      </c>
      <c r="G127" s="16">
        <f>SUM(B127:F127)</f>
        <v>366868</v>
      </c>
      <c r="H127" s="6"/>
      <c r="K127" s="6"/>
      <c r="L127" s="6"/>
      <c r="M127" s="6"/>
      <c r="N127" s="6"/>
      <c r="O127" s="6"/>
    </row>
    <row r="128" spans="1:15" ht="13.5">
      <c r="A128" s="17" t="s">
        <v>10</v>
      </c>
      <c r="B128" s="18">
        <v>56.18</v>
      </c>
      <c r="C128" s="18">
        <v>28.23</v>
      </c>
      <c r="D128" s="18">
        <v>11.15</v>
      </c>
      <c r="E128" s="18">
        <v>3.27</v>
      </c>
      <c r="F128" s="18">
        <v>1.17</v>
      </c>
      <c r="G128" s="19">
        <f>SUM(B128:F128)</f>
        <v>100</v>
      </c>
      <c r="H128" s="7"/>
      <c r="K128" s="6"/>
      <c r="L128" s="6"/>
      <c r="M128" s="6"/>
      <c r="N128" s="6"/>
      <c r="O128" s="6"/>
    </row>
    <row r="129" spans="1:15" ht="13.5">
      <c r="A129" s="11" t="s">
        <v>87</v>
      </c>
      <c r="B129" s="12" t="s">
        <v>46</v>
      </c>
      <c r="C129" s="12" t="s">
        <v>4</v>
      </c>
      <c r="D129" s="12" t="s">
        <v>5</v>
      </c>
      <c r="E129" s="13" t="s">
        <v>8</v>
      </c>
      <c r="F129" s="7"/>
      <c r="G129" s="7"/>
      <c r="H129" s="7"/>
      <c r="K129" s="6"/>
      <c r="L129" s="6"/>
      <c r="M129" s="6"/>
      <c r="N129" s="6"/>
      <c r="O129" s="6"/>
    </row>
    <row r="130" spans="1:15" ht="13.5">
      <c r="A130" s="14" t="s">
        <v>88</v>
      </c>
      <c r="B130" s="15">
        <v>154625</v>
      </c>
      <c r="C130" s="15">
        <v>159866</v>
      </c>
      <c r="D130" s="15">
        <v>19995</v>
      </c>
      <c r="E130" s="16">
        <f>SUM(B130:D130)</f>
        <v>334486</v>
      </c>
      <c r="F130" s="7"/>
      <c r="G130" s="7"/>
      <c r="H130" s="7"/>
      <c r="K130" s="6"/>
      <c r="L130" s="6"/>
      <c r="M130" s="6"/>
      <c r="N130" s="6"/>
      <c r="O130" s="6"/>
    </row>
    <row r="131" spans="1:15" ht="13.5">
      <c r="A131" s="17" t="s">
        <v>135</v>
      </c>
      <c r="B131" s="18">
        <v>46.23</v>
      </c>
      <c r="C131" s="18">
        <v>47.79</v>
      </c>
      <c r="D131" s="18">
        <v>5.98</v>
      </c>
      <c r="E131" s="19">
        <f>SUM(B131:D131)</f>
        <v>100</v>
      </c>
      <c r="F131" s="7"/>
      <c r="G131" s="7"/>
      <c r="H131" s="7"/>
      <c r="K131" s="6"/>
      <c r="L131" s="6"/>
      <c r="M131" s="6"/>
      <c r="N131" s="6"/>
      <c r="O131" s="6"/>
    </row>
    <row r="132" spans="1:15" ht="13.5">
      <c r="A132" s="20" t="s">
        <v>89</v>
      </c>
      <c r="B132" s="12" t="s">
        <v>5</v>
      </c>
      <c r="C132" s="12" t="s">
        <v>7</v>
      </c>
      <c r="D132" s="13" t="s">
        <v>8</v>
      </c>
      <c r="E132" s="7"/>
      <c r="F132" s="7"/>
      <c r="G132" s="7"/>
      <c r="H132" s="7"/>
      <c r="K132" s="6"/>
      <c r="L132" s="6"/>
      <c r="M132" s="6"/>
      <c r="N132" s="6"/>
      <c r="O132" s="6"/>
    </row>
    <row r="133" spans="1:15" ht="13.5">
      <c r="A133" s="14" t="s">
        <v>12</v>
      </c>
      <c r="B133" s="15">
        <v>12496</v>
      </c>
      <c r="C133" s="15">
        <v>300409</v>
      </c>
      <c r="D133" s="16">
        <f>SUM(B133:C133)</f>
        <v>312905</v>
      </c>
      <c r="E133" s="7"/>
      <c r="F133" s="7"/>
      <c r="G133" s="7"/>
      <c r="H133" s="7"/>
      <c r="K133" s="6"/>
      <c r="L133" s="6"/>
      <c r="M133" s="6"/>
      <c r="N133" s="6"/>
      <c r="O133" s="6"/>
    </row>
    <row r="134" spans="1:15" ht="13.5">
      <c r="A134" s="14"/>
      <c r="B134" s="21">
        <v>3.99</v>
      </c>
      <c r="C134" s="21">
        <v>96.01</v>
      </c>
      <c r="D134" s="22">
        <f>SUM(B134:C134)</f>
        <v>100</v>
      </c>
      <c r="E134" s="7"/>
      <c r="F134" s="7"/>
      <c r="G134" s="7"/>
      <c r="H134" s="7"/>
      <c r="K134" s="6"/>
      <c r="L134" s="6"/>
      <c r="M134" s="6"/>
      <c r="N134" s="6"/>
      <c r="O134" s="6"/>
    </row>
    <row r="135" spans="1:15" ht="13.5">
      <c r="A135" s="20" t="s">
        <v>89</v>
      </c>
      <c r="B135" s="12" t="s">
        <v>46</v>
      </c>
      <c r="C135" s="12" t="s">
        <v>4</v>
      </c>
      <c r="D135" s="12" t="s">
        <v>5</v>
      </c>
      <c r="E135" s="12" t="s">
        <v>7</v>
      </c>
      <c r="F135" s="13" t="s">
        <v>8</v>
      </c>
      <c r="G135" s="7"/>
      <c r="H135" s="7"/>
      <c r="K135" s="6"/>
      <c r="L135" s="6"/>
      <c r="M135" s="6"/>
      <c r="N135" s="6"/>
      <c r="O135" s="6"/>
    </row>
    <row r="136" spans="1:15" ht="13.5">
      <c r="A136" s="14" t="s">
        <v>21</v>
      </c>
      <c r="B136" s="15">
        <v>28336</v>
      </c>
      <c r="C136" s="15">
        <v>18002</v>
      </c>
      <c r="D136" s="15">
        <v>9738</v>
      </c>
      <c r="E136" s="15">
        <v>59684</v>
      </c>
      <c r="F136" s="16">
        <f>SUM(A136:E136)</f>
        <v>115760</v>
      </c>
      <c r="G136" s="7"/>
      <c r="H136" s="7"/>
      <c r="K136" s="6"/>
      <c r="L136" s="6"/>
      <c r="M136" s="6"/>
      <c r="N136" s="6"/>
      <c r="O136" s="6"/>
    </row>
    <row r="137" spans="1:15" ht="13.5">
      <c r="A137" s="14" t="s">
        <v>40</v>
      </c>
      <c r="B137" s="21">
        <v>24.48</v>
      </c>
      <c r="C137" s="21">
        <v>15.55</v>
      </c>
      <c r="D137" s="21">
        <v>8.41</v>
      </c>
      <c r="E137" s="21">
        <v>51.56</v>
      </c>
      <c r="F137" s="22">
        <f>SUM(A137:E137)</f>
        <v>100</v>
      </c>
      <c r="G137" s="7"/>
      <c r="H137" s="7"/>
      <c r="K137" s="6"/>
      <c r="L137" s="6"/>
      <c r="M137" s="6"/>
      <c r="N137" s="6"/>
      <c r="O137" s="6"/>
    </row>
    <row r="138" spans="1:15" ht="13.5">
      <c r="A138" s="20" t="s">
        <v>90</v>
      </c>
      <c r="B138" s="12" t="s">
        <v>46</v>
      </c>
      <c r="C138" s="12" t="s">
        <v>4</v>
      </c>
      <c r="D138" s="12" t="s">
        <v>70</v>
      </c>
      <c r="E138" s="12" t="s">
        <v>5</v>
      </c>
      <c r="F138" s="12" t="s">
        <v>7</v>
      </c>
      <c r="G138" s="13" t="s">
        <v>8</v>
      </c>
      <c r="H138" s="7"/>
      <c r="K138" s="6"/>
      <c r="L138" s="6"/>
      <c r="M138" s="6"/>
      <c r="N138" s="6"/>
      <c r="O138" s="6"/>
    </row>
    <row r="139" spans="1:15" ht="13.5">
      <c r="A139" s="14" t="s">
        <v>21</v>
      </c>
      <c r="B139" s="15">
        <v>120005</v>
      </c>
      <c r="C139" s="15">
        <v>65095</v>
      </c>
      <c r="D139" s="15">
        <v>15912</v>
      </c>
      <c r="E139" s="15">
        <v>12157</v>
      </c>
      <c r="F139" s="15">
        <v>35930</v>
      </c>
      <c r="G139" s="16">
        <f>SUM(B139:F139)</f>
        <v>249099</v>
      </c>
      <c r="H139" s="7"/>
      <c r="K139" s="6"/>
      <c r="L139" s="6"/>
      <c r="M139" s="6"/>
      <c r="N139" s="6"/>
      <c r="O139" s="6"/>
    </row>
    <row r="140" spans="1:15" ht="13.5">
      <c r="A140" s="17"/>
      <c r="B140" s="18">
        <v>48.18</v>
      </c>
      <c r="C140" s="18">
        <v>26.13</v>
      </c>
      <c r="D140" s="18">
        <v>6.39</v>
      </c>
      <c r="E140" s="18">
        <v>4.88</v>
      </c>
      <c r="F140" s="18">
        <v>14.42</v>
      </c>
      <c r="G140" s="19">
        <f>SUM(B140:F140)</f>
        <v>100</v>
      </c>
      <c r="H140" s="7"/>
      <c r="K140" s="6"/>
      <c r="L140" s="6"/>
      <c r="M140" s="6"/>
      <c r="N140" s="6"/>
      <c r="O140" s="6"/>
    </row>
    <row r="141" spans="1:15" s="5" customFormat="1" ht="13.5">
      <c r="A141" s="26" t="s">
        <v>91</v>
      </c>
      <c r="B141" s="12" t="s">
        <v>46</v>
      </c>
      <c r="C141" s="12" t="s">
        <v>4</v>
      </c>
      <c r="D141" s="12" t="s">
        <v>5</v>
      </c>
      <c r="E141" s="12" t="s">
        <v>7</v>
      </c>
      <c r="F141" s="13" t="s">
        <v>8</v>
      </c>
      <c r="G141" s="4"/>
      <c r="H141" s="4"/>
      <c r="I141" s="4"/>
      <c r="J141" s="4"/>
      <c r="M141" s="4"/>
      <c r="N141" s="4"/>
      <c r="O141" s="4"/>
    </row>
    <row r="142" spans="1:15" ht="13.5">
      <c r="A142" s="14" t="s">
        <v>92</v>
      </c>
      <c r="B142" s="15">
        <v>226570</v>
      </c>
      <c r="C142" s="15">
        <v>118280</v>
      </c>
      <c r="D142" s="15">
        <v>12830</v>
      </c>
      <c r="E142" s="15">
        <v>1539</v>
      </c>
      <c r="F142" s="16">
        <f>SUM(B142:E142)</f>
        <v>359219</v>
      </c>
      <c r="G142" s="6"/>
      <c r="H142" s="6"/>
      <c r="I142" s="6"/>
      <c r="J142" s="6"/>
      <c r="M142" s="6"/>
      <c r="N142" s="6"/>
      <c r="O142" s="6"/>
    </row>
    <row r="143" spans="1:15" ht="13.5">
      <c r="A143" s="17" t="s">
        <v>10</v>
      </c>
      <c r="B143" s="18">
        <v>63.07</v>
      </c>
      <c r="C143" s="18">
        <v>32.93</v>
      </c>
      <c r="D143" s="18">
        <v>3.57</v>
      </c>
      <c r="E143" s="18">
        <v>0.43</v>
      </c>
      <c r="F143" s="19">
        <f>SUM(B143:E143)</f>
        <v>100</v>
      </c>
      <c r="G143" s="7"/>
      <c r="H143" s="7"/>
      <c r="I143" s="7"/>
      <c r="J143" s="7"/>
      <c r="M143" s="6"/>
      <c r="N143" s="6"/>
      <c r="O143" s="6"/>
    </row>
    <row r="144" spans="1:15" s="5" customFormat="1" ht="13.5">
      <c r="A144" s="11" t="s">
        <v>93</v>
      </c>
      <c r="B144" s="12" t="s">
        <v>46</v>
      </c>
      <c r="C144" s="12" t="s">
        <v>4</v>
      </c>
      <c r="D144" s="12" t="s">
        <v>5</v>
      </c>
      <c r="E144" s="12" t="s">
        <v>7</v>
      </c>
      <c r="F144" s="13" t="s">
        <v>8</v>
      </c>
      <c r="G144" s="4"/>
      <c r="H144" s="4"/>
      <c r="I144" s="4"/>
      <c r="J144" s="4"/>
      <c r="M144" s="4"/>
      <c r="N144" s="4"/>
      <c r="O144" s="4"/>
    </row>
    <row r="145" spans="1:15" ht="13.5">
      <c r="A145" s="14" t="s">
        <v>94</v>
      </c>
      <c r="B145" s="15">
        <v>194082</v>
      </c>
      <c r="C145" s="15">
        <v>127582</v>
      </c>
      <c r="D145" s="15">
        <v>12683</v>
      </c>
      <c r="E145" s="15">
        <v>23495</v>
      </c>
      <c r="F145" s="16">
        <f>SUM(B145:E145)</f>
        <v>357842</v>
      </c>
      <c r="G145" s="6"/>
      <c r="H145" s="6"/>
      <c r="I145" s="6"/>
      <c r="J145" s="6"/>
      <c r="M145" s="6"/>
      <c r="N145" s="6"/>
      <c r="O145" s="6"/>
    </row>
    <row r="146" spans="1:15" ht="13.5">
      <c r="A146" s="17" t="s">
        <v>10</v>
      </c>
      <c r="B146" s="18">
        <v>54.24</v>
      </c>
      <c r="C146" s="18">
        <v>35.65</v>
      </c>
      <c r="D146" s="18">
        <v>3.54</v>
      </c>
      <c r="E146" s="18">
        <v>6.57</v>
      </c>
      <c r="F146" s="19">
        <f>SUM(B146:E146)</f>
        <v>100</v>
      </c>
      <c r="G146" s="7"/>
      <c r="H146" s="7"/>
      <c r="I146" s="7"/>
      <c r="J146" s="7"/>
      <c r="M146" s="6"/>
      <c r="N146" s="6"/>
      <c r="O146" s="6"/>
    </row>
    <row r="147" spans="1:15" ht="13.5">
      <c r="A147" s="11" t="s">
        <v>93</v>
      </c>
      <c r="B147" s="12" t="s">
        <v>46</v>
      </c>
      <c r="C147" s="12" t="s">
        <v>4</v>
      </c>
      <c r="D147" s="12" t="s">
        <v>5</v>
      </c>
      <c r="E147" s="13" t="s">
        <v>8</v>
      </c>
      <c r="G147" s="7"/>
      <c r="H147" s="7"/>
      <c r="I147" s="7"/>
      <c r="J147" s="7"/>
      <c r="M147" s="6"/>
      <c r="N147" s="6"/>
      <c r="O147" s="6"/>
    </row>
    <row r="148" spans="1:15" ht="13.5">
      <c r="A148" s="14" t="s">
        <v>95</v>
      </c>
      <c r="B148" s="15">
        <v>209025</v>
      </c>
      <c r="C148" s="15">
        <v>107996</v>
      </c>
      <c r="D148" s="15">
        <v>18176</v>
      </c>
      <c r="E148" s="16">
        <f>SUM(B148:D148)</f>
        <v>335197</v>
      </c>
      <c r="G148" s="7"/>
      <c r="H148" s="7"/>
      <c r="I148" s="7"/>
      <c r="J148" s="7"/>
      <c r="M148" s="6"/>
      <c r="N148" s="6"/>
      <c r="O148" s="6"/>
    </row>
    <row r="149" spans="1:15" ht="13.5">
      <c r="A149" s="17" t="s">
        <v>135</v>
      </c>
      <c r="B149" s="18">
        <v>62.36</v>
      </c>
      <c r="C149" s="18">
        <v>32.22</v>
      </c>
      <c r="D149" s="18">
        <v>5.42</v>
      </c>
      <c r="E149" s="19">
        <f>SUM(B149:D149)</f>
        <v>100</v>
      </c>
      <c r="G149" s="7"/>
      <c r="H149" s="7"/>
      <c r="I149" s="7"/>
      <c r="J149" s="7"/>
      <c r="M149" s="6"/>
      <c r="N149" s="6"/>
      <c r="O149" s="6"/>
    </row>
    <row r="150" spans="1:15" ht="13.5">
      <c r="A150" s="11" t="s">
        <v>96</v>
      </c>
      <c r="B150" s="12" t="s">
        <v>46</v>
      </c>
      <c r="C150" s="12" t="s">
        <v>4</v>
      </c>
      <c r="D150" s="12" t="s">
        <v>5</v>
      </c>
      <c r="E150" s="13" t="s">
        <v>8</v>
      </c>
      <c r="F150" s="7"/>
      <c r="G150" s="7"/>
      <c r="H150" s="7"/>
      <c r="I150" s="7"/>
      <c r="J150" s="7"/>
      <c r="M150" s="6"/>
      <c r="N150" s="6"/>
      <c r="O150" s="6"/>
    </row>
    <row r="151" spans="1:15" ht="13.5">
      <c r="A151" s="14" t="s">
        <v>15</v>
      </c>
      <c r="B151" s="15">
        <v>166839</v>
      </c>
      <c r="C151" s="15">
        <v>113480</v>
      </c>
      <c r="D151" s="15">
        <v>14551</v>
      </c>
      <c r="E151" s="16">
        <f>SUM(B151:D151)</f>
        <v>294870</v>
      </c>
      <c r="F151" s="7"/>
      <c r="G151" s="7"/>
      <c r="H151" s="7"/>
      <c r="I151" s="7"/>
      <c r="J151" s="7"/>
      <c r="M151" s="6"/>
      <c r="N151" s="6"/>
      <c r="O151" s="6"/>
    </row>
    <row r="152" spans="1:15" ht="13.5">
      <c r="A152" s="23" t="s">
        <v>40</v>
      </c>
      <c r="B152" s="18">
        <v>56.58</v>
      </c>
      <c r="C152" s="18">
        <v>38.49</v>
      </c>
      <c r="D152" s="18">
        <v>4.93</v>
      </c>
      <c r="E152" s="19">
        <f>SUM(B152:D152)</f>
        <v>100</v>
      </c>
      <c r="F152" s="7"/>
      <c r="G152" s="7"/>
      <c r="H152" s="7"/>
      <c r="I152" s="7"/>
      <c r="J152" s="7"/>
      <c r="M152" s="6"/>
      <c r="N152" s="6"/>
      <c r="O152" s="6"/>
    </row>
    <row r="153" spans="1:15" ht="13.5">
      <c r="A153" s="20" t="s">
        <v>97</v>
      </c>
      <c r="B153" s="12" t="s">
        <v>5</v>
      </c>
      <c r="C153" s="12" t="s">
        <v>7</v>
      </c>
      <c r="D153" s="13" t="s">
        <v>8</v>
      </c>
      <c r="E153" s="7"/>
      <c r="F153" s="7"/>
      <c r="G153" s="7"/>
      <c r="H153" s="7"/>
      <c r="I153" s="7"/>
      <c r="J153" s="7"/>
      <c r="M153" s="6"/>
      <c r="N153" s="6"/>
      <c r="O153" s="6"/>
    </row>
    <row r="154" spans="1:15" ht="13.5">
      <c r="A154" s="14" t="s">
        <v>12</v>
      </c>
      <c r="B154" s="15">
        <v>34803</v>
      </c>
      <c r="C154" s="15">
        <v>220118</v>
      </c>
      <c r="D154" s="16">
        <f>SUM(B154:C154)</f>
        <v>254921</v>
      </c>
      <c r="E154" s="7"/>
      <c r="F154" s="7"/>
      <c r="G154" s="7"/>
      <c r="H154" s="7"/>
      <c r="I154" s="7"/>
      <c r="J154" s="7"/>
      <c r="M154" s="6"/>
      <c r="N154" s="6"/>
      <c r="O154" s="6"/>
    </row>
    <row r="155" spans="1:15" ht="13.5">
      <c r="A155" s="17"/>
      <c r="B155" s="18">
        <v>13.65</v>
      </c>
      <c r="C155" s="18">
        <v>86.35</v>
      </c>
      <c r="D155" s="19">
        <f>SUM(B155:C155)</f>
        <v>100</v>
      </c>
      <c r="E155" s="7"/>
      <c r="F155" s="7"/>
      <c r="G155" s="7"/>
      <c r="H155" s="7"/>
      <c r="I155" s="7"/>
      <c r="J155" s="7"/>
      <c r="M155" s="6"/>
      <c r="N155" s="6"/>
      <c r="O155" s="6"/>
    </row>
    <row r="156" spans="1:15" ht="13.5">
      <c r="A156" s="20" t="s">
        <v>97</v>
      </c>
      <c r="B156" s="12" t="s">
        <v>7</v>
      </c>
      <c r="C156" s="13" t="s">
        <v>8</v>
      </c>
      <c r="D156" s="4"/>
      <c r="G156" s="7"/>
      <c r="H156" s="7"/>
      <c r="I156" s="7"/>
      <c r="J156" s="7"/>
      <c r="M156" s="6"/>
      <c r="N156" s="6"/>
      <c r="O156" s="6"/>
    </row>
    <row r="157" spans="1:15" ht="13.5">
      <c r="A157" s="14" t="s">
        <v>21</v>
      </c>
      <c r="B157" s="15">
        <v>38885</v>
      </c>
      <c r="C157" s="16">
        <f>SUM(A157:B157)</f>
        <v>38885</v>
      </c>
      <c r="D157" s="6"/>
      <c r="G157" s="7"/>
      <c r="H157" s="7"/>
      <c r="I157" s="7"/>
      <c r="J157" s="7"/>
      <c r="M157" s="6"/>
      <c r="N157" s="6"/>
      <c r="O157" s="6"/>
    </row>
    <row r="158" spans="1:15" ht="13.5">
      <c r="A158" s="14" t="s">
        <v>40</v>
      </c>
      <c r="B158" s="21">
        <v>100</v>
      </c>
      <c r="C158" s="22">
        <f>SUM(A158:B158)</f>
        <v>100</v>
      </c>
      <c r="D158" s="7"/>
      <c r="G158" s="7"/>
      <c r="H158" s="7"/>
      <c r="I158" s="7"/>
      <c r="J158" s="7"/>
      <c r="M158" s="6"/>
      <c r="N158" s="6"/>
      <c r="O158" s="6"/>
    </row>
    <row r="159" spans="1:15" ht="13.5">
      <c r="A159" s="20" t="s">
        <v>98</v>
      </c>
      <c r="B159" s="12" t="s">
        <v>5</v>
      </c>
      <c r="C159" s="12" t="s">
        <v>7</v>
      </c>
      <c r="D159" s="13" t="s">
        <v>8</v>
      </c>
      <c r="E159" s="7"/>
      <c r="F159" s="7"/>
      <c r="G159" s="7"/>
      <c r="H159" s="7"/>
      <c r="I159" s="7"/>
      <c r="J159" s="7"/>
      <c r="M159" s="6"/>
      <c r="N159" s="6"/>
      <c r="O159" s="6"/>
    </row>
    <row r="160" spans="1:15" ht="13.5">
      <c r="A160" s="14" t="s">
        <v>12</v>
      </c>
      <c r="B160" s="15">
        <v>45623</v>
      </c>
      <c r="C160" s="15">
        <v>283802</v>
      </c>
      <c r="D160" s="16">
        <f>SUM(B160:C160)</f>
        <v>329425</v>
      </c>
      <c r="E160" s="7"/>
      <c r="F160" s="7"/>
      <c r="G160" s="7"/>
      <c r="H160" s="7"/>
      <c r="I160" s="7"/>
      <c r="J160" s="7"/>
      <c r="M160" s="6"/>
      <c r="N160" s="6"/>
      <c r="O160" s="6"/>
    </row>
    <row r="161" spans="1:15" ht="13.5">
      <c r="A161" s="14"/>
      <c r="B161" s="21">
        <v>13.85</v>
      </c>
      <c r="C161" s="21">
        <v>86.15</v>
      </c>
      <c r="D161" s="22">
        <f>SUM(B161:C161)</f>
        <v>100</v>
      </c>
      <c r="E161" s="7"/>
      <c r="F161" s="7"/>
      <c r="G161" s="7"/>
      <c r="H161" s="7"/>
      <c r="I161" s="7"/>
      <c r="J161" s="7"/>
      <c r="M161" s="6"/>
      <c r="N161" s="6"/>
      <c r="O161" s="6"/>
    </row>
    <row r="162" spans="1:15" ht="13.5">
      <c r="A162" s="20" t="s">
        <v>98</v>
      </c>
      <c r="B162" s="12" t="s">
        <v>46</v>
      </c>
      <c r="C162" s="12" t="s">
        <v>4</v>
      </c>
      <c r="D162" s="12" t="s">
        <v>70</v>
      </c>
      <c r="E162" s="12" t="s">
        <v>5</v>
      </c>
      <c r="F162" s="12" t="s">
        <v>7</v>
      </c>
      <c r="G162" s="13" t="s">
        <v>8</v>
      </c>
      <c r="H162" s="7"/>
      <c r="I162" s="7"/>
      <c r="J162" s="7"/>
      <c r="M162" s="6"/>
      <c r="N162" s="6"/>
      <c r="O162" s="6"/>
    </row>
    <row r="163" spans="1:15" ht="13.5">
      <c r="A163" s="14" t="s">
        <v>21</v>
      </c>
      <c r="B163" s="15">
        <v>219811</v>
      </c>
      <c r="C163" s="15">
        <v>69014</v>
      </c>
      <c r="D163" s="15">
        <v>15605</v>
      </c>
      <c r="E163" s="15">
        <v>17322</v>
      </c>
      <c r="F163" s="15">
        <v>18160</v>
      </c>
      <c r="G163" s="16">
        <f>SUM(B163:F163)</f>
        <v>339912</v>
      </c>
      <c r="H163" s="7"/>
      <c r="I163" s="7"/>
      <c r="J163" s="7"/>
      <c r="M163" s="6"/>
      <c r="N163" s="6"/>
      <c r="O163" s="6"/>
    </row>
    <row r="164" spans="1:15" ht="13.5">
      <c r="A164" s="17"/>
      <c r="B164" s="18">
        <v>64.67</v>
      </c>
      <c r="C164" s="18">
        <v>20.3</v>
      </c>
      <c r="D164" s="18">
        <v>4.59</v>
      </c>
      <c r="E164" s="18">
        <v>5.1</v>
      </c>
      <c r="F164" s="18">
        <v>5.34</v>
      </c>
      <c r="G164" s="19">
        <f>SUM(B164:F164)</f>
        <v>100</v>
      </c>
      <c r="H164" s="7"/>
      <c r="I164" s="7"/>
      <c r="J164" s="7"/>
      <c r="M164" s="6"/>
      <c r="N164" s="6"/>
      <c r="O164" s="6"/>
    </row>
    <row r="165" spans="1:15" ht="13.5">
      <c r="A165" s="11" t="s">
        <v>99</v>
      </c>
      <c r="B165" s="12" t="s">
        <v>46</v>
      </c>
      <c r="C165" s="12" t="s">
        <v>4</v>
      </c>
      <c r="D165" s="12" t="s">
        <v>5</v>
      </c>
      <c r="E165" s="13" t="s">
        <v>8</v>
      </c>
      <c r="F165" s="7"/>
      <c r="G165" s="7"/>
      <c r="H165" s="7"/>
      <c r="I165" s="7"/>
      <c r="J165" s="7"/>
      <c r="M165" s="6"/>
      <c r="N165" s="6"/>
      <c r="O165" s="6"/>
    </row>
    <row r="166" spans="1:15" ht="13.5">
      <c r="A166" s="14" t="s">
        <v>100</v>
      </c>
      <c r="B166" s="15">
        <v>160242</v>
      </c>
      <c r="C166" s="15">
        <v>152043</v>
      </c>
      <c r="D166" s="15">
        <v>13656</v>
      </c>
      <c r="E166" s="16">
        <f>SUM(B166:D166)</f>
        <v>325941</v>
      </c>
      <c r="F166" s="7"/>
      <c r="G166" s="7"/>
      <c r="H166" s="7"/>
      <c r="I166" s="7"/>
      <c r="J166" s="7"/>
      <c r="M166" s="6"/>
      <c r="N166" s="6"/>
      <c r="O166" s="6"/>
    </row>
    <row r="167" spans="1:15" ht="13.5">
      <c r="A167" s="14" t="s">
        <v>135</v>
      </c>
      <c r="B167" s="21">
        <v>49.16</v>
      </c>
      <c r="C167" s="21">
        <v>46.65</v>
      </c>
      <c r="D167" s="21">
        <v>4.19</v>
      </c>
      <c r="E167" s="22">
        <f>SUM(B167:D167)</f>
        <v>100</v>
      </c>
      <c r="F167" s="7"/>
      <c r="G167" s="7"/>
      <c r="H167" s="7"/>
      <c r="I167" s="7"/>
      <c r="J167" s="7"/>
      <c r="M167" s="6"/>
      <c r="N167" s="6"/>
      <c r="O167" s="6"/>
    </row>
    <row r="168" spans="1:15" s="5" customFormat="1" ht="13.5">
      <c r="A168" s="11" t="s">
        <v>101</v>
      </c>
      <c r="B168" s="12" t="s">
        <v>46</v>
      </c>
      <c r="C168" s="12" t="s">
        <v>4</v>
      </c>
      <c r="D168" s="12" t="s">
        <v>5</v>
      </c>
      <c r="E168" s="12" t="s">
        <v>7</v>
      </c>
      <c r="F168" s="13" t="s">
        <v>8</v>
      </c>
      <c r="G168" s="4"/>
      <c r="H168" s="4"/>
      <c r="I168" s="4"/>
      <c r="J168" s="4"/>
      <c r="M168" s="4"/>
      <c r="N168" s="4"/>
      <c r="O168" s="4"/>
    </row>
    <row r="169" spans="1:15" ht="13.5">
      <c r="A169" s="14" t="s">
        <v>102</v>
      </c>
      <c r="B169" s="15">
        <v>213221</v>
      </c>
      <c r="C169" s="15">
        <v>129355</v>
      </c>
      <c r="D169" s="15">
        <v>8935</v>
      </c>
      <c r="E169" s="15">
        <v>2081</v>
      </c>
      <c r="F169" s="16">
        <f>SUM(B169:E169)</f>
        <v>353592</v>
      </c>
      <c r="G169" s="6"/>
      <c r="H169" s="6"/>
      <c r="I169" s="6"/>
      <c r="J169" s="6"/>
      <c r="M169" s="6"/>
      <c r="N169" s="6"/>
      <c r="O169" s="6"/>
    </row>
    <row r="170" spans="1:15" ht="13.5">
      <c r="A170" s="17" t="s">
        <v>10</v>
      </c>
      <c r="B170" s="18">
        <v>60.3</v>
      </c>
      <c r="C170" s="18">
        <v>36.58</v>
      </c>
      <c r="D170" s="18">
        <v>2.53</v>
      </c>
      <c r="E170" s="18">
        <v>0.59</v>
      </c>
      <c r="F170" s="19">
        <f>SUM(B170:E170)</f>
        <v>100</v>
      </c>
      <c r="G170" s="7"/>
      <c r="H170" s="7"/>
      <c r="I170" s="7"/>
      <c r="J170" s="7"/>
      <c r="M170" s="6"/>
      <c r="N170" s="6"/>
      <c r="O170" s="6"/>
    </row>
    <row r="171" spans="1:15" ht="13.5">
      <c r="A171" s="20" t="s">
        <v>103</v>
      </c>
      <c r="B171" s="12" t="s">
        <v>46</v>
      </c>
      <c r="C171" s="12" t="s">
        <v>4</v>
      </c>
      <c r="D171" s="12" t="s">
        <v>5</v>
      </c>
      <c r="E171" s="13" t="s">
        <v>8</v>
      </c>
      <c r="F171" s="4"/>
      <c r="H171" s="7"/>
      <c r="I171" s="7"/>
      <c r="J171" s="7"/>
      <c r="M171" s="6"/>
      <c r="N171" s="6"/>
      <c r="O171" s="6"/>
    </row>
    <row r="172" spans="1:15" ht="13.5">
      <c r="A172" s="14" t="s">
        <v>21</v>
      </c>
      <c r="B172" s="15">
        <v>20978</v>
      </c>
      <c r="C172" s="15">
        <v>15505</v>
      </c>
      <c r="D172" s="15">
        <v>11931</v>
      </c>
      <c r="E172" s="16">
        <f>SUM(B172:D172)</f>
        <v>48414</v>
      </c>
      <c r="F172" s="6"/>
      <c r="H172" s="7"/>
      <c r="I172" s="7"/>
      <c r="J172" s="7"/>
      <c r="M172" s="6"/>
      <c r="N172" s="6"/>
      <c r="O172" s="6"/>
    </row>
    <row r="173" spans="1:15" ht="13.5">
      <c r="A173" s="14" t="s">
        <v>40</v>
      </c>
      <c r="B173" s="21">
        <v>43.33</v>
      </c>
      <c r="C173" s="21">
        <v>32.03</v>
      </c>
      <c r="D173" s="21">
        <v>24.64</v>
      </c>
      <c r="E173" s="22">
        <f>SUM(B173:D173)</f>
        <v>100</v>
      </c>
      <c r="F173" s="7"/>
      <c r="H173" s="7"/>
      <c r="I173" s="7"/>
      <c r="J173" s="7"/>
      <c r="M173" s="6"/>
      <c r="N173" s="6"/>
      <c r="O173" s="6"/>
    </row>
    <row r="174" spans="1:15" s="5" customFormat="1" ht="13.5">
      <c r="A174" s="11" t="s">
        <v>104</v>
      </c>
      <c r="B174" s="12" t="s">
        <v>46</v>
      </c>
      <c r="C174" s="12" t="s">
        <v>4</v>
      </c>
      <c r="D174" s="12" t="s">
        <v>70</v>
      </c>
      <c r="E174" s="12" t="s">
        <v>5</v>
      </c>
      <c r="F174" s="12" t="s">
        <v>7</v>
      </c>
      <c r="G174" s="13" t="s">
        <v>8</v>
      </c>
      <c r="H174" s="4"/>
      <c r="I174" s="4"/>
      <c r="J174" s="4"/>
      <c r="M174" s="4"/>
      <c r="N174" s="4"/>
      <c r="O174" s="4"/>
    </row>
    <row r="175" spans="1:15" ht="13.5">
      <c r="A175" s="14" t="s">
        <v>105</v>
      </c>
      <c r="B175" s="15">
        <v>197482</v>
      </c>
      <c r="C175" s="15">
        <v>112984</v>
      </c>
      <c r="D175" s="15">
        <v>51632</v>
      </c>
      <c r="E175" s="15">
        <v>8097</v>
      </c>
      <c r="F175" s="15">
        <v>11307</v>
      </c>
      <c r="G175" s="16">
        <f>SUM(B175:F175)</f>
        <v>381502</v>
      </c>
      <c r="H175" s="6"/>
      <c r="I175" s="6"/>
      <c r="J175" s="6"/>
      <c r="M175" s="6"/>
      <c r="N175" s="6"/>
      <c r="O175" s="6"/>
    </row>
    <row r="176" spans="1:15" ht="13.5">
      <c r="A176" s="17" t="s">
        <v>10</v>
      </c>
      <c r="B176" s="18">
        <v>51.77</v>
      </c>
      <c r="C176" s="18">
        <v>29.62</v>
      </c>
      <c r="D176" s="18">
        <v>13.53</v>
      </c>
      <c r="E176" s="18">
        <v>2.12</v>
      </c>
      <c r="F176" s="18">
        <v>2.96</v>
      </c>
      <c r="G176" s="19">
        <f>SUM(B176:F176)</f>
        <v>100</v>
      </c>
      <c r="H176" s="7"/>
      <c r="I176" s="7"/>
      <c r="J176" s="7"/>
      <c r="M176" s="6"/>
      <c r="N176" s="6"/>
      <c r="O176" s="6"/>
    </row>
    <row r="177" spans="1:15" ht="13.5">
      <c r="A177" s="11" t="s">
        <v>104</v>
      </c>
      <c r="B177" s="12" t="s">
        <v>46</v>
      </c>
      <c r="C177" s="12" t="s">
        <v>4</v>
      </c>
      <c r="D177" s="12" t="s">
        <v>5</v>
      </c>
      <c r="E177" s="13" t="s">
        <v>8</v>
      </c>
      <c r="F177" s="7"/>
      <c r="G177" s="7"/>
      <c r="H177" s="7"/>
      <c r="I177" s="7"/>
      <c r="J177" s="7"/>
      <c r="K177" s="7"/>
      <c r="L177" s="7"/>
      <c r="M177" s="6"/>
      <c r="N177" s="6"/>
      <c r="O177" s="6"/>
    </row>
    <row r="178" spans="1:15" ht="13.5">
      <c r="A178" s="14" t="s">
        <v>106</v>
      </c>
      <c r="B178" s="15">
        <v>190141</v>
      </c>
      <c r="C178" s="15">
        <v>145126</v>
      </c>
      <c r="D178" s="15">
        <v>18281</v>
      </c>
      <c r="E178" s="16">
        <f>SUM(B178:D178)</f>
        <v>353548</v>
      </c>
      <c r="F178" s="7"/>
      <c r="G178" s="7"/>
      <c r="H178" s="7"/>
      <c r="I178" s="7"/>
      <c r="J178" s="7"/>
      <c r="K178" s="7"/>
      <c r="L178" s="7"/>
      <c r="M178" s="6"/>
      <c r="N178" s="6"/>
      <c r="O178" s="6"/>
    </row>
    <row r="179" spans="1:15" ht="13.5">
      <c r="A179" s="17" t="s">
        <v>135</v>
      </c>
      <c r="B179" s="18">
        <v>53.78</v>
      </c>
      <c r="C179" s="18">
        <v>41.05</v>
      </c>
      <c r="D179" s="18">
        <v>5.17</v>
      </c>
      <c r="E179" s="19">
        <f>SUM(B179:D179)</f>
        <v>100</v>
      </c>
      <c r="F179" s="7"/>
      <c r="G179" s="7"/>
      <c r="H179" s="7"/>
      <c r="I179" s="7"/>
      <c r="J179" s="7"/>
      <c r="K179" s="7"/>
      <c r="L179" s="7"/>
      <c r="M179" s="6"/>
      <c r="N179" s="6"/>
      <c r="O179" s="6"/>
    </row>
    <row r="180" spans="1:15" ht="13.5">
      <c r="A180" s="20" t="s">
        <v>107</v>
      </c>
      <c r="B180" s="12" t="s">
        <v>46</v>
      </c>
      <c r="C180" s="12" t="s">
        <v>7</v>
      </c>
      <c r="D180" s="13" t="s">
        <v>8</v>
      </c>
      <c r="G180" s="7"/>
      <c r="H180" s="7"/>
      <c r="I180" s="7"/>
      <c r="J180" s="7"/>
      <c r="K180" s="7"/>
      <c r="L180" s="7"/>
      <c r="M180" s="6"/>
      <c r="N180" s="6"/>
      <c r="O180" s="6"/>
    </row>
    <row r="181" spans="1:15" ht="13.5">
      <c r="A181" s="14" t="s">
        <v>21</v>
      </c>
      <c r="B181" s="15">
        <v>11325</v>
      </c>
      <c r="C181" s="15">
        <v>5093</v>
      </c>
      <c r="D181" s="16">
        <f>SUM(B181:C181)</f>
        <v>16418</v>
      </c>
      <c r="G181" s="7"/>
      <c r="H181" s="7"/>
      <c r="I181" s="7"/>
      <c r="J181" s="7"/>
      <c r="K181" s="7"/>
      <c r="L181" s="7"/>
      <c r="M181" s="6"/>
      <c r="N181" s="6"/>
      <c r="O181" s="6"/>
    </row>
    <row r="182" spans="1:15" ht="13.5">
      <c r="A182" s="17" t="s">
        <v>40</v>
      </c>
      <c r="B182" s="18">
        <v>68.98</v>
      </c>
      <c r="C182" s="18">
        <v>31.02</v>
      </c>
      <c r="D182" s="19">
        <f>SUM(B182:C182)</f>
        <v>100</v>
      </c>
      <c r="G182" s="7"/>
      <c r="H182" s="7"/>
      <c r="I182" s="7"/>
      <c r="J182" s="7"/>
      <c r="K182" s="7"/>
      <c r="L182" s="7"/>
      <c r="M182" s="6"/>
      <c r="N182" s="6"/>
      <c r="O182" s="6"/>
    </row>
    <row r="183" spans="1:15" ht="13.5">
      <c r="A183" s="20" t="s">
        <v>108</v>
      </c>
      <c r="B183" s="12" t="s">
        <v>5</v>
      </c>
      <c r="C183" s="12" t="s">
        <v>7</v>
      </c>
      <c r="D183" s="13" t="s">
        <v>8</v>
      </c>
      <c r="E183" s="7"/>
      <c r="F183" s="7"/>
      <c r="G183" s="7"/>
      <c r="H183" s="7"/>
      <c r="I183" s="7"/>
      <c r="J183" s="7"/>
      <c r="K183" s="7"/>
      <c r="L183" s="7"/>
      <c r="M183" s="6"/>
      <c r="N183" s="6"/>
      <c r="O183" s="6"/>
    </row>
    <row r="184" spans="1:15" ht="13.5">
      <c r="A184" s="14" t="s">
        <v>12</v>
      </c>
      <c r="B184" s="15">
        <v>57013</v>
      </c>
      <c r="C184" s="15">
        <v>289214</v>
      </c>
      <c r="D184" s="16">
        <f>SUM(B184:C184)</f>
        <v>346227</v>
      </c>
      <c r="E184" s="7"/>
      <c r="F184" s="7"/>
      <c r="G184" s="7"/>
      <c r="H184" s="7"/>
      <c r="I184" s="7"/>
      <c r="J184" s="7"/>
      <c r="K184" s="7"/>
      <c r="L184" s="7"/>
      <c r="M184" s="6"/>
      <c r="N184" s="6"/>
      <c r="O184" s="6"/>
    </row>
    <row r="185" spans="1:15" ht="13.5">
      <c r="A185" s="14"/>
      <c r="B185" s="21">
        <v>16.47</v>
      </c>
      <c r="C185" s="21">
        <v>83.53</v>
      </c>
      <c r="D185" s="22">
        <f>SUM(B185:C185)</f>
        <v>100</v>
      </c>
      <c r="E185" s="7"/>
      <c r="F185" s="7"/>
      <c r="G185" s="7"/>
      <c r="H185" s="7"/>
      <c r="I185" s="7"/>
      <c r="J185" s="7"/>
      <c r="K185" s="7"/>
      <c r="L185" s="7"/>
      <c r="M185" s="6"/>
      <c r="N185" s="6"/>
      <c r="O185" s="6"/>
    </row>
    <row r="186" spans="1:15" ht="13.5">
      <c r="A186" s="20" t="s">
        <v>108</v>
      </c>
      <c r="B186" s="12" t="s">
        <v>46</v>
      </c>
      <c r="C186" s="12" t="s">
        <v>4</v>
      </c>
      <c r="D186" s="12" t="s">
        <v>70</v>
      </c>
      <c r="E186" s="12" t="s">
        <v>5</v>
      </c>
      <c r="F186" s="12" t="s">
        <v>7</v>
      </c>
      <c r="G186" s="13" t="s">
        <v>8</v>
      </c>
      <c r="H186" s="7"/>
      <c r="I186" s="7"/>
      <c r="J186" s="7"/>
      <c r="K186" s="7"/>
      <c r="L186" s="7"/>
      <c r="M186" s="6"/>
      <c r="N186" s="6"/>
      <c r="O186" s="6"/>
    </row>
    <row r="187" spans="1:15" ht="13.5">
      <c r="A187" s="14" t="s">
        <v>21</v>
      </c>
      <c r="B187" s="15">
        <v>216216</v>
      </c>
      <c r="C187" s="15">
        <v>67718</v>
      </c>
      <c r="D187" s="15">
        <v>18471</v>
      </c>
      <c r="E187" s="15">
        <v>20005</v>
      </c>
      <c r="F187" s="15">
        <v>28626</v>
      </c>
      <c r="G187" s="16">
        <v>351039</v>
      </c>
      <c r="H187" s="7"/>
      <c r="I187" s="7"/>
      <c r="J187" s="7"/>
      <c r="K187" s="7"/>
      <c r="L187" s="7"/>
      <c r="M187" s="6"/>
      <c r="N187" s="6"/>
      <c r="O187" s="6"/>
    </row>
    <row r="188" spans="1:15" ht="13.5">
      <c r="A188" s="17"/>
      <c r="B188" s="18">
        <v>61.59</v>
      </c>
      <c r="C188" s="18">
        <v>19.29</v>
      </c>
      <c r="D188" s="18">
        <v>5.26</v>
      </c>
      <c r="E188" s="18">
        <v>5.7</v>
      </c>
      <c r="F188" s="18">
        <v>8.16</v>
      </c>
      <c r="G188" s="19">
        <f>SUM(B188:F188)</f>
        <v>100</v>
      </c>
      <c r="H188" s="7"/>
      <c r="I188" s="7"/>
      <c r="J188" s="7"/>
      <c r="K188" s="7"/>
      <c r="L188" s="7"/>
      <c r="M188" s="6"/>
      <c r="N188" s="6"/>
      <c r="O188" s="6"/>
    </row>
    <row r="189" spans="1:15" ht="13.5">
      <c r="A189" s="11" t="s">
        <v>109</v>
      </c>
      <c r="B189" s="12" t="s">
        <v>46</v>
      </c>
      <c r="C189" s="12" t="s">
        <v>5</v>
      </c>
      <c r="D189" s="12" t="s">
        <v>7</v>
      </c>
      <c r="E189" s="13" t="s">
        <v>8</v>
      </c>
      <c r="F189" s="7"/>
      <c r="G189" s="7"/>
      <c r="H189" s="7"/>
      <c r="I189" s="7"/>
      <c r="J189" s="7"/>
      <c r="K189" s="7"/>
      <c r="L189" s="7"/>
      <c r="M189" s="6"/>
      <c r="N189" s="6"/>
      <c r="O189" s="6"/>
    </row>
    <row r="190" spans="1:15" ht="13.5">
      <c r="A190" s="14" t="s">
        <v>110</v>
      </c>
      <c r="B190" s="15">
        <v>154766</v>
      </c>
      <c r="C190" s="15">
        <v>14764</v>
      </c>
      <c r="D190" s="15">
        <v>180123</v>
      </c>
      <c r="E190" s="16">
        <f>SUM(B190:D190)</f>
        <v>349653</v>
      </c>
      <c r="F190" s="7"/>
      <c r="G190" s="7"/>
      <c r="H190" s="7"/>
      <c r="I190" s="7"/>
      <c r="J190" s="7"/>
      <c r="K190" s="7"/>
      <c r="L190" s="7"/>
      <c r="M190" s="6"/>
      <c r="N190" s="6"/>
      <c r="O190" s="6"/>
    </row>
    <row r="191" spans="1:15" ht="13.5">
      <c r="A191" s="14" t="s">
        <v>135</v>
      </c>
      <c r="B191" s="21">
        <v>44.26</v>
      </c>
      <c r="C191" s="21">
        <v>4.22</v>
      </c>
      <c r="D191" s="21">
        <v>51.52</v>
      </c>
      <c r="E191" s="22">
        <f>SUM(B191:D191)</f>
        <v>100</v>
      </c>
      <c r="F191" s="7"/>
      <c r="G191" s="7"/>
      <c r="H191" s="7"/>
      <c r="I191" s="7"/>
      <c r="J191" s="7"/>
      <c r="K191" s="7"/>
      <c r="L191" s="7"/>
      <c r="M191" s="6"/>
      <c r="N191" s="6"/>
      <c r="O191" s="6"/>
    </row>
    <row r="192" spans="1:15" s="5" customFormat="1" ht="13.5">
      <c r="A192" s="11" t="s">
        <v>111</v>
      </c>
      <c r="B192" s="12" t="s">
        <v>46</v>
      </c>
      <c r="C192" s="12" t="s">
        <v>4</v>
      </c>
      <c r="D192" s="12" t="s">
        <v>5</v>
      </c>
      <c r="E192" s="12" t="s">
        <v>7</v>
      </c>
      <c r="F192" s="13" t="s">
        <v>8</v>
      </c>
      <c r="G192" s="4"/>
      <c r="H192" s="4"/>
      <c r="I192" s="4"/>
      <c r="L192" s="4"/>
      <c r="M192" s="4"/>
      <c r="N192" s="4"/>
      <c r="O192" s="4"/>
    </row>
    <row r="193" spans="1:15" ht="13.5">
      <c r="A193" s="14" t="s">
        <v>112</v>
      </c>
      <c r="B193" s="15">
        <v>219868</v>
      </c>
      <c r="C193" s="15">
        <v>150551</v>
      </c>
      <c r="D193" s="15">
        <v>8332</v>
      </c>
      <c r="E193" s="15">
        <v>2729</v>
      </c>
      <c r="F193" s="16">
        <f>SUM(B193:E193)</f>
        <v>381480</v>
      </c>
      <c r="G193" s="6"/>
      <c r="H193" s="6"/>
      <c r="I193" s="6"/>
      <c r="L193" s="6"/>
      <c r="M193" s="6"/>
      <c r="N193" s="6"/>
      <c r="O193" s="6"/>
    </row>
    <row r="194" spans="1:15" ht="13.5">
      <c r="A194" s="17" t="s">
        <v>10</v>
      </c>
      <c r="B194" s="18">
        <v>57.64</v>
      </c>
      <c r="C194" s="18">
        <v>39.46</v>
      </c>
      <c r="D194" s="18">
        <v>2.18</v>
      </c>
      <c r="E194" s="18">
        <v>0.72</v>
      </c>
      <c r="F194" s="19">
        <f>SUM(B194:E194)</f>
        <v>100</v>
      </c>
      <c r="G194" s="7"/>
      <c r="H194" s="7"/>
      <c r="I194" s="7"/>
      <c r="L194" s="7"/>
      <c r="M194" s="6"/>
      <c r="N194" s="6"/>
      <c r="O194" s="6"/>
    </row>
    <row r="195" spans="1:15" ht="13.5">
      <c r="A195" s="20" t="s">
        <v>113</v>
      </c>
      <c r="B195" s="12" t="s">
        <v>7</v>
      </c>
      <c r="C195" s="13" t="s">
        <v>8</v>
      </c>
      <c r="E195" s="7"/>
      <c r="F195" s="7"/>
      <c r="G195" s="7"/>
      <c r="H195" s="7"/>
      <c r="I195" s="7"/>
      <c r="L195" s="7"/>
      <c r="M195" s="6"/>
      <c r="N195" s="6"/>
      <c r="O195" s="6"/>
    </row>
    <row r="196" spans="1:15" ht="13.5">
      <c r="A196" s="14" t="s">
        <v>12</v>
      </c>
      <c r="B196" s="15">
        <v>324388</v>
      </c>
      <c r="C196" s="16">
        <f>SUM(B196:B196)</f>
        <v>324388</v>
      </c>
      <c r="E196" s="7"/>
      <c r="F196" s="7"/>
      <c r="G196" s="7"/>
      <c r="H196" s="7"/>
      <c r="I196" s="7"/>
      <c r="L196" s="7"/>
      <c r="M196" s="6"/>
      <c r="N196" s="6"/>
      <c r="O196" s="6"/>
    </row>
    <row r="197" spans="1:15" ht="13.5">
      <c r="A197" s="14"/>
      <c r="B197" s="21">
        <v>100</v>
      </c>
      <c r="C197" s="22">
        <f>SUM(B197:B197)</f>
        <v>100</v>
      </c>
      <c r="E197" s="7"/>
      <c r="F197" s="7"/>
      <c r="G197" s="7"/>
      <c r="H197" s="7"/>
      <c r="I197" s="7"/>
      <c r="L197" s="7"/>
      <c r="M197" s="6"/>
      <c r="N197" s="6"/>
      <c r="O197" s="6"/>
    </row>
    <row r="198" spans="1:15" ht="13.5">
      <c r="A198" s="20" t="s">
        <v>113</v>
      </c>
      <c r="B198" s="12" t="s">
        <v>46</v>
      </c>
      <c r="C198" s="12" t="s">
        <v>4</v>
      </c>
      <c r="D198" s="12" t="s">
        <v>70</v>
      </c>
      <c r="E198" s="12" t="s">
        <v>5</v>
      </c>
      <c r="F198" s="12" t="s">
        <v>7</v>
      </c>
      <c r="G198" s="13" t="s">
        <v>8</v>
      </c>
      <c r="H198" s="7"/>
      <c r="I198" s="7"/>
      <c r="L198" s="7"/>
      <c r="M198" s="6"/>
      <c r="N198" s="6"/>
      <c r="O198" s="6"/>
    </row>
    <row r="199" spans="1:15" ht="13.5">
      <c r="A199" s="14" t="s">
        <v>21</v>
      </c>
      <c r="B199" s="15">
        <v>118764</v>
      </c>
      <c r="C199" s="15">
        <v>37087</v>
      </c>
      <c r="D199" s="15">
        <v>16693</v>
      </c>
      <c r="E199" s="15">
        <v>11098</v>
      </c>
      <c r="F199" s="15">
        <v>40921</v>
      </c>
      <c r="G199" s="16">
        <f>SUM(B199:F199)</f>
        <v>224563</v>
      </c>
      <c r="H199" s="7"/>
      <c r="I199" s="7"/>
      <c r="L199" s="7"/>
      <c r="M199" s="6"/>
      <c r="N199" s="6"/>
      <c r="O199" s="6"/>
    </row>
    <row r="200" spans="1:15" ht="13.5">
      <c r="A200" s="17"/>
      <c r="B200" s="18">
        <v>52.89</v>
      </c>
      <c r="C200" s="18">
        <v>16.52</v>
      </c>
      <c r="D200" s="18">
        <v>7.43</v>
      </c>
      <c r="E200" s="18">
        <v>4.94</v>
      </c>
      <c r="F200" s="18">
        <v>18.22</v>
      </c>
      <c r="G200" s="19">
        <f>SUM(B200:F200)</f>
        <v>100</v>
      </c>
      <c r="H200" s="7"/>
      <c r="I200" s="7"/>
      <c r="L200" s="7"/>
      <c r="M200" s="6"/>
      <c r="N200" s="6"/>
      <c r="O200" s="6"/>
    </row>
    <row r="201" spans="1:15" ht="13.5">
      <c r="A201" s="11" t="s">
        <v>114</v>
      </c>
      <c r="B201" s="12" t="s">
        <v>46</v>
      </c>
      <c r="C201" s="12" t="s">
        <v>5</v>
      </c>
      <c r="D201" s="12" t="s">
        <v>7</v>
      </c>
      <c r="E201" s="13" t="s">
        <v>8</v>
      </c>
      <c r="F201" s="7"/>
      <c r="G201" s="7"/>
      <c r="H201" s="7"/>
      <c r="I201" s="7"/>
      <c r="L201" s="7"/>
      <c r="M201" s="6"/>
      <c r="N201" s="6"/>
      <c r="O201" s="6"/>
    </row>
    <row r="202" spans="1:15" ht="13.5">
      <c r="A202" s="14" t="s">
        <v>115</v>
      </c>
      <c r="B202" s="15">
        <v>180007</v>
      </c>
      <c r="C202" s="15">
        <v>18278</v>
      </c>
      <c r="D202" s="15">
        <v>100188</v>
      </c>
      <c r="E202" s="16">
        <f>SUM(B202:D202)</f>
        <v>298473</v>
      </c>
      <c r="F202" s="7"/>
      <c r="G202" s="7"/>
      <c r="H202" s="7"/>
      <c r="I202" s="7"/>
      <c r="L202" s="7"/>
      <c r="M202" s="6"/>
      <c r="N202" s="6"/>
      <c r="O202" s="6"/>
    </row>
    <row r="203" spans="1:15" ht="13.5">
      <c r="A203" s="14" t="s">
        <v>135</v>
      </c>
      <c r="B203" s="21">
        <v>60.31</v>
      </c>
      <c r="C203" s="21">
        <v>6.12</v>
      </c>
      <c r="D203" s="21">
        <v>33.57</v>
      </c>
      <c r="E203" s="22">
        <f>SUM(B203:D203)</f>
        <v>100</v>
      </c>
      <c r="F203" s="7"/>
      <c r="G203" s="7"/>
      <c r="H203" s="7"/>
      <c r="I203" s="7"/>
      <c r="L203" s="7"/>
      <c r="M203" s="6"/>
      <c r="N203" s="6"/>
      <c r="O203" s="6"/>
    </row>
    <row r="204" spans="1:15" s="5" customFormat="1" ht="13.5">
      <c r="A204" s="11" t="s">
        <v>116</v>
      </c>
      <c r="B204" s="12" t="s">
        <v>46</v>
      </c>
      <c r="C204" s="12" t="s">
        <v>4</v>
      </c>
      <c r="D204" s="12" t="s">
        <v>5</v>
      </c>
      <c r="E204" s="12" t="s">
        <v>7</v>
      </c>
      <c r="F204" s="13" t="s">
        <v>8</v>
      </c>
      <c r="H204" s="4"/>
      <c r="I204" s="4"/>
      <c r="J204" s="4"/>
      <c r="K204" s="4"/>
      <c r="N204" s="4"/>
      <c r="O204" s="4"/>
    </row>
    <row r="205" spans="1:15" ht="13.5">
      <c r="A205" s="14" t="s">
        <v>117</v>
      </c>
      <c r="B205" s="15">
        <v>118301</v>
      </c>
      <c r="C205" s="15">
        <v>59497</v>
      </c>
      <c r="D205" s="15">
        <v>24579</v>
      </c>
      <c r="E205" s="15">
        <v>137025</v>
      </c>
      <c r="F205" s="16">
        <f>SUM(B205:E205)</f>
        <v>339402</v>
      </c>
      <c r="H205" s="6"/>
      <c r="I205" s="6"/>
      <c r="J205" s="6"/>
      <c r="K205" s="6"/>
      <c r="N205" s="6"/>
      <c r="O205" s="6"/>
    </row>
    <row r="206" spans="1:15" ht="13.5">
      <c r="A206" s="17" t="s">
        <v>10</v>
      </c>
      <c r="B206" s="18">
        <v>34.86</v>
      </c>
      <c r="C206" s="18">
        <v>17.53</v>
      </c>
      <c r="D206" s="18">
        <v>7.24</v>
      </c>
      <c r="E206" s="18">
        <v>40.37</v>
      </c>
      <c r="F206" s="19">
        <f>SUM(B206:E206)</f>
        <v>100</v>
      </c>
      <c r="H206" s="7"/>
      <c r="I206" s="7"/>
      <c r="J206" s="7"/>
      <c r="K206" s="7"/>
      <c r="N206" s="6"/>
      <c r="O206" s="6"/>
    </row>
    <row r="207" spans="1:15" ht="13.5">
      <c r="A207" s="20" t="s">
        <v>118</v>
      </c>
      <c r="B207" s="12" t="s">
        <v>7</v>
      </c>
      <c r="C207" s="13" t="s">
        <v>8</v>
      </c>
      <c r="E207" s="7"/>
      <c r="F207" s="7"/>
      <c r="G207" s="7"/>
      <c r="H207" s="7"/>
      <c r="I207" s="7"/>
      <c r="J207" s="7"/>
      <c r="K207" s="7"/>
      <c r="N207" s="6"/>
      <c r="O207" s="6"/>
    </row>
    <row r="208" spans="1:15" ht="13.5">
      <c r="A208" s="14" t="s">
        <v>12</v>
      </c>
      <c r="B208" s="15">
        <v>293221</v>
      </c>
      <c r="C208" s="16">
        <f>SUM(B208:B208)</f>
        <v>293221</v>
      </c>
      <c r="E208" s="7"/>
      <c r="F208" s="7"/>
      <c r="G208" s="7"/>
      <c r="H208" s="7"/>
      <c r="I208" s="7"/>
      <c r="J208" s="7"/>
      <c r="K208" s="7"/>
      <c r="N208" s="6"/>
      <c r="O208" s="6"/>
    </row>
    <row r="209" spans="1:15" ht="13.5">
      <c r="A209" s="14"/>
      <c r="B209" s="21">
        <v>100</v>
      </c>
      <c r="C209" s="22">
        <f>SUM(B209:B209)</f>
        <v>100</v>
      </c>
      <c r="E209" s="7"/>
      <c r="F209" s="7"/>
      <c r="G209" s="7"/>
      <c r="H209" s="7"/>
      <c r="I209" s="7"/>
      <c r="J209" s="7"/>
      <c r="K209" s="7"/>
      <c r="N209" s="6"/>
      <c r="O209" s="6"/>
    </row>
    <row r="210" spans="1:15" ht="13.5">
      <c r="A210" s="20" t="s">
        <v>118</v>
      </c>
      <c r="B210" s="12" t="s">
        <v>46</v>
      </c>
      <c r="C210" s="12" t="s">
        <v>4</v>
      </c>
      <c r="D210" s="12" t="s">
        <v>70</v>
      </c>
      <c r="E210" s="12" t="s">
        <v>5</v>
      </c>
      <c r="F210" s="12" t="s">
        <v>7</v>
      </c>
      <c r="G210" s="13" t="s">
        <v>8</v>
      </c>
      <c r="H210" s="7"/>
      <c r="I210" s="7"/>
      <c r="J210" s="7"/>
      <c r="K210" s="7"/>
      <c r="N210" s="6"/>
      <c r="O210" s="6"/>
    </row>
    <row r="211" spans="1:15" ht="13.5">
      <c r="A211" s="14" t="s">
        <v>21</v>
      </c>
      <c r="B211" s="15">
        <v>74669</v>
      </c>
      <c r="C211" s="15">
        <v>29311</v>
      </c>
      <c r="D211" s="15">
        <v>7786</v>
      </c>
      <c r="E211" s="15">
        <v>5850</v>
      </c>
      <c r="F211" s="15">
        <v>105989</v>
      </c>
      <c r="G211" s="16">
        <v>223606</v>
      </c>
      <c r="H211" s="7"/>
      <c r="I211" s="7"/>
      <c r="J211" s="7"/>
      <c r="K211" s="7"/>
      <c r="N211" s="6"/>
      <c r="O211" s="6"/>
    </row>
    <row r="212" spans="1:15" ht="13.5">
      <c r="A212" s="17"/>
      <c r="B212" s="18">
        <v>33.39</v>
      </c>
      <c r="C212" s="18">
        <v>13.11</v>
      </c>
      <c r="D212" s="18">
        <v>3.48</v>
      </c>
      <c r="E212" s="18">
        <v>2.62</v>
      </c>
      <c r="F212" s="18">
        <v>47.4</v>
      </c>
      <c r="G212" s="19">
        <f>SUM(B212:F212)</f>
        <v>100</v>
      </c>
      <c r="H212" s="7"/>
      <c r="I212" s="7"/>
      <c r="J212" s="7"/>
      <c r="K212" s="7"/>
      <c r="N212" s="6"/>
      <c r="O212" s="6"/>
    </row>
    <row r="213" spans="1:15" ht="13.5">
      <c r="A213" s="11" t="s">
        <v>119</v>
      </c>
      <c r="B213" s="12" t="s">
        <v>5</v>
      </c>
      <c r="C213" s="12" t="s">
        <v>7</v>
      </c>
      <c r="D213" s="13" t="s">
        <v>8</v>
      </c>
      <c r="F213" s="7"/>
      <c r="G213" s="7"/>
      <c r="H213" s="7"/>
      <c r="I213" s="7"/>
      <c r="J213" s="7"/>
      <c r="K213" s="7"/>
      <c r="N213" s="6"/>
      <c r="O213" s="6"/>
    </row>
    <row r="214" spans="1:15" ht="13.5">
      <c r="A214" s="14" t="s">
        <v>120</v>
      </c>
      <c r="B214" s="15">
        <v>11653</v>
      </c>
      <c r="C214" s="15">
        <v>301125</v>
      </c>
      <c r="D214" s="16">
        <f>SUM(B214:C214)</f>
        <v>312778</v>
      </c>
      <c r="F214" s="7"/>
      <c r="G214" s="7"/>
      <c r="H214" s="7"/>
      <c r="I214" s="7"/>
      <c r="J214" s="7"/>
      <c r="K214" s="7"/>
      <c r="N214" s="6"/>
      <c r="O214" s="6"/>
    </row>
    <row r="215" spans="1:15" ht="13.5">
      <c r="A215" s="14" t="s">
        <v>135</v>
      </c>
      <c r="B215" s="21">
        <v>3.73</v>
      </c>
      <c r="C215" s="21">
        <v>96.27</v>
      </c>
      <c r="D215" s="22">
        <f>SUM(B215:C215)</f>
        <v>100</v>
      </c>
      <c r="F215" s="7"/>
      <c r="G215" s="7"/>
      <c r="H215" s="7"/>
      <c r="I215" s="7"/>
      <c r="J215" s="7"/>
      <c r="K215" s="7"/>
      <c r="N215" s="6"/>
      <c r="O215" s="6"/>
    </row>
    <row r="216" spans="1:15" s="5" customFormat="1" ht="13.5">
      <c r="A216" s="26" t="s">
        <v>121</v>
      </c>
      <c r="B216" s="12" t="s">
        <v>46</v>
      </c>
      <c r="C216" s="12" t="s">
        <v>122</v>
      </c>
      <c r="D216" s="12" t="s">
        <v>5</v>
      </c>
      <c r="E216" s="12" t="s">
        <v>123</v>
      </c>
      <c r="F216" s="12" t="s">
        <v>124</v>
      </c>
      <c r="G216" s="12" t="s">
        <v>7</v>
      </c>
      <c r="H216" s="13" t="s">
        <v>8</v>
      </c>
      <c r="I216" s="4"/>
      <c r="J216" s="4"/>
      <c r="K216" s="4"/>
      <c r="N216" s="4"/>
      <c r="O216" s="4"/>
    </row>
    <row r="217" spans="1:15" ht="13.5">
      <c r="A217" s="14" t="s">
        <v>125</v>
      </c>
      <c r="B217" s="15">
        <v>69256</v>
      </c>
      <c r="C217" s="15">
        <v>64199</v>
      </c>
      <c r="D217" s="15">
        <v>30510</v>
      </c>
      <c r="E217" s="15">
        <v>28496</v>
      </c>
      <c r="F217" s="15">
        <v>13221</v>
      </c>
      <c r="G217" s="15">
        <v>94147</v>
      </c>
      <c r="H217" s="16">
        <f>SUM(B217:G217)</f>
        <v>299829</v>
      </c>
      <c r="I217" s="6"/>
      <c r="J217" s="6"/>
      <c r="K217" s="6"/>
      <c r="N217" s="6"/>
      <c r="O217" s="6"/>
    </row>
    <row r="218" spans="1:15" ht="13.5">
      <c r="A218" s="17" t="s">
        <v>126</v>
      </c>
      <c r="B218" s="18">
        <v>23.1</v>
      </c>
      <c r="C218" s="18">
        <v>21.41</v>
      </c>
      <c r="D218" s="18">
        <v>10.18</v>
      </c>
      <c r="E218" s="18">
        <v>9.5</v>
      </c>
      <c r="F218" s="18">
        <v>4.41</v>
      </c>
      <c r="G218" s="18">
        <v>31.4</v>
      </c>
      <c r="H218" s="19">
        <f>SUM(B218:G218)</f>
        <v>100</v>
      </c>
      <c r="I218" s="7"/>
      <c r="J218" s="7"/>
      <c r="K218" s="7"/>
      <c r="N218" s="6"/>
      <c r="O218" s="6"/>
    </row>
    <row r="219" spans="1:15" ht="13.5">
      <c r="A219" s="11" t="s">
        <v>127</v>
      </c>
      <c r="B219" s="12" t="s">
        <v>46</v>
      </c>
      <c r="C219" s="12" t="s">
        <v>5</v>
      </c>
      <c r="D219" s="12" t="s">
        <v>123</v>
      </c>
      <c r="E219" s="12" t="s">
        <v>6</v>
      </c>
      <c r="F219" s="12" t="s">
        <v>7</v>
      </c>
      <c r="G219" s="13" t="s">
        <v>8</v>
      </c>
      <c r="H219" s="7"/>
      <c r="I219" s="7"/>
      <c r="J219" s="7"/>
      <c r="K219" s="7"/>
      <c r="N219" s="6"/>
      <c r="O219" s="6"/>
    </row>
    <row r="220" spans="1:15" ht="13.5">
      <c r="A220" s="14" t="s">
        <v>128</v>
      </c>
      <c r="B220" s="15">
        <v>128085</v>
      </c>
      <c r="C220" s="15">
        <v>40965</v>
      </c>
      <c r="D220" s="15">
        <v>45920</v>
      </c>
      <c r="E220" s="15">
        <v>4919</v>
      </c>
      <c r="F220" s="15">
        <v>101403</v>
      </c>
      <c r="G220" s="16">
        <f>SUM(B220:F220)</f>
        <v>321292</v>
      </c>
      <c r="H220" s="7"/>
      <c r="I220" s="7"/>
      <c r="J220" s="7"/>
      <c r="K220" s="7"/>
      <c r="N220" s="6"/>
      <c r="O220" s="6"/>
    </row>
    <row r="221" spans="1:15" ht="13.5">
      <c r="A221" s="17" t="s">
        <v>135</v>
      </c>
      <c r="B221" s="18">
        <v>39.87</v>
      </c>
      <c r="C221" s="18">
        <v>12.75</v>
      </c>
      <c r="D221" s="18">
        <v>14.29</v>
      </c>
      <c r="E221" s="18">
        <v>1.53</v>
      </c>
      <c r="F221" s="18">
        <v>31.56</v>
      </c>
      <c r="G221" s="19">
        <f>SUM(B221:F221)</f>
        <v>100</v>
      </c>
      <c r="H221" s="7"/>
      <c r="I221" s="7"/>
      <c r="J221" s="7"/>
      <c r="K221" s="7"/>
      <c r="N221" s="6"/>
      <c r="O221" s="6"/>
    </row>
    <row r="222" spans="1:15" ht="13.5">
      <c r="A222" s="20" t="s">
        <v>129</v>
      </c>
      <c r="B222" s="12" t="s">
        <v>5</v>
      </c>
      <c r="C222" s="12" t="s">
        <v>7</v>
      </c>
      <c r="D222" s="13" t="s">
        <v>8</v>
      </c>
      <c r="E222" s="7"/>
      <c r="F222" s="7"/>
      <c r="G222" s="7"/>
      <c r="H222" s="7"/>
      <c r="I222" s="7"/>
      <c r="J222" s="7"/>
      <c r="K222" s="7"/>
      <c r="N222" s="6"/>
      <c r="O222" s="6"/>
    </row>
    <row r="223" spans="1:15" ht="13.5">
      <c r="A223" s="14" t="s">
        <v>12</v>
      </c>
      <c r="B223" s="15">
        <v>21411</v>
      </c>
      <c r="C223" s="15">
        <v>334766</v>
      </c>
      <c r="D223" s="16">
        <f>SUM(B223:C223)</f>
        <v>356177</v>
      </c>
      <c r="E223" s="7"/>
      <c r="F223" s="7"/>
      <c r="G223" s="7"/>
      <c r="H223" s="7"/>
      <c r="I223" s="7"/>
      <c r="J223" s="7"/>
      <c r="K223" s="7"/>
      <c r="N223" s="6"/>
      <c r="O223" s="6"/>
    </row>
    <row r="224" spans="1:15" ht="13.5">
      <c r="A224" s="14"/>
      <c r="B224" s="21">
        <v>6.01</v>
      </c>
      <c r="C224" s="21">
        <v>93.99</v>
      </c>
      <c r="D224" s="22">
        <f>SUM(B224:C224)</f>
        <v>100</v>
      </c>
      <c r="E224" s="7"/>
      <c r="F224" s="7"/>
      <c r="G224" s="7"/>
      <c r="H224" s="7"/>
      <c r="I224" s="7"/>
      <c r="J224" s="7"/>
      <c r="K224" s="7"/>
      <c r="N224" s="6"/>
      <c r="O224" s="6"/>
    </row>
    <row r="225" spans="1:15" ht="13.5">
      <c r="A225" s="20" t="s">
        <v>129</v>
      </c>
      <c r="B225" s="12" t="s">
        <v>46</v>
      </c>
      <c r="C225" s="12" t="s">
        <v>20</v>
      </c>
      <c r="D225" s="12" t="s">
        <v>70</v>
      </c>
      <c r="E225" s="12" t="s">
        <v>5</v>
      </c>
      <c r="F225" s="12" t="s">
        <v>123</v>
      </c>
      <c r="G225" s="12" t="s">
        <v>6</v>
      </c>
      <c r="H225" s="12" t="s">
        <v>7</v>
      </c>
      <c r="I225" s="13" t="s">
        <v>8</v>
      </c>
      <c r="J225" s="7"/>
      <c r="K225" s="7"/>
      <c r="N225" s="6"/>
      <c r="O225" s="6"/>
    </row>
    <row r="226" spans="1:15" ht="13.5">
      <c r="A226" s="14" t="s">
        <v>21</v>
      </c>
      <c r="B226" s="15">
        <v>147315</v>
      </c>
      <c r="C226" s="15">
        <v>14579</v>
      </c>
      <c r="D226" s="15">
        <v>19796</v>
      </c>
      <c r="E226" s="15">
        <v>17742</v>
      </c>
      <c r="F226" s="15">
        <v>19431</v>
      </c>
      <c r="G226" s="15">
        <v>5940</v>
      </c>
      <c r="H226" s="15">
        <v>115995</v>
      </c>
      <c r="I226" s="16">
        <f>SUM(B226:H226)</f>
        <v>340798</v>
      </c>
      <c r="J226" s="7"/>
      <c r="K226" s="7"/>
      <c r="N226" s="6"/>
      <c r="O226" s="6"/>
    </row>
    <row r="227" spans="1:15" ht="13.5">
      <c r="A227" s="17"/>
      <c r="B227" s="18">
        <v>43.23</v>
      </c>
      <c r="C227" s="18">
        <v>4.28</v>
      </c>
      <c r="D227" s="18">
        <v>5.81</v>
      </c>
      <c r="E227" s="18">
        <v>5.21</v>
      </c>
      <c r="F227" s="18">
        <v>5.7</v>
      </c>
      <c r="G227" s="18">
        <v>1.74</v>
      </c>
      <c r="H227" s="18">
        <v>34.03</v>
      </c>
      <c r="I227" s="19">
        <f>SUM(B227:H227)</f>
        <v>100</v>
      </c>
      <c r="J227" s="7"/>
      <c r="K227" s="7"/>
      <c r="N227" s="6"/>
      <c r="O227" s="6"/>
    </row>
    <row r="228" spans="1:15" ht="13.5">
      <c r="A228" s="20" t="s">
        <v>130</v>
      </c>
      <c r="B228" s="12" t="s">
        <v>46</v>
      </c>
      <c r="C228" s="12" t="s">
        <v>20</v>
      </c>
      <c r="D228" s="12" t="s">
        <v>5</v>
      </c>
      <c r="E228" s="12" t="s">
        <v>123</v>
      </c>
      <c r="F228" s="12" t="s">
        <v>7</v>
      </c>
      <c r="G228" s="13" t="s">
        <v>8</v>
      </c>
      <c r="H228" s="4"/>
      <c r="I228" s="4"/>
      <c r="J228" s="4"/>
      <c r="K228" s="4"/>
      <c r="L228" s="4"/>
      <c r="O228" s="6"/>
    </row>
    <row r="229" spans="1:15" ht="13.5">
      <c r="A229" s="14" t="s">
        <v>131</v>
      </c>
      <c r="B229" s="15">
        <f>91163+80843</f>
        <v>172006</v>
      </c>
      <c r="C229" s="15">
        <v>67939</v>
      </c>
      <c r="D229" s="15">
        <f>9406+12153</f>
        <v>21559</v>
      </c>
      <c r="E229" s="15">
        <v>22425</v>
      </c>
      <c r="F229" s="15">
        <v>62811</v>
      </c>
      <c r="G229" s="16">
        <f>SUM(B229:F229)</f>
        <v>346740</v>
      </c>
      <c r="H229" s="6"/>
      <c r="I229" s="6"/>
      <c r="J229" s="6"/>
      <c r="K229" s="6"/>
      <c r="L229" s="6"/>
      <c r="O229" s="6"/>
    </row>
    <row r="230" spans="1:15" ht="13.5">
      <c r="A230" s="17" t="s">
        <v>126</v>
      </c>
      <c r="B230" s="18">
        <f>B229/$G$229*100</f>
        <v>49.606621676183885</v>
      </c>
      <c r="C230" s="18">
        <f>C229/$G$229*100</f>
        <v>19.593643652304323</v>
      </c>
      <c r="D230" s="18">
        <f>D229/$G$229*100</f>
        <v>6.217627040433754</v>
      </c>
      <c r="E230" s="18">
        <f>E229/$G$229*100</f>
        <v>6.467381899982697</v>
      </c>
      <c r="F230" s="18">
        <f>F229/$G$229*100</f>
        <v>18.114725731095348</v>
      </c>
      <c r="G230" s="19">
        <f>SUM(B230:F230)</f>
        <v>100</v>
      </c>
      <c r="H230" s="7"/>
      <c r="I230" s="7"/>
      <c r="J230" s="7"/>
      <c r="K230" s="7"/>
      <c r="L230" s="7"/>
      <c r="O230" s="6"/>
    </row>
    <row r="231" spans="1:15" ht="13.5">
      <c r="A231" s="11" t="s">
        <v>132</v>
      </c>
      <c r="B231" s="12" t="s">
        <v>46</v>
      </c>
      <c r="C231" s="12" t="s">
        <v>20</v>
      </c>
      <c r="D231" s="12" t="s">
        <v>5</v>
      </c>
      <c r="E231" s="12" t="s">
        <v>123</v>
      </c>
      <c r="F231" s="12" t="s">
        <v>133</v>
      </c>
      <c r="G231" s="13" t="s">
        <v>8</v>
      </c>
      <c r="I231" s="6"/>
      <c r="J231" s="6"/>
      <c r="K231" s="6"/>
      <c r="L231" s="6"/>
      <c r="M231" s="6"/>
      <c r="N231" s="6"/>
      <c r="O231" s="6"/>
    </row>
    <row r="232" spans="1:15" ht="13.5">
      <c r="A232" s="14" t="s">
        <v>134</v>
      </c>
      <c r="B232" s="15">
        <v>174574</v>
      </c>
      <c r="C232" s="15">
        <v>69078</v>
      </c>
      <c r="D232" s="15">
        <v>33826</v>
      </c>
      <c r="E232" s="15">
        <v>21642</v>
      </c>
      <c r="F232" s="15">
        <v>9812</v>
      </c>
      <c r="G232" s="16">
        <f>SUM(B232:F232)</f>
        <v>308932</v>
      </c>
      <c r="I232" s="6"/>
      <c r="J232" s="6"/>
      <c r="K232" s="6"/>
      <c r="L232" s="6"/>
      <c r="M232" s="6"/>
      <c r="N232" s="6"/>
      <c r="O232" s="6"/>
    </row>
    <row r="233" spans="1:15" ht="13.5">
      <c r="A233" s="17" t="s">
        <v>135</v>
      </c>
      <c r="B233" s="18">
        <f>B232/$G$232*100</f>
        <v>56.50887573964497</v>
      </c>
      <c r="C233" s="18">
        <f>C232/$G$232*100</f>
        <v>22.360260510403585</v>
      </c>
      <c r="D233" s="18">
        <f>D232/$G$232*100</f>
        <v>10.9493351287662</v>
      </c>
      <c r="E233" s="18">
        <f>E232/$G$232*100</f>
        <v>7.005425142102468</v>
      </c>
      <c r="F233" s="18">
        <f>F232/$G$232*100</f>
        <v>3.1761034790827756</v>
      </c>
      <c r="G233" s="19">
        <f>SUM(B233:F233)</f>
        <v>100</v>
      </c>
      <c r="I233" s="6"/>
      <c r="J233" s="6"/>
      <c r="K233" s="6"/>
      <c r="L233" s="6"/>
      <c r="M233" s="6"/>
      <c r="N233" s="6"/>
      <c r="O233" s="6"/>
    </row>
    <row r="234" spans="1:15" ht="13.5">
      <c r="A234" s="20" t="s">
        <v>138</v>
      </c>
      <c r="B234" s="12" t="s">
        <v>5</v>
      </c>
      <c r="C234" s="12" t="s">
        <v>6</v>
      </c>
      <c r="D234" s="12" t="s">
        <v>7</v>
      </c>
      <c r="E234" s="13" t="s">
        <v>8</v>
      </c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5" ht="13.5">
      <c r="A235" s="14" t="s">
        <v>136</v>
      </c>
      <c r="B235" s="15">
        <v>22187</v>
      </c>
      <c r="C235" s="15">
        <v>73383</v>
      </c>
      <c r="D235" s="15">
        <v>176836</v>
      </c>
      <c r="E235" s="16">
        <f>SUM(B235:D235)</f>
        <v>272406</v>
      </c>
    </row>
    <row r="236" spans="1:5" ht="13.5">
      <c r="A236" s="17" t="s">
        <v>137</v>
      </c>
      <c r="B236" s="18">
        <f>B235/$E235*100</f>
        <v>8.144827940647415</v>
      </c>
      <c r="C236" s="18">
        <f>C235/$E235*100</f>
        <v>26.938833946388847</v>
      </c>
      <c r="D236" s="18">
        <f>D235/$E235*100</f>
        <v>64.91633811296373</v>
      </c>
      <c r="E236" s="22">
        <f>SUM(B236:D236)</f>
        <v>100</v>
      </c>
    </row>
    <row r="237" spans="1:9" ht="13.5">
      <c r="A237" s="20" t="s">
        <v>139</v>
      </c>
      <c r="B237" s="12" t="s">
        <v>46</v>
      </c>
      <c r="C237" s="12" t="s">
        <v>20</v>
      </c>
      <c r="D237" s="12" t="s">
        <v>70</v>
      </c>
      <c r="E237" s="12" t="s">
        <v>5</v>
      </c>
      <c r="F237" s="12" t="s">
        <v>123</v>
      </c>
      <c r="G237" s="12" t="s">
        <v>6</v>
      </c>
      <c r="H237" s="12" t="s">
        <v>7</v>
      </c>
      <c r="I237" s="13" t="s">
        <v>8</v>
      </c>
    </row>
    <row r="238" spans="1:9" ht="13.5">
      <c r="A238" s="14" t="s">
        <v>21</v>
      </c>
      <c r="B238" s="15">
        <v>106779</v>
      </c>
      <c r="C238" s="15">
        <v>7354</v>
      </c>
      <c r="D238" s="15">
        <v>20788</v>
      </c>
      <c r="E238" s="15">
        <v>12795</v>
      </c>
      <c r="F238" s="15">
        <v>7161</v>
      </c>
      <c r="G238" s="15">
        <v>2333</v>
      </c>
      <c r="H238" s="15">
        <v>92334</v>
      </c>
      <c r="I238" s="16">
        <f>SUM(B238:H238)</f>
        <v>249544</v>
      </c>
    </row>
    <row r="239" spans="1:9" ht="13.5">
      <c r="A239" s="17"/>
      <c r="B239" s="18">
        <f>B238/$I238*100</f>
        <v>42.789648318533004</v>
      </c>
      <c r="C239" s="18">
        <f aca="true" t="shared" si="0" ref="C239:H239">C238/$I238*100</f>
        <v>2.9469752829160387</v>
      </c>
      <c r="D239" s="18">
        <f t="shared" si="0"/>
        <v>8.330394639823037</v>
      </c>
      <c r="E239" s="18">
        <f t="shared" si="0"/>
        <v>5.127352290578014</v>
      </c>
      <c r="F239" s="18">
        <f t="shared" si="0"/>
        <v>2.8696342128041548</v>
      </c>
      <c r="G239" s="18">
        <f t="shared" si="0"/>
        <v>0.9349052672073862</v>
      </c>
      <c r="H239" s="18">
        <f t="shared" si="0"/>
        <v>37.00108998813836</v>
      </c>
      <c r="I239" s="19">
        <f>SUM(B239:H239)</f>
        <v>100</v>
      </c>
    </row>
    <row r="240" spans="1:7" ht="13.5">
      <c r="A240" s="20" t="s">
        <v>143</v>
      </c>
      <c r="B240" s="12" t="s">
        <v>46</v>
      </c>
      <c r="C240" s="12" t="s">
        <v>20</v>
      </c>
      <c r="D240" s="12" t="s">
        <v>5</v>
      </c>
      <c r="E240" s="12" t="s">
        <v>123</v>
      </c>
      <c r="F240" s="12" t="s">
        <v>7</v>
      </c>
      <c r="G240" s="13" t="s">
        <v>8</v>
      </c>
    </row>
    <row r="241" spans="1:7" ht="13.5">
      <c r="A241" s="14" t="s">
        <v>140</v>
      </c>
      <c r="B241" s="15">
        <f>114283+45900</f>
        <v>160183</v>
      </c>
      <c r="C241" s="15">
        <v>50989</v>
      </c>
      <c r="D241" s="15">
        <f>14092+9266</f>
        <v>23358</v>
      </c>
      <c r="E241" s="15">
        <v>31236</v>
      </c>
      <c r="F241" s="15">
        <v>52466</v>
      </c>
      <c r="G241" s="16">
        <f>SUM(B241:F241)</f>
        <v>318232</v>
      </c>
    </row>
    <row r="242" spans="1:7" ht="13.5">
      <c r="A242" s="17" t="s">
        <v>126</v>
      </c>
      <c r="B242" s="18">
        <f>B241/$G241*100</f>
        <v>50.33528997712361</v>
      </c>
      <c r="C242" s="18">
        <f>C241/$G241*100</f>
        <v>16.02258729480379</v>
      </c>
      <c r="D242" s="18">
        <f>D241/$G241*100</f>
        <v>7.339928102767793</v>
      </c>
      <c r="E242" s="18">
        <f>E241/$G241*100</f>
        <v>9.815480529927852</v>
      </c>
      <c r="F242" s="21">
        <f>F241/$G241*100</f>
        <v>16.486714095376957</v>
      </c>
      <c r="G242" s="22">
        <f>SUM(B242:F242)</f>
        <v>100.00000000000001</v>
      </c>
    </row>
    <row r="243" spans="1:7" ht="13.5">
      <c r="A243" s="11" t="s">
        <v>142</v>
      </c>
      <c r="B243" s="12" t="s">
        <v>46</v>
      </c>
      <c r="C243" s="12" t="s">
        <v>20</v>
      </c>
      <c r="D243" s="12" t="s">
        <v>5</v>
      </c>
      <c r="E243" s="13" t="s">
        <v>8</v>
      </c>
      <c r="F243" s="29"/>
      <c r="G243" s="29"/>
    </row>
    <row r="244" spans="1:7" ht="13.5">
      <c r="A244" s="14" t="s">
        <v>141</v>
      </c>
      <c r="B244" s="15">
        <v>151737</v>
      </c>
      <c r="C244" s="15">
        <v>114597</v>
      </c>
      <c r="D244" s="15">
        <v>38688</v>
      </c>
      <c r="E244" s="16">
        <f>SUM(B244:D244)</f>
        <v>305022</v>
      </c>
      <c r="F244" s="27"/>
      <c r="G244" s="27"/>
    </row>
    <row r="245" spans="1:7" ht="13.5">
      <c r="A245" s="17" t="s">
        <v>135</v>
      </c>
      <c r="B245" s="18">
        <f>B244/$E244*100</f>
        <v>49.74624781163326</v>
      </c>
      <c r="C245" s="18">
        <f>C244/$E244*100</f>
        <v>37.570076912485</v>
      </c>
      <c r="D245" s="18">
        <f>D244/$E244*100</f>
        <v>12.68367527588174</v>
      </c>
      <c r="E245" s="19">
        <f>SUM(B245:D245)</f>
        <v>100</v>
      </c>
      <c r="F245" s="28"/>
      <c r="G245" s="28"/>
    </row>
  </sheetData>
  <printOptions/>
  <pageMargins left="1.1811023622047245" right="0.7874015748031497" top="0.7874015748031497" bottom="0.7874015748031497" header="0.5118110236220472" footer="0.5118110236220472"/>
  <pageSetup fitToHeight="2" fitToWidth="2" horizontalDpi="600" verticalDpi="600" orientation="portrait" paperSize="9" r:id="rId1"/>
  <rowBreaks count="4" manualBreakCount="4">
    <brk id="53" max="255" man="1"/>
    <brk id="107" max="255" man="1"/>
    <brk id="161" max="255" man="1"/>
    <brk id="2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yabukitakashi</cp:lastModifiedBy>
  <cp:lastPrinted>2004-02-25T04:08:59Z</cp:lastPrinted>
  <dcterms:created xsi:type="dcterms:W3CDTF">2001-10-31T04:48:49Z</dcterms:created>
  <dcterms:modified xsi:type="dcterms:W3CDTF">2004-12-16T04:08:52Z</dcterms:modified>
  <cp:category/>
  <cp:version/>
  <cp:contentType/>
  <cp:contentStatus/>
</cp:coreProperties>
</file>