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党派別全国" sheetId="1" r:id="rId1"/>
  </sheets>
  <definedNames/>
  <calcPr fullCalcOnLoad="1"/>
</workbook>
</file>

<file path=xl/sharedStrings.xml><?xml version="1.0" encoding="utf-8"?>
<sst xmlns="http://schemas.openxmlformats.org/spreadsheetml/2006/main" count="564" uniqueCount="141">
  <si>
    <t>３　党派別得票数</t>
  </si>
  <si>
    <t>（１）全国</t>
  </si>
  <si>
    <t>進歩</t>
  </si>
  <si>
    <t>自由</t>
  </si>
  <si>
    <t>社会</t>
  </si>
  <si>
    <t>共産</t>
  </si>
  <si>
    <t>協同</t>
  </si>
  <si>
    <t>諸派</t>
  </si>
  <si>
    <t>無所属</t>
  </si>
  <si>
    <t>計</t>
  </si>
  <si>
    <t>第22回</t>
  </si>
  <si>
    <t>民主</t>
  </si>
  <si>
    <t>国協</t>
  </si>
  <si>
    <t>第23回</t>
  </si>
  <si>
    <t>民自</t>
  </si>
  <si>
    <t>労農</t>
  </si>
  <si>
    <t>第24回</t>
  </si>
  <si>
    <t>改進</t>
  </si>
  <si>
    <t>左社</t>
  </si>
  <si>
    <t>右社</t>
  </si>
  <si>
    <t>第25回</t>
  </si>
  <si>
    <t>鳩自</t>
  </si>
  <si>
    <t>吉自</t>
  </si>
  <si>
    <t>第26回</t>
  </si>
  <si>
    <t>自主</t>
  </si>
  <si>
    <t>第27回</t>
  </si>
  <si>
    <t>自民</t>
  </si>
  <si>
    <t>第28回</t>
  </si>
  <si>
    <t>民社</t>
  </si>
  <si>
    <t>第29回</t>
  </si>
  <si>
    <t>第30回</t>
  </si>
  <si>
    <t>公明</t>
  </si>
  <si>
    <t>第31回</t>
  </si>
  <si>
    <t>第32回</t>
  </si>
  <si>
    <t>第33回</t>
  </si>
  <si>
    <t>自ク</t>
  </si>
  <si>
    <t>第34回</t>
  </si>
  <si>
    <t>社民</t>
  </si>
  <si>
    <t>労働</t>
  </si>
  <si>
    <t>第35回</t>
  </si>
  <si>
    <t>第36回</t>
  </si>
  <si>
    <t>サラ新</t>
  </si>
  <si>
    <t>第37回</t>
  </si>
  <si>
    <t>第38回</t>
  </si>
  <si>
    <t>第39回</t>
  </si>
  <si>
    <t>新生</t>
  </si>
  <si>
    <t>さきがけ</t>
  </si>
  <si>
    <t>日本新</t>
  </si>
  <si>
    <t>第40回</t>
  </si>
  <si>
    <t>第41回</t>
  </si>
  <si>
    <t>新進</t>
  </si>
  <si>
    <t>新社</t>
  </si>
  <si>
    <t>自連</t>
  </si>
  <si>
    <t>民改連</t>
  </si>
  <si>
    <t>比例代表</t>
  </si>
  <si>
    <t>小選挙区</t>
  </si>
  <si>
    <t>第42回</t>
  </si>
  <si>
    <t>保守</t>
  </si>
  <si>
    <t>無の会</t>
  </si>
  <si>
    <t>改革</t>
  </si>
  <si>
    <t>ア　衆議院議員総選挙</t>
  </si>
  <si>
    <t>イ　参議院議員選挙</t>
  </si>
  <si>
    <t>第1回</t>
  </si>
  <si>
    <t>全国区</t>
  </si>
  <si>
    <t>地方区</t>
  </si>
  <si>
    <t>自由</t>
  </si>
  <si>
    <t>民主</t>
  </si>
  <si>
    <t>国民民主</t>
  </si>
  <si>
    <t>第２回</t>
  </si>
  <si>
    <t>緑風</t>
  </si>
  <si>
    <t>第３回</t>
  </si>
  <si>
    <t>右社</t>
  </si>
  <si>
    <t>左社</t>
  </si>
  <si>
    <t>吉自</t>
  </si>
  <si>
    <t>鳩自</t>
  </si>
  <si>
    <t>改進</t>
  </si>
  <si>
    <t>自民</t>
  </si>
  <si>
    <t>第４回</t>
  </si>
  <si>
    <t>第５回</t>
  </si>
  <si>
    <t>第６回</t>
  </si>
  <si>
    <t>自民</t>
  </si>
  <si>
    <t>社会</t>
  </si>
  <si>
    <t>公明政治連盟</t>
  </si>
  <si>
    <t>同志</t>
  </si>
  <si>
    <t>第７回</t>
  </si>
  <si>
    <t>公明</t>
  </si>
  <si>
    <t>第８回</t>
  </si>
  <si>
    <t>第９回</t>
  </si>
  <si>
    <t>第10回</t>
  </si>
  <si>
    <t>第11回</t>
  </si>
  <si>
    <t>自民</t>
  </si>
  <si>
    <t>自ク</t>
  </si>
  <si>
    <t>社市</t>
  </si>
  <si>
    <t>共産</t>
  </si>
  <si>
    <t>革自</t>
  </si>
  <si>
    <t>日女</t>
  </si>
  <si>
    <t>民社</t>
  </si>
  <si>
    <t>第12回</t>
  </si>
  <si>
    <t>社民</t>
  </si>
  <si>
    <t>マ労</t>
  </si>
  <si>
    <t>-</t>
  </si>
  <si>
    <t>第13回</t>
  </si>
  <si>
    <t>自ク連</t>
  </si>
  <si>
    <t>二院ク</t>
  </si>
  <si>
    <t>福祉</t>
  </si>
  <si>
    <t>サラ新</t>
  </si>
  <si>
    <t>比例代表</t>
  </si>
  <si>
    <t>第14回</t>
  </si>
  <si>
    <t>税金</t>
  </si>
  <si>
    <t>スポーツ</t>
  </si>
  <si>
    <t>連合の会</t>
  </si>
  <si>
    <t>第15回</t>
  </si>
  <si>
    <t>第16回</t>
  </si>
  <si>
    <t>日本新党</t>
  </si>
  <si>
    <t>第17回</t>
  </si>
  <si>
    <t>新進</t>
  </si>
  <si>
    <t>さきがけ</t>
  </si>
  <si>
    <t>平和・市民</t>
  </si>
  <si>
    <t>自由</t>
  </si>
  <si>
    <t>第18回</t>
  </si>
  <si>
    <t>第19回</t>
  </si>
  <si>
    <t>自由</t>
  </si>
  <si>
    <t>無の会</t>
  </si>
  <si>
    <t>二院ク</t>
  </si>
  <si>
    <t>自連</t>
  </si>
  <si>
    <t>新風</t>
  </si>
  <si>
    <t>保守</t>
  </si>
  <si>
    <t>女性</t>
  </si>
  <si>
    <t>新社</t>
  </si>
  <si>
    <t>自由と希望</t>
  </si>
  <si>
    <t>注　１　得票数においては、按分による小数点以下の端数を切り捨てているので、各党の合計は計欄と一致しないことがある。</t>
  </si>
  <si>
    <t>民主改革連合</t>
  </si>
  <si>
    <t>　　 ２　（　）内の数字は得票率（％）を表す。</t>
  </si>
  <si>
    <t>　　 ３　第１３回通常選挙の選挙区の諸派の得票数には税金党の得票数を含む。</t>
  </si>
  <si>
    <t xml:space="preserve">   　４　政党名はいずれも略称。</t>
  </si>
  <si>
    <t>第43回</t>
  </si>
  <si>
    <t>第20回</t>
  </si>
  <si>
    <t>みどり</t>
  </si>
  <si>
    <t>女党</t>
  </si>
  <si>
    <t>新風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</si>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</sst>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  <numFmt numFmtId="187" formatCode="\(#,##0\)"/>
  </numFmts>
  <fonts count="4">
    <font>
      <sz val="11"/>
      <name val="ＭＳ Ｐ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2" fillId="0" borderId="0" xfId="16" applyFont="1" applyAlignment="1">
      <alignment horizontal="center"/>
    </xf>
    <xf numFmtId="38" fontId="0" fillId="0" borderId="0" xfId="16" applyAlignment="1">
      <alignment horizontal="center"/>
    </xf>
    <xf numFmtId="38" fontId="2" fillId="0" borderId="0" xfId="16" applyFont="1" applyAlignment="1">
      <alignment/>
    </xf>
    <xf numFmtId="184" fontId="2" fillId="0" borderId="0" xfId="16" applyNumberFormat="1" applyFont="1" applyAlignment="1">
      <alignment/>
    </xf>
    <xf numFmtId="184" fontId="2" fillId="0" borderId="0" xfId="16" applyNumberFormat="1" applyFont="1" applyAlignment="1">
      <alignment horizontal="center"/>
    </xf>
    <xf numFmtId="186" fontId="2" fillId="0" borderId="0" xfId="16" applyNumberFormat="1" applyFont="1" applyAlignment="1">
      <alignment/>
    </xf>
    <xf numFmtId="38" fontId="2" fillId="0" borderId="1" xfId="16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/>
    </xf>
    <xf numFmtId="184" fontId="2" fillId="0" borderId="5" xfId="16" applyNumberFormat="1" applyFont="1" applyBorder="1" applyAlignment="1">
      <alignment/>
    </xf>
    <xf numFmtId="38" fontId="2" fillId="0" borderId="4" xfId="16" applyFont="1" applyBorder="1" applyAlignment="1">
      <alignment horizontal="center"/>
    </xf>
    <xf numFmtId="184" fontId="2" fillId="0" borderId="4" xfId="16" applyNumberFormat="1" applyFont="1" applyBorder="1" applyAlignment="1">
      <alignment/>
    </xf>
    <xf numFmtId="186" fontId="2" fillId="0" borderId="5" xfId="16" applyNumberFormat="1" applyFont="1" applyBorder="1" applyAlignment="1">
      <alignment/>
    </xf>
    <xf numFmtId="186" fontId="2" fillId="0" borderId="4" xfId="16" applyNumberFormat="1" applyFont="1" applyBorder="1" applyAlignment="1">
      <alignment/>
    </xf>
    <xf numFmtId="38" fontId="2" fillId="0" borderId="6" xfId="16" applyFont="1" applyBorder="1" applyAlignment="1">
      <alignment/>
    </xf>
    <xf numFmtId="184" fontId="2" fillId="0" borderId="6" xfId="16" applyNumberFormat="1" applyFont="1" applyBorder="1" applyAlignment="1">
      <alignment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/>
    </xf>
    <xf numFmtId="184" fontId="2" fillId="0" borderId="9" xfId="16" applyNumberFormat="1" applyFont="1" applyBorder="1" applyAlignment="1">
      <alignment/>
    </xf>
    <xf numFmtId="38" fontId="2" fillId="0" borderId="8" xfId="16" applyFont="1" applyBorder="1" applyAlignment="1">
      <alignment horizontal="center"/>
    </xf>
    <xf numFmtId="184" fontId="2" fillId="0" borderId="8" xfId="16" applyNumberFormat="1" applyFont="1" applyBorder="1" applyAlignment="1">
      <alignment/>
    </xf>
    <xf numFmtId="186" fontId="2" fillId="0" borderId="9" xfId="16" applyNumberFormat="1" applyFont="1" applyBorder="1" applyAlignment="1">
      <alignment/>
    </xf>
    <xf numFmtId="186" fontId="2" fillId="0" borderId="8" xfId="16" applyNumberFormat="1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3" fillId="0" borderId="7" xfId="16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184" fontId="2" fillId="0" borderId="0" xfId="16" applyNumberFormat="1" applyFont="1" applyBorder="1" applyAlignment="1">
      <alignment/>
    </xf>
    <xf numFmtId="186" fontId="2" fillId="0" borderId="0" xfId="16" applyNumberFormat="1" applyFont="1" applyBorder="1" applyAlignment="1">
      <alignment/>
    </xf>
    <xf numFmtId="38" fontId="0" fillId="0" borderId="0" xfId="16" applyBorder="1" applyAlignment="1">
      <alignment/>
    </xf>
    <xf numFmtId="38" fontId="2" fillId="0" borderId="6" xfId="16" applyFont="1" applyBorder="1" applyAlignment="1">
      <alignment horizontal="center"/>
    </xf>
    <xf numFmtId="38" fontId="2" fillId="0" borderId="6" xfId="16" applyFont="1" applyBorder="1" applyAlignment="1">
      <alignment horizontal="right"/>
    </xf>
    <xf numFmtId="186" fontId="2" fillId="0" borderId="6" xfId="16" applyNumberFormat="1" applyFont="1" applyBorder="1" applyAlignment="1">
      <alignment/>
    </xf>
    <xf numFmtId="186" fontId="2" fillId="0" borderId="2" xfId="16" applyNumberFormat="1" applyFont="1" applyBorder="1" applyAlignment="1">
      <alignment/>
    </xf>
    <xf numFmtId="38" fontId="2" fillId="0" borderId="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view="pageBreakPreview" zoomScale="60" workbookViewId="0" topLeftCell="A1">
      <selection activeCell="H3" sqref="H3"/>
    </sheetView>
  </sheetViews>
  <sheetFormatPr defaultColWidth="9.00390625" defaultRowHeight="15" customHeight="1"/>
  <cols>
    <col min="1" max="1" width="9.25390625" style="2" customWidth="1"/>
    <col min="2" max="9" width="10.875" style="2" customWidth="1"/>
    <col min="10" max="10" width="2.125" style="37" customWidth="1"/>
    <col min="11" max="11" width="2.25390625" style="37" customWidth="1"/>
    <col min="12" max="17" width="10.875" style="2" customWidth="1"/>
    <col min="18" max="16384" width="9.00390625" style="2" customWidth="1"/>
  </cols>
  <sheetData>
    <row r="1" ht="21.75" customHeight="1">
      <c r="A1" s="1" t="s">
        <v>0</v>
      </c>
    </row>
    <row r="2" ht="15" customHeight="1">
      <c r="A2" s="3" t="s">
        <v>1</v>
      </c>
    </row>
    <row r="3" ht="15" customHeight="1">
      <c r="A3" s="3" t="s">
        <v>60</v>
      </c>
    </row>
    <row r="4" spans="1:17" s="5" customFormat="1" ht="15" customHeight="1">
      <c r="A4" s="10"/>
      <c r="B4" s="23" t="s">
        <v>2</v>
      </c>
      <c r="C4" s="23" t="s">
        <v>3</v>
      </c>
      <c r="D4" s="23" t="s">
        <v>4</v>
      </c>
      <c r="E4" s="23" t="s">
        <v>5</v>
      </c>
      <c r="F4" s="14" t="s">
        <v>6</v>
      </c>
      <c r="G4" s="23" t="s">
        <v>7</v>
      </c>
      <c r="H4" s="23" t="s">
        <v>8</v>
      </c>
      <c r="I4" s="14" t="s">
        <v>9</v>
      </c>
      <c r="J4" s="34"/>
      <c r="K4" s="34"/>
      <c r="L4" s="4"/>
      <c r="M4" s="4"/>
      <c r="N4" s="4"/>
      <c r="O4" s="4"/>
      <c r="P4" s="4"/>
      <c r="Q4" s="4"/>
    </row>
    <row r="5" spans="1:17" ht="15" customHeight="1">
      <c r="A5" s="11" t="s">
        <v>10</v>
      </c>
      <c r="B5" s="24">
        <v>10350530</v>
      </c>
      <c r="C5" s="24">
        <v>13505746</v>
      </c>
      <c r="D5" s="24">
        <v>9858408</v>
      </c>
      <c r="E5" s="24">
        <v>2135757</v>
      </c>
      <c r="F5" s="15">
        <v>1799764</v>
      </c>
      <c r="G5" s="24">
        <v>6473272</v>
      </c>
      <c r="H5" s="24">
        <v>11325402</v>
      </c>
      <c r="I5" s="15">
        <f>SUM(B5:H5)</f>
        <v>55448879</v>
      </c>
      <c r="J5" s="11"/>
      <c r="K5" s="11"/>
      <c r="L5" s="6"/>
      <c r="M5" s="6"/>
      <c r="N5" s="6"/>
      <c r="O5" s="6"/>
      <c r="P5" s="6"/>
      <c r="Q5" s="6"/>
    </row>
    <row r="6" spans="1:17" ht="15" customHeight="1">
      <c r="A6" s="12"/>
      <c r="B6" s="25">
        <v>18.7</v>
      </c>
      <c r="C6" s="25">
        <v>24.4</v>
      </c>
      <c r="D6" s="25">
        <v>17.8</v>
      </c>
      <c r="E6" s="25">
        <v>3.8</v>
      </c>
      <c r="F6" s="16">
        <v>3.2</v>
      </c>
      <c r="G6" s="25">
        <v>11.7</v>
      </c>
      <c r="H6" s="25">
        <v>20.4</v>
      </c>
      <c r="I6" s="16">
        <f>SUM(B6:H6)</f>
        <v>100</v>
      </c>
      <c r="J6" s="35"/>
      <c r="K6" s="35"/>
      <c r="L6" s="7"/>
      <c r="M6" s="7"/>
      <c r="N6" s="6"/>
      <c r="O6" s="6"/>
      <c r="P6" s="6"/>
      <c r="Q6" s="6"/>
    </row>
    <row r="7" spans="1:17" s="5" customFormat="1" ht="15" customHeight="1">
      <c r="A7" s="4"/>
      <c r="B7" s="26" t="s">
        <v>11</v>
      </c>
      <c r="C7" s="26" t="s">
        <v>3</v>
      </c>
      <c r="D7" s="26" t="s">
        <v>4</v>
      </c>
      <c r="E7" s="26" t="s">
        <v>5</v>
      </c>
      <c r="F7" s="17" t="s">
        <v>12</v>
      </c>
      <c r="G7" s="26" t="s">
        <v>7</v>
      </c>
      <c r="H7" s="26" t="s">
        <v>8</v>
      </c>
      <c r="I7" s="17" t="s">
        <v>9</v>
      </c>
      <c r="J7" s="34"/>
      <c r="K7" s="34"/>
      <c r="L7" s="8"/>
      <c r="M7" s="8"/>
      <c r="N7" s="4"/>
      <c r="O7" s="4"/>
      <c r="P7" s="4"/>
      <c r="Q7" s="4"/>
    </row>
    <row r="8" spans="1:17" ht="15" customHeight="1">
      <c r="A8" s="6" t="s">
        <v>13</v>
      </c>
      <c r="B8" s="24">
        <v>6839646</v>
      </c>
      <c r="C8" s="24">
        <v>7356321</v>
      </c>
      <c r="D8" s="24">
        <v>7175939</v>
      </c>
      <c r="E8" s="24">
        <v>1002903</v>
      </c>
      <c r="F8" s="15">
        <v>1915947</v>
      </c>
      <c r="G8" s="24">
        <v>1490057</v>
      </c>
      <c r="H8" s="24">
        <v>1580844</v>
      </c>
      <c r="I8" s="15">
        <f>SUM(B8:H8)</f>
        <v>27361657</v>
      </c>
      <c r="J8" s="11"/>
      <c r="K8" s="11"/>
      <c r="L8" s="6"/>
      <c r="M8" s="6"/>
      <c r="N8" s="6"/>
      <c r="O8" s="6"/>
      <c r="P8" s="6"/>
      <c r="Q8" s="6"/>
    </row>
    <row r="9" spans="1:17" ht="15" customHeight="1">
      <c r="A9" s="6"/>
      <c r="B9" s="27">
        <v>25</v>
      </c>
      <c r="C9" s="27">
        <v>26.9</v>
      </c>
      <c r="D9" s="27">
        <v>26.2</v>
      </c>
      <c r="E9" s="27">
        <v>3.7</v>
      </c>
      <c r="F9" s="18">
        <v>7</v>
      </c>
      <c r="G9" s="27">
        <v>5.4</v>
      </c>
      <c r="H9" s="27">
        <v>5.8</v>
      </c>
      <c r="I9" s="18">
        <f>SUM(B9:H9)</f>
        <v>100</v>
      </c>
      <c r="J9" s="35"/>
      <c r="K9" s="35"/>
      <c r="L9" s="6"/>
      <c r="M9" s="6"/>
      <c r="N9" s="6"/>
      <c r="O9" s="6"/>
      <c r="P9" s="6"/>
      <c r="Q9" s="6"/>
    </row>
    <row r="10" spans="1:17" s="5" customFormat="1" ht="15" customHeight="1">
      <c r="A10" s="10"/>
      <c r="B10" s="23" t="s">
        <v>11</v>
      </c>
      <c r="C10" s="23" t="s">
        <v>14</v>
      </c>
      <c r="D10" s="23" t="s">
        <v>4</v>
      </c>
      <c r="E10" s="23" t="s">
        <v>15</v>
      </c>
      <c r="F10" s="14" t="s">
        <v>5</v>
      </c>
      <c r="G10" s="23" t="s">
        <v>12</v>
      </c>
      <c r="H10" s="23" t="s">
        <v>7</v>
      </c>
      <c r="I10" s="14" t="s">
        <v>8</v>
      </c>
      <c r="J10" s="17"/>
      <c r="K10" s="38"/>
      <c r="L10" s="14" t="s">
        <v>9</v>
      </c>
      <c r="M10" s="4"/>
      <c r="N10" s="4"/>
      <c r="O10" s="4"/>
      <c r="P10" s="4"/>
      <c r="Q10" s="4"/>
    </row>
    <row r="11" spans="1:17" ht="15" customHeight="1">
      <c r="A11" s="11" t="s">
        <v>16</v>
      </c>
      <c r="B11" s="24">
        <v>4798352</v>
      </c>
      <c r="C11" s="24">
        <v>13420269</v>
      </c>
      <c r="D11" s="24">
        <v>4129794</v>
      </c>
      <c r="E11" s="24">
        <v>606840</v>
      </c>
      <c r="F11" s="15">
        <v>2984780</v>
      </c>
      <c r="G11" s="24">
        <v>1041879</v>
      </c>
      <c r="H11" s="24">
        <v>1602496</v>
      </c>
      <c r="I11" s="15">
        <v>2008109</v>
      </c>
      <c r="J11" s="15"/>
      <c r="K11" s="21"/>
      <c r="L11" s="15">
        <f>SUM(B11:I11)</f>
        <v>30592519</v>
      </c>
      <c r="M11" s="6"/>
      <c r="N11" s="6"/>
      <c r="O11" s="6"/>
      <c r="P11" s="6"/>
      <c r="Q11" s="6"/>
    </row>
    <row r="12" spans="1:17" ht="15" customHeight="1">
      <c r="A12" s="12"/>
      <c r="B12" s="25">
        <v>15.7</v>
      </c>
      <c r="C12" s="25">
        <v>43.9</v>
      </c>
      <c r="D12" s="25">
        <v>13.5</v>
      </c>
      <c r="E12" s="25">
        <v>2</v>
      </c>
      <c r="F12" s="16">
        <v>9.7</v>
      </c>
      <c r="G12" s="25">
        <v>3.4</v>
      </c>
      <c r="H12" s="25">
        <v>5.2</v>
      </c>
      <c r="I12" s="16">
        <v>6.6</v>
      </c>
      <c r="J12" s="18"/>
      <c r="K12" s="22"/>
      <c r="L12" s="16">
        <f>SUM(B12:I12)</f>
        <v>100</v>
      </c>
      <c r="M12" s="6"/>
      <c r="N12" s="6"/>
      <c r="O12" s="6"/>
      <c r="P12" s="6"/>
      <c r="Q12" s="6"/>
    </row>
    <row r="13" spans="1:17" s="5" customFormat="1" ht="15" customHeight="1">
      <c r="A13" s="10"/>
      <c r="B13" s="23" t="s">
        <v>17</v>
      </c>
      <c r="C13" s="23" t="s">
        <v>3</v>
      </c>
      <c r="D13" s="23" t="s">
        <v>18</v>
      </c>
      <c r="E13" s="23" t="s">
        <v>19</v>
      </c>
      <c r="F13" s="14" t="s">
        <v>15</v>
      </c>
      <c r="G13" s="23" t="s">
        <v>5</v>
      </c>
      <c r="H13" s="23" t="s">
        <v>7</v>
      </c>
      <c r="I13" s="14" t="s">
        <v>8</v>
      </c>
      <c r="J13" s="17"/>
      <c r="K13" s="38"/>
      <c r="L13" s="14" t="s">
        <v>9</v>
      </c>
      <c r="M13" s="4"/>
      <c r="N13" s="4"/>
      <c r="O13" s="4"/>
      <c r="P13" s="4"/>
      <c r="Q13" s="4"/>
    </row>
    <row r="14" spans="1:17" ht="15" customHeight="1">
      <c r="A14" s="11" t="s">
        <v>20</v>
      </c>
      <c r="B14" s="24">
        <v>6429450</v>
      </c>
      <c r="C14" s="24">
        <v>16938221</v>
      </c>
      <c r="D14" s="24">
        <v>3398597</v>
      </c>
      <c r="E14" s="24">
        <v>4108274</v>
      </c>
      <c r="F14" s="15">
        <v>261190</v>
      </c>
      <c r="G14" s="24">
        <v>896765</v>
      </c>
      <c r="H14" s="24">
        <v>949036</v>
      </c>
      <c r="I14" s="15">
        <v>2355172</v>
      </c>
      <c r="J14" s="15"/>
      <c r="K14" s="21"/>
      <c r="L14" s="15">
        <f>SUM(B14:I14)</f>
        <v>35336705</v>
      </c>
      <c r="M14" s="6"/>
      <c r="N14" s="6"/>
      <c r="O14" s="6"/>
      <c r="P14" s="6"/>
      <c r="Q14" s="6"/>
    </row>
    <row r="15" spans="1:17" ht="15" customHeight="1">
      <c r="A15" s="11"/>
      <c r="B15" s="27">
        <v>18.2</v>
      </c>
      <c r="C15" s="27">
        <v>47.9</v>
      </c>
      <c r="D15" s="27">
        <v>9.6</v>
      </c>
      <c r="E15" s="27">
        <v>11.6</v>
      </c>
      <c r="F15" s="18">
        <v>0.7</v>
      </c>
      <c r="G15" s="27">
        <v>2.6</v>
      </c>
      <c r="H15" s="27">
        <v>2.7</v>
      </c>
      <c r="I15" s="18">
        <v>6.7</v>
      </c>
      <c r="J15" s="18"/>
      <c r="K15" s="22"/>
      <c r="L15" s="18">
        <f>SUM(B15:I15)</f>
        <v>99.99999999999999</v>
      </c>
      <c r="M15" s="7"/>
      <c r="N15" s="6"/>
      <c r="O15" s="6"/>
      <c r="P15" s="6"/>
      <c r="Q15" s="6"/>
    </row>
    <row r="16" spans="1:17" s="5" customFormat="1" ht="15" customHeight="1">
      <c r="A16" s="10"/>
      <c r="B16" s="23" t="s">
        <v>17</v>
      </c>
      <c r="C16" s="23" t="s">
        <v>21</v>
      </c>
      <c r="D16" s="23" t="s">
        <v>22</v>
      </c>
      <c r="E16" s="23" t="s">
        <v>18</v>
      </c>
      <c r="F16" s="14" t="s">
        <v>19</v>
      </c>
      <c r="G16" s="23" t="s">
        <v>15</v>
      </c>
      <c r="H16" s="23" t="s">
        <v>5</v>
      </c>
      <c r="I16" s="14" t="s">
        <v>7</v>
      </c>
      <c r="J16" s="17"/>
      <c r="K16" s="38"/>
      <c r="L16" s="14" t="s">
        <v>8</v>
      </c>
      <c r="M16" s="14" t="s">
        <v>9</v>
      </c>
      <c r="N16" s="4"/>
      <c r="O16" s="4"/>
      <c r="P16" s="4"/>
      <c r="Q16" s="4"/>
    </row>
    <row r="17" spans="1:17" ht="15" customHeight="1">
      <c r="A17" s="11" t="s">
        <v>23</v>
      </c>
      <c r="B17" s="24">
        <v>6186232</v>
      </c>
      <c r="C17" s="24">
        <v>3054688</v>
      </c>
      <c r="D17" s="24">
        <v>13476428</v>
      </c>
      <c r="E17" s="24">
        <v>4516715</v>
      </c>
      <c r="F17" s="15">
        <v>4677833</v>
      </c>
      <c r="G17" s="24">
        <v>358773</v>
      </c>
      <c r="H17" s="24">
        <v>655990</v>
      </c>
      <c r="I17" s="15">
        <v>152050</v>
      </c>
      <c r="J17" s="15"/>
      <c r="K17" s="21"/>
      <c r="L17" s="15">
        <v>1523736</v>
      </c>
      <c r="M17" s="15">
        <f>SUM(B17:L17)</f>
        <v>34602445</v>
      </c>
      <c r="N17" s="6"/>
      <c r="O17" s="6"/>
      <c r="P17" s="6"/>
      <c r="Q17" s="6"/>
    </row>
    <row r="18" spans="1:17" ht="15" customHeight="1">
      <c r="A18" s="12"/>
      <c r="B18" s="25">
        <v>17.9</v>
      </c>
      <c r="C18" s="25">
        <v>8.8</v>
      </c>
      <c r="D18" s="25">
        <v>39</v>
      </c>
      <c r="E18" s="25">
        <v>13.1</v>
      </c>
      <c r="F18" s="16">
        <v>13.5</v>
      </c>
      <c r="G18" s="25">
        <v>1</v>
      </c>
      <c r="H18" s="25">
        <v>1.9</v>
      </c>
      <c r="I18" s="16">
        <v>0.4</v>
      </c>
      <c r="J18" s="18"/>
      <c r="K18" s="22"/>
      <c r="L18" s="16">
        <v>4.4</v>
      </c>
      <c r="M18" s="16">
        <f>SUM(B18:L18)</f>
        <v>100.00000000000001</v>
      </c>
      <c r="N18" s="6"/>
      <c r="O18" s="6"/>
      <c r="P18" s="6"/>
      <c r="Q18" s="6"/>
    </row>
    <row r="19" spans="1:17" s="5" customFormat="1" ht="15" customHeight="1">
      <c r="A19" s="10"/>
      <c r="B19" s="23" t="s">
        <v>11</v>
      </c>
      <c r="C19" s="23" t="s">
        <v>24</v>
      </c>
      <c r="D19" s="23" t="s">
        <v>18</v>
      </c>
      <c r="E19" s="23" t="s">
        <v>19</v>
      </c>
      <c r="F19" s="14" t="s">
        <v>15</v>
      </c>
      <c r="G19" s="23" t="s">
        <v>5</v>
      </c>
      <c r="H19" s="23" t="s">
        <v>7</v>
      </c>
      <c r="I19" s="14" t="s">
        <v>8</v>
      </c>
      <c r="J19" s="17"/>
      <c r="K19" s="38"/>
      <c r="L19" s="14" t="s">
        <v>9</v>
      </c>
      <c r="M19" s="4"/>
      <c r="N19" s="4"/>
      <c r="O19" s="4"/>
      <c r="P19" s="4"/>
      <c r="Q19" s="4"/>
    </row>
    <row r="20" spans="1:17" ht="15" customHeight="1">
      <c r="A20" s="11" t="s">
        <v>25</v>
      </c>
      <c r="B20" s="24">
        <v>13536044</v>
      </c>
      <c r="C20" s="24">
        <v>9849458</v>
      </c>
      <c r="D20" s="24">
        <v>5683312</v>
      </c>
      <c r="E20" s="24">
        <v>5129594</v>
      </c>
      <c r="F20" s="15">
        <v>357611</v>
      </c>
      <c r="G20" s="24">
        <v>733122</v>
      </c>
      <c r="H20" s="24">
        <v>496614</v>
      </c>
      <c r="I20" s="15">
        <v>1229082</v>
      </c>
      <c r="J20" s="15"/>
      <c r="K20" s="21"/>
      <c r="L20" s="15">
        <f>SUM(B20:I20)</f>
        <v>37014837</v>
      </c>
      <c r="M20" s="6"/>
      <c r="N20" s="6"/>
      <c r="O20" s="6"/>
      <c r="P20" s="6"/>
      <c r="Q20" s="6"/>
    </row>
    <row r="21" spans="1:17" ht="15" customHeight="1">
      <c r="A21" s="12"/>
      <c r="B21" s="25">
        <v>36.6</v>
      </c>
      <c r="C21" s="25">
        <v>26.6</v>
      </c>
      <c r="D21" s="25">
        <v>15.3</v>
      </c>
      <c r="E21" s="25">
        <v>13.9</v>
      </c>
      <c r="F21" s="16">
        <v>1</v>
      </c>
      <c r="G21" s="25">
        <v>2</v>
      </c>
      <c r="H21" s="25">
        <v>1.3</v>
      </c>
      <c r="I21" s="16">
        <v>3.3</v>
      </c>
      <c r="J21" s="18"/>
      <c r="K21" s="22"/>
      <c r="L21" s="16">
        <f>SUM(B21:I21)</f>
        <v>100</v>
      </c>
      <c r="M21" s="6"/>
      <c r="N21" s="6"/>
      <c r="O21" s="6"/>
      <c r="P21" s="6"/>
      <c r="Q21" s="6"/>
    </row>
    <row r="22" spans="1:17" s="5" customFormat="1" ht="15" customHeight="1">
      <c r="A22" s="10"/>
      <c r="B22" s="23" t="s">
        <v>26</v>
      </c>
      <c r="C22" s="23" t="s">
        <v>4</v>
      </c>
      <c r="D22" s="23" t="s">
        <v>5</v>
      </c>
      <c r="E22" s="23" t="s">
        <v>7</v>
      </c>
      <c r="F22" s="14" t="s">
        <v>8</v>
      </c>
      <c r="G22" s="14" t="s">
        <v>9</v>
      </c>
      <c r="H22" s="4"/>
      <c r="I22" s="4"/>
      <c r="J22" s="34"/>
      <c r="K22" s="34"/>
      <c r="L22" s="4"/>
      <c r="M22" s="4"/>
      <c r="N22" s="4"/>
      <c r="O22" s="4"/>
      <c r="P22" s="4"/>
      <c r="Q22" s="4"/>
    </row>
    <row r="23" spans="1:17" ht="15" customHeight="1">
      <c r="A23" s="11" t="s">
        <v>27</v>
      </c>
      <c r="B23" s="24">
        <v>22976846</v>
      </c>
      <c r="C23" s="24">
        <v>13093993</v>
      </c>
      <c r="D23" s="24">
        <v>1012036</v>
      </c>
      <c r="E23" s="24">
        <v>287991</v>
      </c>
      <c r="F23" s="15">
        <v>2380795</v>
      </c>
      <c r="G23" s="15">
        <f>SUM(B23:F23)</f>
        <v>39751661</v>
      </c>
      <c r="H23" s="6"/>
      <c r="I23" s="6"/>
      <c r="J23" s="11"/>
      <c r="K23" s="11"/>
      <c r="L23" s="6"/>
      <c r="M23" s="6"/>
      <c r="N23" s="6"/>
      <c r="O23" s="6"/>
      <c r="P23" s="6"/>
      <c r="Q23" s="6"/>
    </row>
    <row r="24" spans="1:17" ht="15" customHeight="1">
      <c r="A24" s="11"/>
      <c r="B24" s="27">
        <v>57.8</v>
      </c>
      <c r="C24" s="27">
        <v>32.9</v>
      </c>
      <c r="D24" s="27">
        <v>2.6</v>
      </c>
      <c r="E24" s="27">
        <v>0.7</v>
      </c>
      <c r="F24" s="18">
        <v>6</v>
      </c>
      <c r="G24" s="18">
        <f>SUM(B24:F24)</f>
        <v>99.99999999999999</v>
      </c>
      <c r="H24" s="6"/>
      <c r="I24" s="6"/>
      <c r="J24" s="11"/>
      <c r="K24" s="11"/>
      <c r="L24" s="6"/>
      <c r="M24" s="6"/>
      <c r="N24" s="6"/>
      <c r="O24" s="6"/>
      <c r="P24" s="6"/>
      <c r="Q24" s="6"/>
    </row>
    <row r="25" spans="1:17" s="5" customFormat="1" ht="15" customHeight="1">
      <c r="A25" s="10"/>
      <c r="B25" s="23" t="s">
        <v>26</v>
      </c>
      <c r="C25" s="23" t="s">
        <v>4</v>
      </c>
      <c r="D25" s="23" t="s">
        <v>28</v>
      </c>
      <c r="E25" s="23" t="s">
        <v>5</v>
      </c>
      <c r="F25" s="14" t="s">
        <v>7</v>
      </c>
      <c r="G25" s="14" t="s">
        <v>8</v>
      </c>
      <c r="H25" s="14" t="s">
        <v>9</v>
      </c>
      <c r="I25" s="4"/>
      <c r="J25" s="34"/>
      <c r="K25" s="34"/>
      <c r="L25" s="4"/>
      <c r="M25" s="4"/>
      <c r="N25" s="4"/>
      <c r="O25" s="4"/>
      <c r="P25" s="4"/>
      <c r="Q25" s="4"/>
    </row>
    <row r="26" spans="1:17" ht="15" customHeight="1">
      <c r="A26" s="11" t="s">
        <v>29</v>
      </c>
      <c r="B26" s="24">
        <v>22740272</v>
      </c>
      <c r="C26" s="24">
        <v>10887134</v>
      </c>
      <c r="D26" s="24">
        <v>3464148</v>
      </c>
      <c r="E26" s="24">
        <v>1156723</v>
      </c>
      <c r="F26" s="15">
        <v>141941</v>
      </c>
      <c r="G26" s="15">
        <v>1118905</v>
      </c>
      <c r="H26" s="15">
        <f>SUM(B26:G26)</f>
        <v>39509123</v>
      </c>
      <c r="I26" s="6"/>
      <c r="J26" s="11"/>
      <c r="K26" s="11"/>
      <c r="L26" s="6"/>
      <c r="M26" s="6"/>
      <c r="N26" s="6"/>
      <c r="O26" s="6"/>
      <c r="P26" s="6"/>
      <c r="Q26" s="6"/>
    </row>
    <row r="27" spans="1:17" ht="15" customHeight="1">
      <c r="A27" s="12"/>
      <c r="B27" s="28">
        <v>57.56</v>
      </c>
      <c r="C27" s="28">
        <v>27.56</v>
      </c>
      <c r="D27" s="28">
        <v>8.77</v>
      </c>
      <c r="E27" s="28">
        <v>2.93</v>
      </c>
      <c r="F27" s="19">
        <v>0.35</v>
      </c>
      <c r="G27" s="19">
        <v>2.83</v>
      </c>
      <c r="H27" s="19">
        <f>SUM(B27:G27)</f>
        <v>100</v>
      </c>
      <c r="I27" s="6"/>
      <c r="J27" s="11"/>
      <c r="K27" s="11"/>
      <c r="L27" s="6"/>
      <c r="M27" s="6"/>
      <c r="N27" s="6"/>
      <c r="O27" s="6"/>
      <c r="P27" s="6"/>
      <c r="Q27" s="6"/>
    </row>
    <row r="28" spans="1:17" s="5" customFormat="1" ht="15" customHeight="1">
      <c r="A28" s="10"/>
      <c r="B28" s="23" t="s">
        <v>26</v>
      </c>
      <c r="C28" s="23" t="s">
        <v>4</v>
      </c>
      <c r="D28" s="23" t="s">
        <v>28</v>
      </c>
      <c r="E28" s="23" t="s">
        <v>5</v>
      </c>
      <c r="F28" s="14" t="s">
        <v>7</v>
      </c>
      <c r="G28" s="14" t="s">
        <v>8</v>
      </c>
      <c r="H28" s="14" t="s">
        <v>9</v>
      </c>
      <c r="I28" s="4"/>
      <c r="J28" s="34"/>
      <c r="K28" s="34"/>
      <c r="L28" s="4"/>
      <c r="M28" s="4"/>
      <c r="N28" s="4"/>
      <c r="O28" s="4"/>
      <c r="P28" s="4"/>
      <c r="Q28" s="4"/>
    </row>
    <row r="29" spans="1:17" ht="15" customHeight="1">
      <c r="A29" s="11" t="s">
        <v>30</v>
      </c>
      <c r="B29" s="24">
        <v>22740272</v>
      </c>
      <c r="C29" s="24">
        <v>10887134</v>
      </c>
      <c r="D29" s="24">
        <v>3464148</v>
      </c>
      <c r="E29" s="24">
        <v>1156723</v>
      </c>
      <c r="F29" s="15">
        <v>141941</v>
      </c>
      <c r="G29" s="15">
        <v>1118905</v>
      </c>
      <c r="H29" s="15">
        <f>SUM(B29:G29)</f>
        <v>39509123</v>
      </c>
      <c r="I29" s="6"/>
      <c r="J29" s="11"/>
      <c r="K29" s="11"/>
      <c r="L29" s="6"/>
      <c r="M29" s="6"/>
      <c r="N29" s="6"/>
      <c r="O29" s="6"/>
      <c r="P29" s="6"/>
      <c r="Q29" s="6"/>
    </row>
    <row r="30" spans="1:17" ht="15" customHeight="1">
      <c r="A30" s="11"/>
      <c r="B30" s="29">
        <v>57.56</v>
      </c>
      <c r="C30" s="29">
        <v>27.56</v>
      </c>
      <c r="D30" s="29">
        <v>8.77</v>
      </c>
      <c r="E30" s="29">
        <v>2.93</v>
      </c>
      <c r="F30" s="20">
        <v>0.35</v>
      </c>
      <c r="G30" s="20">
        <v>2.83</v>
      </c>
      <c r="H30" s="20">
        <f>SUM(B30:G30)</f>
        <v>100</v>
      </c>
      <c r="I30" s="6"/>
      <c r="J30" s="11"/>
      <c r="K30" s="11"/>
      <c r="L30" s="6"/>
      <c r="M30" s="6"/>
      <c r="N30" s="6"/>
      <c r="O30" s="6"/>
      <c r="P30" s="6"/>
      <c r="Q30" s="6"/>
    </row>
    <row r="31" spans="1:17" s="5" customFormat="1" ht="15" customHeight="1">
      <c r="A31" s="10"/>
      <c r="B31" s="23" t="s">
        <v>26</v>
      </c>
      <c r="C31" s="23" t="s">
        <v>4</v>
      </c>
      <c r="D31" s="23" t="s">
        <v>28</v>
      </c>
      <c r="E31" s="23" t="s">
        <v>5</v>
      </c>
      <c r="F31" s="14" t="s">
        <v>31</v>
      </c>
      <c r="G31" s="14" t="s">
        <v>7</v>
      </c>
      <c r="H31" s="14" t="s">
        <v>8</v>
      </c>
      <c r="I31" s="14" t="s">
        <v>9</v>
      </c>
      <c r="J31" s="34"/>
      <c r="K31" s="34"/>
      <c r="L31" s="4"/>
      <c r="M31" s="4"/>
      <c r="N31" s="4"/>
      <c r="O31" s="4"/>
      <c r="P31" s="4"/>
      <c r="Q31" s="4"/>
    </row>
    <row r="32" spans="1:17" ht="15" customHeight="1">
      <c r="A32" s="11" t="s">
        <v>32</v>
      </c>
      <c r="B32" s="24">
        <v>22447838</v>
      </c>
      <c r="C32" s="24">
        <v>12826104</v>
      </c>
      <c r="D32" s="24">
        <v>3404464</v>
      </c>
      <c r="E32" s="24">
        <v>2190564</v>
      </c>
      <c r="F32" s="15">
        <v>2472371</v>
      </c>
      <c r="G32" s="15">
        <v>101244</v>
      </c>
      <c r="H32" s="15">
        <v>2553989</v>
      </c>
      <c r="I32" s="15">
        <f>SUM(B32:H32)</f>
        <v>45996574</v>
      </c>
      <c r="J32" s="11"/>
      <c r="K32" s="11"/>
      <c r="L32" s="6"/>
      <c r="M32" s="6"/>
      <c r="N32" s="6"/>
      <c r="O32" s="6"/>
      <c r="P32" s="6"/>
      <c r="Q32" s="6"/>
    </row>
    <row r="33" spans="1:17" ht="15" customHeight="1">
      <c r="A33" s="12"/>
      <c r="B33" s="28">
        <v>48.8</v>
      </c>
      <c r="C33" s="28">
        <v>27.89</v>
      </c>
      <c r="D33" s="28">
        <v>7.4</v>
      </c>
      <c r="E33" s="28">
        <v>4.76</v>
      </c>
      <c r="F33" s="19">
        <v>5.38</v>
      </c>
      <c r="G33" s="19">
        <v>0.22</v>
      </c>
      <c r="H33" s="19">
        <v>5.55</v>
      </c>
      <c r="I33" s="19">
        <f>SUM(B33:H33)</f>
        <v>100</v>
      </c>
      <c r="J33" s="36"/>
      <c r="K33" s="36"/>
      <c r="L33" s="6"/>
      <c r="M33" s="6"/>
      <c r="N33" s="6"/>
      <c r="O33" s="6"/>
      <c r="P33" s="6"/>
      <c r="Q33" s="6"/>
    </row>
    <row r="34" spans="1:17" s="5" customFormat="1" ht="15" customHeight="1">
      <c r="A34" s="10"/>
      <c r="B34" s="23" t="s">
        <v>26</v>
      </c>
      <c r="C34" s="23" t="s">
        <v>4</v>
      </c>
      <c r="D34" s="23" t="s">
        <v>28</v>
      </c>
      <c r="E34" s="23" t="s">
        <v>5</v>
      </c>
      <c r="F34" s="14" t="s">
        <v>31</v>
      </c>
      <c r="G34" s="14" t="s">
        <v>7</v>
      </c>
      <c r="H34" s="14" t="s">
        <v>8</v>
      </c>
      <c r="I34" s="14" t="s">
        <v>9</v>
      </c>
      <c r="J34" s="34"/>
      <c r="K34" s="34"/>
      <c r="L34" s="4"/>
      <c r="M34" s="4"/>
      <c r="N34" s="4"/>
      <c r="O34" s="4"/>
      <c r="P34" s="4"/>
      <c r="Q34" s="4"/>
    </row>
    <row r="35" spans="1:17" ht="15" customHeight="1">
      <c r="A35" s="11" t="s">
        <v>33</v>
      </c>
      <c r="B35" s="24">
        <v>22381570</v>
      </c>
      <c r="C35" s="24">
        <v>10074101</v>
      </c>
      <c r="D35" s="24">
        <v>3636591</v>
      </c>
      <c r="E35" s="24">
        <v>3199032</v>
      </c>
      <c r="F35" s="15">
        <v>5124666</v>
      </c>
      <c r="G35" s="15">
        <v>81373</v>
      </c>
      <c r="H35" s="15">
        <v>2492560</v>
      </c>
      <c r="I35" s="15">
        <f>SUM(B35:H35)</f>
        <v>46989893</v>
      </c>
      <c r="J35" s="11"/>
      <c r="K35" s="11"/>
      <c r="L35" s="6"/>
      <c r="M35" s="6"/>
      <c r="N35" s="6"/>
      <c r="O35" s="6"/>
      <c r="P35" s="6"/>
      <c r="Q35" s="6"/>
    </row>
    <row r="36" spans="1:17" ht="15" customHeight="1">
      <c r="A36" s="12"/>
      <c r="B36" s="28">
        <v>47.63</v>
      </c>
      <c r="C36" s="28">
        <v>21.44</v>
      </c>
      <c r="D36" s="28">
        <v>7.74</v>
      </c>
      <c r="E36" s="28">
        <v>6.81</v>
      </c>
      <c r="F36" s="19">
        <v>10.91</v>
      </c>
      <c r="G36" s="19">
        <v>0.17</v>
      </c>
      <c r="H36" s="19">
        <v>5.3</v>
      </c>
      <c r="I36" s="19">
        <f>SUM(B36:H36)</f>
        <v>100</v>
      </c>
      <c r="J36" s="36"/>
      <c r="K36" s="36"/>
      <c r="L36" s="6"/>
      <c r="M36" s="6"/>
      <c r="N36" s="6"/>
      <c r="O36" s="6"/>
      <c r="P36" s="6"/>
      <c r="Q36" s="6"/>
    </row>
    <row r="37" spans="1:17" s="5" customFormat="1" ht="15" customHeight="1">
      <c r="A37" s="10"/>
      <c r="B37" s="23" t="s">
        <v>26</v>
      </c>
      <c r="C37" s="23" t="s">
        <v>4</v>
      </c>
      <c r="D37" s="23" t="s">
        <v>28</v>
      </c>
      <c r="E37" s="23" t="s">
        <v>5</v>
      </c>
      <c r="F37" s="14" t="s">
        <v>31</v>
      </c>
      <c r="G37" s="14" t="s">
        <v>7</v>
      </c>
      <c r="H37" s="14" t="s">
        <v>8</v>
      </c>
      <c r="I37" s="14" t="s">
        <v>9</v>
      </c>
      <c r="J37" s="34"/>
      <c r="K37" s="34"/>
      <c r="L37" s="4"/>
      <c r="M37" s="4"/>
      <c r="N37" s="4"/>
      <c r="O37" s="4"/>
      <c r="P37" s="4"/>
      <c r="Q37" s="4"/>
    </row>
    <row r="38" spans="1:17" ht="15" customHeight="1">
      <c r="A38" s="11" t="s">
        <v>34</v>
      </c>
      <c r="B38" s="24">
        <v>24563199</v>
      </c>
      <c r="C38" s="24">
        <v>11478742</v>
      </c>
      <c r="D38" s="24">
        <v>3660953</v>
      </c>
      <c r="E38" s="24">
        <v>5496829</v>
      </c>
      <c r="F38" s="15">
        <v>4436755</v>
      </c>
      <c r="G38" s="15">
        <v>143019</v>
      </c>
      <c r="H38" s="15">
        <v>2645582</v>
      </c>
      <c r="I38" s="15">
        <f>SUM(B38:H38)</f>
        <v>52425079</v>
      </c>
      <c r="J38" s="11"/>
      <c r="K38" s="11"/>
      <c r="L38" s="6"/>
      <c r="M38" s="6"/>
      <c r="N38" s="6"/>
      <c r="O38" s="6"/>
      <c r="P38" s="6"/>
      <c r="Q38" s="6"/>
    </row>
    <row r="39" spans="1:17" ht="15" customHeight="1">
      <c r="A39" s="11"/>
      <c r="B39" s="29">
        <v>46.85</v>
      </c>
      <c r="C39" s="29">
        <v>21.9</v>
      </c>
      <c r="D39" s="29">
        <v>6.98</v>
      </c>
      <c r="E39" s="29">
        <v>10.49</v>
      </c>
      <c r="F39" s="20">
        <v>8.46</v>
      </c>
      <c r="G39" s="20">
        <v>0.27</v>
      </c>
      <c r="H39" s="20">
        <v>5.05</v>
      </c>
      <c r="I39" s="20">
        <f>SUM(B39:H39)</f>
        <v>100</v>
      </c>
      <c r="J39" s="36"/>
      <c r="K39" s="36"/>
      <c r="L39" s="6"/>
      <c r="M39" s="6"/>
      <c r="N39" s="6"/>
      <c r="O39" s="6"/>
      <c r="P39" s="6"/>
      <c r="Q39" s="6"/>
    </row>
    <row r="40" spans="1:17" s="5" customFormat="1" ht="15" customHeight="1">
      <c r="A40" s="10"/>
      <c r="B40" s="23" t="s">
        <v>26</v>
      </c>
      <c r="C40" s="23" t="s">
        <v>35</v>
      </c>
      <c r="D40" s="23" t="s">
        <v>4</v>
      </c>
      <c r="E40" s="23" t="s">
        <v>28</v>
      </c>
      <c r="F40" s="14" t="s">
        <v>5</v>
      </c>
      <c r="G40" s="14" t="s">
        <v>31</v>
      </c>
      <c r="H40" s="14" t="s">
        <v>7</v>
      </c>
      <c r="I40" s="14" t="s">
        <v>8</v>
      </c>
      <c r="J40" s="17"/>
      <c r="K40" s="34"/>
      <c r="L40" s="14" t="s">
        <v>9</v>
      </c>
      <c r="M40" s="4"/>
      <c r="N40" s="4"/>
      <c r="O40" s="4"/>
      <c r="P40" s="4"/>
      <c r="Q40" s="4"/>
    </row>
    <row r="41" spans="1:17" ht="15" customHeight="1">
      <c r="A41" s="11" t="s">
        <v>36</v>
      </c>
      <c r="B41" s="24">
        <v>23653626</v>
      </c>
      <c r="C41" s="24">
        <v>2363985</v>
      </c>
      <c r="D41" s="24">
        <v>11713009</v>
      </c>
      <c r="E41" s="24">
        <v>3554076</v>
      </c>
      <c r="F41" s="15">
        <v>5878192</v>
      </c>
      <c r="G41" s="15">
        <v>6177300</v>
      </c>
      <c r="H41" s="15">
        <v>45114</v>
      </c>
      <c r="I41" s="15">
        <v>3227463</v>
      </c>
      <c r="J41" s="15"/>
      <c r="K41" s="11"/>
      <c r="L41" s="15">
        <f>SUM(B41:I41)</f>
        <v>56612765</v>
      </c>
      <c r="M41" s="6"/>
      <c r="N41" s="6"/>
      <c r="O41" s="6"/>
      <c r="P41" s="6"/>
      <c r="Q41" s="6"/>
    </row>
    <row r="42" spans="1:17" ht="15" customHeight="1">
      <c r="A42" s="11"/>
      <c r="B42" s="29">
        <v>41.78</v>
      </c>
      <c r="C42" s="29">
        <v>4.18</v>
      </c>
      <c r="D42" s="29">
        <v>20.69</v>
      </c>
      <c r="E42" s="29">
        <v>6.28</v>
      </c>
      <c r="F42" s="20">
        <v>10.38</v>
      </c>
      <c r="G42" s="20">
        <v>10.91</v>
      </c>
      <c r="H42" s="20">
        <v>0.08</v>
      </c>
      <c r="I42" s="20">
        <v>5.7</v>
      </c>
      <c r="J42" s="20"/>
      <c r="K42" s="36"/>
      <c r="L42" s="20">
        <f>SUM(B42:I42)</f>
        <v>100</v>
      </c>
      <c r="M42" s="6"/>
      <c r="N42" s="6"/>
      <c r="O42" s="6"/>
      <c r="P42" s="6"/>
      <c r="Q42" s="6"/>
    </row>
    <row r="43" spans="1:17" s="5" customFormat="1" ht="15" customHeight="1">
      <c r="A43" s="10"/>
      <c r="B43" s="23" t="s">
        <v>26</v>
      </c>
      <c r="C43" s="23" t="s">
        <v>35</v>
      </c>
      <c r="D43" s="23" t="s">
        <v>4</v>
      </c>
      <c r="E43" s="23" t="s">
        <v>28</v>
      </c>
      <c r="F43" s="14" t="s">
        <v>5</v>
      </c>
      <c r="G43" s="14" t="s">
        <v>31</v>
      </c>
      <c r="H43" s="14" t="s">
        <v>37</v>
      </c>
      <c r="I43" s="14" t="s">
        <v>38</v>
      </c>
      <c r="J43" s="17"/>
      <c r="K43" s="34"/>
      <c r="L43" s="14" t="s">
        <v>7</v>
      </c>
      <c r="M43" s="23" t="s">
        <v>8</v>
      </c>
      <c r="N43" s="14" t="s">
        <v>9</v>
      </c>
      <c r="O43" s="4"/>
      <c r="P43" s="4"/>
      <c r="Q43" s="4"/>
    </row>
    <row r="44" spans="1:17" ht="15" customHeight="1">
      <c r="A44" s="11" t="s">
        <v>39</v>
      </c>
      <c r="B44" s="24">
        <v>24084131</v>
      </c>
      <c r="C44" s="24">
        <v>1631812</v>
      </c>
      <c r="D44" s="24">
        <v>10643450</v>
      </c>
      <c r="E44" s="24">
        <v>3663692</v>
      </c>
      <c r="F44" s="15">
        <v>5625528</v>
      </c>
      <c r="G44" s="15">
        <v>5282683</v>
      </c>
      <c r="H44" s="15">
        <v>368660</v>
      </c>
      <c r="I44" s="15">
        <v>57893</v>
      </c>
      <c r="J44" s="15"/>
      <c r="K44" s="11"/>
      <c r="L44" s="15">
        <v>11208</v>
      </c>
      <c r="M44" s="24">
        <v>2641064</v>
      </c>
      <c r="N44" s="15">
        <f>SUM(B44:M44)</f>
        <v>54010121</v>
      </c>
      <c r="O44" s="6"/>
      <c r="P44" s="6"/>
      <c r="Q44" s="6"/>
    </row>
    <row r="45" spans="1:17" ht="15" customHeight="1">
      <c r="A45" s="12"/>
      <c r="B45" s="28">
        <v>44.59</v>
      </c>
      <c r="C45" s="28">
        <v>3.02</v>
      </c>
      <c r="D45" s="28">
        <v>19.71</v>
      </c>
      <c r="E45" s="28">
        <v>6.78</v>
      </c>
      <c r="F45" s="19">
        <v>10.42</v>
      </c>
      <c r="G45" s="19">
        <v>9.78</v>
      </c>
      <c r="H45" s="19">
        <v>0.68</v>
      </c>
      <c r="I45" s="19">
        <v>0.11</v>
      </c>
      <c r="J45" s="20"/>
      <c r="K45" s="36"/>
      <c r="L45" s="19">
        <v>0.02</v>
      </c>
      <c r="M45" s="28">
        <v>4.89</v>
      </c>
      <c r="N45" s="19">
        <f>SUM(B45:M45)</f>
        <v>100.00000000000001</v>
      </c>
      <c r="O45" s="6"/>
      <c r="P45" s="6"/>
      <c r="Q45" s="6"/>
    </row>
    <row r="46" spans="1:17" s="5" customFormat="1" ht="15" customHeight="1">
      <c r="A46" s="10"/>
      <c r="B46" s="23" t="s">
        <v>26</v>
      </c>
      <c r="C46" s="23" t="s">
        <v>35</v>
      </c>
      <c r="D46" s="23" t="s">
        <v>4</v>
      </c>
      <c r="E46" s="23" t="s">
        <v>28</v>
      </c>
      <c r="F46" s="14" t="s">
        <v>5</v>
      </c>
      <c r="G46" s="14" t="s">
        <v>31</v>
      </c>
      <c r="H46" s="14" t="s">
        <v>37</v>
      </c>
      <c r="I46" s="14" t="s">
        <v>38</v>
      </c>
      <c r="J46" s="17"/>
      <c r="K46" s="34"/>
      <c r="L46" s="14" t="s">
        <v>7</v>
      </c>
      <c r="M46" s="23" t="s">
        <v>8</v>
      </c>
      <c r="N46" s="14" t="s">
        <v>9</v>
      </c>
      <c r="O46" s="4"/>
      <c r="P46" s="4"/>
      <c r="Q46" s="4"/>
    </row>
    <row r="47" spans="1:17" ht="15" customHeight="1">
      <c r="A47" s="11" t="s">
        <v>40</v>
      </c>
      <c r="B47" s="24">
        <v>28262442</v>
      </c>
      <c r="C47" s="24">
        <v>1766396</v>
      </c>
      <c r="D47" s="24">
        <v>11400748</v>
      </c>
      <c r="E47" s="24">
        <v>3896728</v>
      </c>
      <c r="F47" s="15">
        <v>5803613</v>
      </c>
      <c r="G47" s="15">
        <v>5329943</v>
      </c>
      <c r="H47" s="15">
        <v>402832</v>
      </c>
      <c r="I47" s="15">
        <v>83445</v>
      </c>
      <c r="J47" s="15"/>
      <c r="K47" s="11"/>
      <c r="L47" s="15">
        <v>25723</v>
      </c>
      <c r="M47" s="24">
        <v>2056967</v>
      </c>
      <c r="N47" s="15">
        <f>SUM(B47:M47)</f>
        <v>59028837</v>
      </c>
      <c r="O47" s="6"/>
      <c r="P47" s="6"/>
      <c r="Q47" s="6"/>
    </row>
    <row r="48" spans="1:17" ht="15" customHeight="1">
      <c r="A48" s="12"/>
      <c r="B48" s="28">
        <v>47.88</v>
      </c>
      <c r="C48" s="28">
        <v>2.99</v>
      </c>
      <c r="D48" s="28">
        <v>19.32</v>
      </c>
      <c r="E48" s="28">
        <v>6.6</v>
      </c>
      <c r="F48" s="19">
        <v>9.83</v>
      </c>
      <c r="G48" s="19">
        <v>9.03</v>
      </c>
      <c r="H48" s="19">
        <v>0.68</v>
      </c>
      <c r="I48" s="19">
        <v>0.14</v>
      </c>
      <c r="J48" s="20"/>
      <c r="K48" s="36"/>
      <c r="L48" s="19">
        <v>0.04</v>
      </c>
      <c r="M48" s="28">
        <v>3.49</v>
      </c>
      <c r="N48" s="19">
        <f>SUM(B48:M48)</f>
        <v>100</v>
      </c>
      <c r="O48" s="6"/>
      <c r="P48" s="6"/>
      <c r="Q48" s="6"/>
    </row>
    <row r="49" spans="1:17" s="5" customFormat="1" ht="15" customHeight="1">
      <c r="A49" s="10"/>
      <c r="B49" s="23" t="s">
        <v>26</v>
      </c>
      <c r="C49" s="23" t="s">
        <v>35</v>
      </c>
      <c r="D49" s="23" t="s">
        <v>4</v>
      </c>
      <c r="E49" s="23" t="s">
        <v>28</v>
      </c>
      <c r="F49" s="14" t="s">
        <v>5</v>
      </c>
      <c r="G49" s="14" t="s">
        <v>31</v>
      </c>
      <c r="H49" s="14" t="s">
        <v>37</v>
      </c>
      <c r="I49" s="14" t="s">
        <v>41</v>
      </c>
      <c r="J49" s="17"/>
      <c r="K49" s="34"/>
      <c r="L49" s="14" t="s">
        <v>7</v>
      </c>
      <c r="M49" s="23" t="s">
        <v>8</v>
      </c>
      <c r="N49" s="14" t="s">
        <v>9</v>
      </c>
      <c r="O49" s="4"/>
      <c r="P49" s="4"/>
      <c r="Q49" s="4"/>
    </row>
    <row r="50" spans="1:17" ht="15" customHeight="1">
      <c r="A50" s="11" t="s">
        <v>42</v>
      </c>
      <c r="B50" s="24">
        <v>25982785</v>
      </c>
      <c r="C50" s="24">
        <v>1341584</v>
      </c>
      <c r="D50" s="24">
        <v>11065083</v>
      </c>
      <c r="E50" s="24">
        <v>4129908</v>
      </c>
      <c r="F50" s="15">
        <v>5302485</v>
      </c>
      <c r="G50" s="15">
        <v>5745751</v>
      </c>
      <c r="H50" s="15">
        <v>381045</v>
      </c>
      <c r="I50" s="15">
        <v>37135</v>
      </c>
      <c r="J50" s="15"/>
      <c r="K50" s="11"/>
      <c r="L50" s="15">
        <v>25189</v>
      </c>
      <c r="M50" s="24">
        <v>2768736</v>
      </c>
      <c r="N50" s="15">
        <f>SUM(B50:M50)</f>
        <v>56779701</v>
      </c>
      <c r="O50" s="6"/>
      <c r="P50" s="6"/>
      <c r="Q50" s="6"/>
    </row>
    <row r="51" spans="1:17" ht="15" customHeight="1">
      <c r="A51" s="12"/>
      <c r="B51" s="28">
        <v>45.76</v>
      </c>
      <c r="C51" s="28">
        <v>2.36</v>
      </c>
      <c r="D51" s="28">
        <v>19.49</v>
      </c>
      <c r="E51" s="28">
        <v>7.27</v>
      </c>
      <c r="F51" s="19">
        <v>9.34</v>
      </c>
      <c r="G51" s="19">
        <v>10.12</v>
      </c>
      <c r="H51" s="19">
        <v>0.67</v>
      </c>
      <c r="I51" s="19">
        <v>0.07</v>
      </c>
      <c r="J51" s="20"/>
      <c r="K51" s="36"/>
      <c r="L51" s="19">
        <v>0.04</v>
      </c>
      <c r="M51" s="28">
        <v>4.88</v>
      </c>
      <c r="N51" s="19">
        <f>SUM(B51:M51)</f>
        <v>100</v>
      </c>
      <c r="O51" s="6"/>
      <c r="P51" s="6"/>
      <c r="Q51" s="6"/>
    </row>
    <row r="52" spans="1:17" s="5" customFormat="1" ht="15" customHeight="1">
      <c r="A52" s="10"/>
      <c r="B52" s="23" t="s">
        <v>26</v>
      </c>
      <c r="C52" s="23" t="s">
        <v>35</v>
      </c>
      <c r="D52" s="23" t="s">
        <v>4</v>
      </c>
      <c r="E52" s="23" t="s">
        <v>28</v>
      </c>
      <c r="F52" s="14" t="s">
        <v>5</v>
      </c>
      <c r="G52" s="14" t="s">
        <v>31</v>
      </c>
      <c r="H52" s="14" t="s">
        <v>37</v>
      </c>
      <c r="I52" s="14" t="s">
        <v>41</v>
      </c>
      <c r="J52" s="17"/>
      <c r="K52" s="34"/>
      <c r="L52" s="14" t="s">
        <v>7</v>
      </c>
      <c r="M52" s="23" t="s">
        <v>8</v>
      </c>
      <c r="N52" s="14" t="s">
        <v>9</v>
      </c>
      <c r="O52" s="4"/>
      <c r="P52" s="4"/>
      <c r="Q52" s="4"/>
    </row>
    <row r="53" spans="1:17" ht="15" customHeight="1">
      <c r="A53" s="11" t="s">
        <v>43</v>
      </c>
      <c r="B53" s="24">
        <v>29875501</v>
      </c>
      <c r="C53" s="24">
        <v>1114800</v>
      </c>
      <c r="D53" s="24">
        <v>10412585</v>
      </c>
      <c r="E53" s="24">
        <v>3895859</v>
      </c>
      <c r="F53" s="15">
        <v>5313246</v>
      </c>
      <c r="G53" s="15">
        <v>5701278</v>
      </c>
      <c r="H53" s="15">
        <v>499671</v>
      </c>
      <c r="I53" s="15">
        <v>78526</v>
      </c>
      <c r="J53" s="15"/>
      <c r="K53" s="11"/>
      <c r="L53" s="15">
        <v>42101</v>
      </c>
      <c r="M53" s="24">
        <v>3515043</v>
      </c>
      <c r="N53" s="15">
        <f>SUM(B53:M53)</f>
        <v>60448610</v>
      </c>
      <c r="O53" s="6"/>
      <c r="P53" s="6"/>
      <c r="Q53" s="6"/>
    </row>
    <row r="54" spans="1:17" ht="15" customHeight="1">
      <c r="A54" s="12"/>
      <c r="B54" s="28">
        <v>49.42</v>
      </c>
      <c r="C54" s="28">
        <v>1.84</v>
      </c>
      <c r="D54" s="28">
        <v>17.23</v>
      </c>
      <c r="E54" s="28">
        <v>6.44</v>
      </c>
      <c r="F54" s="19">
        <v>8.79</v>
      </c>
      <c r="G54" s="19">
        <v>9.43</v>
      </c>
      <c r="H54" s="19">
        <v>0.83</v>
      </c>
      <c r="I54" s="19">
        <v>0.13</v>
      </c>
      <c r="J54" s="20"/>
      <c r="K54" s="36"/>
      <c r="L54" s="19">
        <v>0.07</v>
      </c>
      <c r="M54" s="28">
        <v>5.82</v>
      </c>
      <c r="N54" s="19">
        <f>SUM(B54:M54)</f>
        <v>100</v>
      </c>
      <c r="O54" s="6"/>
      <c r="P54" s="6"/>
      <c r="Q54" s="6"/>
    </row>
    <row r="55" spans="1:17" s="5" customFormat="1" ht="15" customHeight="1">
      <c r="A55" s="10"/>
      <c r="B55" s="23" t="s">
        <v>26</v>
      </c>
      <c r="C55" s="23" t="s">
        <v>4</v>
      </c>
      <c r="D55" s="23" t="s">
        <v>28</v>
      </c>
      <c r="E55" s="23" t="s">
        <v>5</v>
      </c>
      <c r="F55" s="14" t="s">
        <v>31</v>
      </c>
      <c r="G55" s="14" t="s">
        <v>37</v>
      </c>
      <c r="H55" s="14" t="s">
        <v>2</v>
      </c>
      <c r="I55" s="14" t="s">
        <v>7</v>
      </c>
      <c r="J55" s="17"/>
      <c r="K55" s="34"/>
      <c r="L55" s="14" t="s">
        <v>8</v>
      </c>
      <c r="M55" s="14" t="s">
        <v>9</v>
      </c>
      <c r="N55" s="4"/>
      <c r="O55" s="4"/>
      <c r="P55" s="4"/>
      <c r="Q55" s="4"/>
    </row>
    <row r="56" spans="1:17" ht="15" customHeight="1">
      <c r="A56" s="11" t="s">
        <v>44</v>
      </c>
      <c r="B56" s="24">
        <v>30315417</v>
      </c>
      <c r="C56" s="24">
        <v>16025472</v>
      </c>
      <c r="D56" s="24">
        <v>3178949</v>
      </c>
      <c r="E56" s="24">
        <v>5226987</v>
      </c>
      <c r="F56" s="15">
        <v>5242675</v>
      </c>
      <c r="G56" s="15">
        <v>566957</v>
      </c>
      <c r="H56" s="15">
        <v>281793</v>
      </c>
      <c r="I56" s="15">
        <v>58536</v>
      </c>
      <c r="J56" s="15"/>
      <c r="K56" s="11"/>
      <c r="L56" s="15">
        <v>4807524</v>
      </c>
      <c r="M56" s="15">
        <v>65704311</v>
      </c>
      <c r="N56" s="6"/>
      <c r="O56" s="6"/>
      <c r="P56" s="6"/>
      <c r="Q56" s="6"/>
    </row>
    <row r="57" spans="1:17" ht="15" customHeight="1">
      <c r="A57" s="11"/>
      <c r="B57" s="29">
        <v>46.14</v>
      </c>
      <c r="C57" s="29">
        <v>24.39</v>
      </c>
      <c r="D57" s="29">
        <v>4.84</v>
      </c>
      <c r="E57" s="29">
        <v>7.96</v>
      </c>
      <c r="F57" s="20">
        <v>7.98</v>
      </c>
      <c r="G57" s="20">
        <v>0.86</v>
      </c>
      <c r="H57" s="20">
        <v>0.43</v>
      </c>
      <c r="I57" s="20">
        <v>0.09</v>
      </c>
      <c r="J57" s="20"/>
      <c r="K57" s="36"/>
      <c r="L57" s="20">
        <v>7.32</v>
      </c>
      <c r="M57" s="19">
        <v>100</v>
      </c>
      <c r="N57" s="9"/>
      <c r="O57" s="6"/>
      <c r="P57" s="6"/>
      <c r="Q57" s="6"/>
    </row>
    <row r="58" spans="1:17" s="5" customFormat="1" ht="15" customHeight="1">
      <c r="A58" s="10"/>
      <c r="B58" s="23" t="s">
        <v>26</v>
      </c>
      <c r="C58" s="23" t="s">
        <v>45</v>
      </c>
      <c r="D58" s="23" t="s">
        <v>46</v>
      </c>
      <c r="E58" s="23" t="s">
        <v>4</v>
      </c>
      <c r="F58" s="14" t="s">
        <v>28</v>
      </c>
      <c r="G58" s="14" t="s">
        <v>5</v>
      </c>
      <c r="H58" s="14" t="s">
        <v>31</v>
      </c>
      <c r="I58" s="14" t="s">
        <v>37</v>
      </c>
      <c r="J58" s="17"/>
      <c r="K58" s="34"/>
      <c r="L58" s="14" t="s">
        <v>47</v>
      </c>
      <c r="M58" s="23" t="s">
        <v>7</v>
      </c>
      <c r="N58" s="23" t="s">
        <v>8</v>
      </c>
      <c r="O58" s="14" t="s">
        <v>9</v>
      </c>
      <c r="P58" s="4"/>
      <c r="Q58" s="4"/>
    </row>
    <row r="59" spans="1:17" ht="15" customHeight="1">
      <c r="A59" s="11" t="s">
        <v>48</v>
      </c>
      <c r="B59" s="24">
        <v>22999646</v>
      </c>
      <c r="C59" s="24">
        <v>6341365</v>
      </c>
      <c r="D59" s="24">
        <v>1658098</v>
      </c>
      <c r="E59" s="24">
        <v>9687589</v>
      </c>
      <c r="F59" s="15">
        <v>2205683</v>
      </c>
      <c r="G59" s="15">
        <v>4834588</v>
      </c>
      <c r="H59" s="15">
        <v>5114351</v>
      </c>
      <c r="I59" s="15">
        <v>461169</v>
      </c>
      <c r="J59" s="15"/>
      <c r="K59" s="11"/>
      <c r="L59" s="15">
        <v>5053981</v>
      </c>
      <c r="M59" s="24">
        <v>143486</v>
      </c>
      <c r="N59" s="24">
        <v>4304189</v>
      </c>
      <c r="O59" s="15">
        <f>SUM(B59:N59)</f>
        <v>62804145</v>
      </c>
      <c r="P59" s="6"/>
      <c r="Q59" s="6"/>
    </row>
    <row r="60" spans="1:17" ht="15" customHeight="1">
      <c r="A60" s="12"/>
      <c r="B60" s="28">
        <v>36.62</v>
      </c>
      <c r="C60" s="28">
        <v>10.1</v>
      </c>
      <c r="D60" s="28">
        <v>2.64</v>
      </c>
      <c r="E60" s="28">
        <v>15.43</v>
      </c>
      <c r="F60" s="19">
        <v>3.51</v>
      </c>
      <c r="G60" s="19">
        <v>7.7</v>
      </c>
      <c r="H60" s="19">
        <v>8.14</v>
      </c>
      <c r="I60" s="19">
        <v>0.73</v>
      </c>
      <c r="J60" s="20"/>
      <c r="K60" s="36"/>
      <c r="L60" s="19">
        <v>8.05</v>
      </c>
      <c r="M60" s="28">
        <v>0.23</v>
      </c>
      <c r="N60" s="28">
        <v>6.85</v>
      </c>
      <c r="O60" s="19">
        <f>SUM(B60:N60)</f>
        <v>100</v>
      </c>
      <c r="P60" s="6"/>
      <c r="Q60" s="6"/>
    </row>
    <row r="61" spans="1:17" s="5" customFormat="1" ht="15" customHeight="1">
      <c r="A61" s="13" t="s">
        <v>49</v>
      </c>
      <c r="B61" s="23" t="s">
        <v>26</v>
      </c>
      <c r="C61" s="23" t="s">
        <v>50</v>
      </c>
      <c r="D61" s="23" t="s">
        <v>11</v>
      </c>
      <c r="E61" s="23" t="s">
        <v>5</v>
      </c>
      <c r="F61" s="14" t="s">
        <v>37</v>
      </c>
      <c r="G61" s="14" t="s">
        <v>51</v>
      </c>
      <c r="H61" s="14" t="s">
        <v>46</v>
      </c>
      <c r="I61" s="14" t="s">
        <v>52</v>
      </c>
      <c r="J61" s="17"/>
      <c r="K61" s="34"/>
      <c r="L61" s="14" t="s">
        <v>53</v>
      </c>
      <c r="M61" s="23" t="s">
        <v>7</v>
      </c>
      <c r="N61" s="23" t="s">
        <v>8</v>
      </c>
      <c r="O61" s="14" t="s">
        <v>9</v>
      </c>
      <c r="P61" s="4"/>
      <c r="Q61" s="4"/>
    </row>
    <row r="62" spans="1:17" ht="15" customHeight="1">
      <c r="A62" s="11" t="s">
        <v>54</v>
      </c>
      <c r="B62" s="24">
        <v>18205955</v>
      </c>
      <c r="C62" s="24">
        <v>15580053</v>
      </c>
      <c r="D62" s="24">
        <v>8949190</v>
      </c>
      <c r="E62" s="24">
        <v>7268743</v>
      </c>
      <c r="F62" s="15">
        <v>3547240</v>
      </c>
      <c r="G62" s="15">
        <v>963471</v>
      </c>
      <c r="H62" s="15">
        <v>582093</v>
      </c>
      <c r="I62" s="15">
        <v>453606</v>
      </c>
      <c r="J62" s="15"/>
      <c r="K62" s="11"/>
      <c r="L62" s="15">
        <v>18844</v>
      </c>
      <c r="M62" s="24"/>
      <c r="N62" s="24"/>
      <c r="O62" s="15">
        <f>SUM(B62:N62)</f>
        <v>55569195</v>
      </c>
      <c r="P62" s="6"/>
      <c r="Q62" s="6"/>
    </row>
    <row r="63" spans="1:17" ht="15" customHeight="1">
      <c r="A63" s="11" t="s">
        <v>49</v>
      </c>
      <c r="B63" s="29">
        <v>32.76</v>
      </c>
      <c r="C63" s="29">
        <v>28.04</v>
      </c>
      <c r="D63" s="29">
        <v>16.1</v>
      </c>
      <c r="E63" s="29">
        <v>13.08</v>
      </c>
      <c r="F63" s="20">
        <v>6.38</v>
      </c>
      <c r="G63" s="20">
        <v>1.73</v>
      </c>
      <c r="H63" s="20">
        <v>1.05</v>
      </c>
      <c r="I63" s="20">
        <v>0.82</v>
      </c>
      <c r="J63" s="20"/>
      <c r="K63" s="36"/>
      <c r="L63" s="20">
        <v>0.03</v>
      </c>
      <c r="M63" s="29"/>
      <c r="N63" s="29"/>
      <c r="O63" s="20">
        <v>100</v>
      </c>
      <c r="P63" s="6"/>
      <c r="Q63" s="6"/>
    </row>
    <row r="64" spans="1:17" ht="15" customHeight="1">
      <c r="A64" s="11" t="s">
        <v>55</v>
      </c>
      <c r="B64" s="24">
        <v>21836096</v>
      </c>
      <c r="C64" s="24">
        <v>15812325</v>
      </c>
      <c r="D64" s="24">
        <v>6001666</v>
      </c>
      <c r="E64" s="24">
        <v>7096765</v>
      </c>
      <c r="F64" s="15">
        <v>1240649</v>
      </c>
      <c r="G64" s="15">
        <v>376336</v>
      </c>
      <c r="H64" s="15">
        <v>727644</v>
      </c>
      <c r="I64" s="15">
        <v>672328</v>
      </c>
      <c r="J64" s="15"/>
      <c r="K64" s="11"/>
      <c r="L64" s="15">
        <v>149357</v>
      </c>
      <c r="M64" s="24">
        <v>106443</v>
      </c>
      <c r="N64" s="24">
        <v>2508810</v>
      </c>
      <c r="O64" s="15">
        <f>SUM(B64:N64)</f>
        <v>56528419</v>
      </c>
      <c r="P64" s="6"/>
      <c r="Q64" s="6"/>
    </row>
    <row r="65" spans="1:17" ht="15" customHeight="1">
      <c r="A65" s="11"/>
      <c r="B65" s="29">
        <v>38.63</v>
      </c>
      <c r="C65" s="29">
        <v>27.97</v>
      </c>
      <c r="D65" s="29">
        <v>10.62</v>
      </c>
      <c r="E65" s="29">
        <v>12.55</v>
      </c>
      <c r="F65" s="20">
        <v>2.19</v>
      </c>
      <c r="G65" s="20">
        <v>0.67</v>
      </c>
      <c r="H65" s="20">
        <v>1.29</v>
      </c>
      <c r="I65" s="20">
        <v>1.19</v>
      </c>
      <c r="J65" s="20"/>
      <c r="K65" s="36"/>
      <c r="L65" s="20">
        <v>0.26</v>
      </c>
      <c r="M65" s="28">
        <v>0.19</v>
      </c>
      <c r="N65" s="28">
        <v>4.44</v>
      </c>
      <c r="O65" s="19">
        <f>SUM(B65:N65)</f>
        <v>100</v>
      </c>
      <c r="P65" s="6"/>
      <c r="Q65" s="6"/>
    </row>
    <row r="66" spans="1:17" s="5" customFormat="1" ht="15" customHeight="1">
      <c r="A66" s="13" t="s">
        <v>56</v>
      </c>
      <c r="B66" s="23" t="s">
        <v>26</v>
      </c>
      <c r="C66" s="23" t="s">
        <v>11</v>
      </c>
      <c r="D66" s="23" t="s">
        <v>31</v>
      </c>
      <c r="E66" s="23" t="s">
        <v>5</v>
      </c>
      <c r="F66" s="14" t="s">
        <v>37</v>
      </c>
      <c r="G66" s="14" t="s">
        <v>57</v>
      </c>
      <c r="H66" s="14" t="s">
        <v>3</v>
      </c>
      <c r="I66" s="14" t="s">
        <v>58</v>
      </c>
      <c r="J66" s="17"/>
      <c r="K66" s="34"/>
      <c r="L66" s="14" t="s">
        <v>52</v>
      </c>
      <c r="M66" s="23" t="s">
        <v>4</v>
      </c>
      <c r="N66" s="23" t="s">
        <v>7</v>
      </c>
      <c r="O66" s="23" t="s">
        <v>8</v>
      </c>
      <c r="P66" s="14" t="s">
        <v>9</v>
      </c>
      <c r="Q66" s="4"/>
    </row>
    <row r="67" spans="1:17" ht="15" customHeight="1">
      <c r="A67" s="11" t="s">
        <v>54</v>
      </c>
      <c r="B67" s="24">
        <v>16943425</v>
      </c>
      <c r="C67" s="24">
        <v>15067990</v>
      </c>
      <c r="D67" s="24">
        <v>7762032</v>
      </c>
      <c r="E67" s="24">
        <v>6719016</v>
      </c>
      <c r="F67" s="15">
        <v>5603680</v>
      </c>
      <c r="G67" s="15">
        <v>247334</v>
      </c>
      <c r="H67" s="15">
        <v>6589490</v>
      </c>
      <c r="I67" s="15">
        <v>151345</v>
      </c>
      <c r="J67" s="15"/>
      <c r="K67" s="11"/>
      <c r="L67" s="15">
        <v>660724</v>
      </c>
      <c r="M67" s="24">
        <v>99565</v>
      </c>
      <c r="N67" s="24"/>
      <c r="O67" s="24"/>
      <c r="P67" s="15">
        <f>SUM(B67:O67)</f>
        <v>59844601</v>
      </c>
      <c r="Q67" s="6"/>
    </row>
    <row r="68" spans="1:17" ht="15" customHeight="1">
      <c r="A68" s="11"/>
      <c r="B68" s="29">
        <v>28.31</v>
      </c>
      <c r="C68" s="29">
        <v>25.18</v>
      </c>
      <c r="D68" s="29">
        <v>12.97</v>
      </c>
      <c r="E68" s="29">
        <v>11.23</v>
      </c>
      <c r="F68" s="20">
        <v>9.36</v>
      </c>
      <c r="G68" s="20">
        <v>0.41</v>
      </c>
      <c r="H68" s="20">
        <v>11.01</v>
      </c>
      <c r="I68" s="20">
        <v>0.25</v>
      </c>
      <c r="J68" s="20"/>
      <c r="K68" s="36"/>
      <c r="L68" s="20">
        <v>1.1</v>
      </c>
      <c r="M68" s="29">
        <v>0.17</v>
      </c>
      <c r="N68" s="29"/>
      <c r="O68" s="29"/>
      <c r="P68" s="20">
        <v>100</v>
      </c>
      <c r="Q68" s="6"/>
    </row>
    <row r="69" spans="1:17" ht="15" customHeight="1">
      <c r="A69" s="11" t="s">
        <v>56</v>
      </c>
      <c r="B69" s="26" t="s">
        <v>26</v>
      </c>
      <c r="C69" s="26" t="s">
        <v>11</v>
      </c>
      <c r="D69" s="26" t="s">
        <v>31</v>
      </c>
      <c r="E69" s="26" t="s">
        <v>5</v>
      </c>
      <c r="F69" s="17" t="s">
        <v>37</v>
      </c>
      <c r="G69" s="17" t="s">
        <v>57</v>
      </c>
      <c r="H69" s="17" t="s">
        <v>3</v>
      </c>
      <c r="I69" s="17" t="s">
        <v>58</v>
      </c>
      <c r="J69" s="17"/>
      <c r="K69" s="34"/>
      <c r="L69" s="17" t="s">
        <v>59</v>
      </c>
      <c r="M69" s="26" t="s">
        <v>52</v>
      </c>
      <c r="N69" s="26" t="s">
        <v>7</v>
      </c>
      <c r="O69" s="26" t="s">
        <v>8</v>
      </c>
      <c r="P69" s="17" t="s">
        <v>9</v>
      </c>
      <c r="Q69" s="6"/>
    </row>
    <row r="70" spans="1:17" ht="15" customHeight="1">
      <c r="A70" s="11" t="s">
        <v>55</v>
      </c>
      <c r="B70" s="24">
        <v>24945807</v>
      </c>
      <c r="C70" s="24">
        <v>16811732</v>
      </c>
      <c r="D70" s="24">
        <v>1231753</v>
      </c>
      <c r="E70" s="24">
        <v>7352844</v>
      </c>
      <c r="F70" s="15">
        <v>2315235</v>
      </c>
      <c r="G70" s="15">
        <v>1230464</v>
      </c>
      <c r="H70" s="15">
        <v>2053736</v>
      </c>
      <c r="I70" s="15">
        <v>652138</v>
      </c>
      <c r="J70" s="15"/>
      <c r="K70" s="11"/>
      <c r="L70" s="15">
        <v>203736</v>
      </c>
      <c r="M70" s="24">
        <v>1071012</v>
      </c>
      <c r="N70" s="24">
        <v>46945</v>
      </c>
      <c r="O70" s="24">
        <v>2967069</v>
      </c>
      <c r="P70" s="15">
        <f>SUM(B70:O70)</f>
        <v>60882471</v>
      </c>
      <c r="Q70" s="6"/>
    </row>
    <row r="71" spans="1:17" ht="15" customHeight="1">
      <c r="A71" s="12"/>
      <c r="B71" s="28">
        <v>40.97</v>
      </c>
      <c r="C71" s="28">
        <v>27.61</v>
      </c>
      <c r="D71" s="28">
        <v>2.02</v>
      </c>
      <c r="E71" s="28">
        <v>12.08</v>
      </c>
      <c r="F71" s="19">
        <v>3.8</v>
      </c>
      <c r="G71" s="19">
        <v>2.02</v>
      </c>
      <c r="H71" s="19">
        <v>3.37</v>
      </c>
      <c r="I71" s="28">
        <v>1.07</v>
      </c>
      <c r="J71" s="20"/>
      <c r="K71" s="36"/>
      <c r="L71" s="19">
        <v>0.33</v>
      </c>
      <c r="M71" s="28">
        <v>1.76</v>
      </c>
      <c r="N71" s="28">
        <v>0.08</v>
      </c>
      <c r="O71" s="28">
        <v>4.87</v>
      </c>
      <c r="P71" s="19">
        <v>100</v>
      </c>
      <c r="Q71" s="6"/>
    </row>
    <row r="72" spans="1:17" s="5" customFormat="1" ht="15" customHeight="1">
      <c r="A72" s="13" t="s">
        <v>135</v>
      </c>
      <c r="B72" s="23" t="s">
        <v>26</v>
      </c>
      <c r="C72" s="23" t="s">
        <v>11</v>
      </c>
      <c r="D72" s="23" t="s">
        <v>31</v>
      </c>
      <c r="E72" s="23" t="s">
        <v>5</v>
      </c>
      <c r="F72" s="14" t="s">
        <v>37</v>
      </c>
      <c r="G72" s="23" t="s">
        <v>9</v>
      </c>
      <c r="H72" s="34"/>
      <c r="I72" s="34"/>
      <c r="J72" s="34"/>
      <c r="K72" s="34"/>
      <c r="L72" s="34"/>
      <c r="M72" s="34"/>
      <c r="N72" s="34"/>
      <c r="O72" s="34"/>
      <c r="Q72" s="4"/>
    </row>
    <row r="73" spans="1:17" ht="15" customHeight="1">
      <c r="A73" s="11" t="s">
        <v>54</v>
      </c>
      <c r="B73" s="24">
        <v>20660185</v>
      </c>
      <c r="C73" s="24">
        <v>22095636</v>
      </c>
      <c r="D73" s="24">
        <v>8733444</v>
      </c>
      <c r="E73" s="24">
        <v>4586172</v>
      </c>
      <c r="F73" s="15">
        <v>3027390</v>
      </c>
      <c r="G73" s="24">
        <f>SUM(B73:F73)</f>
        <v>59102827</v>
      </c>
      <c r="H73" s="11"/>
      <c r="I73" s="11"/>
      <c r="J73" s="11"/>
      <c r="K73" s="11"/>
      <c r="L73" s="11"/>
      <c r="M73" s="11"/>
      <c r="N73" s="11"/>
      <c r="O73" s="11"/>
      <c r="Q73" s="6"/>
    </row>
    <row r="74" spans="1:17" ht="15" customHeight="1">
      <c r="A74" s="11"/>
      <c r="B74" s="29">
        <f>ROUND(B73/$G73,4)*100</f>
        <v>34.96</v>
      </c>
      <c r="C74" s="29">
        <f>ROUND(C73/$G73,4)*100</f>
        <v>37.39</v>
      </c>
      <c r="D74" s="29">
        <f>ROUND(D73/$G73,4)*100</f>
        <v>14.78</v>
      </c>
      <c r="E74" s="29">
        <f>ROUND(E73/$G73,4)*100</f>
        <v>7.76</v>
      </c>
      <c r="F74" s="20">
        <f>ROUND(F73/$G73,4)*100</f>
        <v>5.12</v>
      </c>
      <c r="G74" s="29">
        <v>100</v>
      </c>
      <c r="H74" s="19"/>
      <c r="I74" s="41"/>
      <c r="J74" s="41"/>
      <c r="K74" s="41"/>
      <c r="L74" s="41"/>
      <c r="M74" s="41"/>
      <c r="N74" s="41"/>
      <c r="O74" s="36"/>
      <c r="Q74" s="6"/>
    </row>
    <row r="75" spans="1:17" ht="15" customHeight="1">
      <c r="A75" s="11" t="s">
        <v>135</v>
      </c>
      <c r="B75" s="26" t="s">
        <v>26</v>
      </c>
      <c r="C75" s="26" t="s">
        <v>11</v>
      </c>
      <c r="D75" s="26" t="s">
        <v>31</v>
      </c>
      <c r="E75" s="26" t="s">
        <v>5</v>
      </c>
      <c r="F75" s="17" t="s">
        <v>37</v>
      </c>
      <c r="G75" s="17" t="s">
        <v>57</v>
      </c>
      <c r="H75" s="17" t="s">
        <v>58</v>
      </c>
      <c r="I75" s="26" t="s">
        <v>52</v>
      </c>
      <c r="J75" s="34"/>
      <c r="K75" s="34"/>
      <c r="L75" s="26" t="s">
        <v>7</v>
      </c>
      <c r="M75" s="26" t="s">
        <v>8</v>
      </c>
      <c r="N75" s="17" t="s">
        <v>9</v>
      </c>
      <c r="O75" s="34"/>
      <c r="Q75" s="6"/>
    </row>
    <row r="76" spans="1:17" ht="15" customHeight="1">
      <c r="A76" s="11" t="s">
        <v>55</v>
      </c>
      <c r="B76" s="24">
        <v>26089327</v>
      </c>
      <c r="C76" s="24">
        <v>21814154</v>
      </c>
      <c r="D76" s="24">
        <v>886507</v>
      </c>
      <c r="E76" s="24">
        <v>4837953</v>
      </c>
      <c r="F76" s="15">
        <v>1708672</v>
      </c>
      <c r="G76" s="15">
        <v>791588</v>
      </c>
      <c r="H76" s="15">
        <v>497108</v>
      </c>
      <c r="I76" s="24">
        <v>97423</v>
      </c>
      <c r="J76" s="11"/>
      <c r="K76" s="11"/>
      <c r="L76" s="24">
        <v>51524</v>
      </c>
      <c r="M76" s="24">
        <v>2728118</v>
      </c>
      <c r="N76" s="15">
        <f>SUM(B76:M76)</f>
        <v>59502374</v>
      </c>
      <c r="O76" s="11"/>
      <c r="Q76" s="6"/>
    </row>
    <row r="77" spans="1:17" ht="15" customHeight="1">
      <c r="A77" s="12"/>
      <c r="B77" s="28">
        <f>ROUND(B76/$N76,4)*100</f>
        <v>43.85</v>
      </c>
      <c r="C77" s="28">
        <f aca="true" t="shared" si="0" ref="C77:I77">ROUND(C76/$N76,4)*100</f>
        <v>36.66</v>
      </c>
      <c r="D77" s="28">
        <f t="shared" si="0"/>
        <v>1.49</v>
      </c>
      <c r="E77" s="28">
        <f t="shared" si="0"/>
        <v>8.129999999999999</v>
      </c>
      <c r="F77" s="28">
        <f t="shared" si="0"/>
        <v>2.87</v>
      </c>
      <c r="G77" s="28">
        <f t="shared" si="0"/>
        <v>1.3299999999999998</v>
      </c>
      <c r="H77" s="28">
        <f t="shared" si="0"/>
        <v>0.84</v>
      </c>
      <c r="I77" s="28">
        <f t="shared" si="0"/>
        <v>0.16</v>
      </c>
      <c r="J77" s="36"/>
      <c r="K77" s="36"/>
      <c r="L77" s="28">
        <f>ROUND(L76/$N76,4)*100</f>
        <v>0.09</v>
      </c>
      <c r="M77" s="28">
        <f>ROUND(M76/$N76,4)*100</f>
        <v>4.58</v>
      </c>
      <c r="N77" s="19">
        <f>SUM(B77:M77)</f>
        <v>99.99999999999999</v>
      </c>
      <c r="O77" s="36"/>
      <c r="Q77" s="6"/>
    </row>
    <row r="78" spans="1:17" ht="15" customHeight="1">
      <c r="A78" s="6"/>
      <c r="B78" s="6"/>
      <c r="C78" s="6"/>
      <c r="D78" s="6"/>
      <c r="E78" s="6"/>
      <c r="F78" s="6"/>
      <c r="G78" s="6"/>
      <c r="H78" s="6"/>
      <c r="I78" s="6"/>
      <c r="J78" s="11"/>
      <c r="K78" s="11"/>
      <c r="L78" s="6"/>
      <c r="M78" s="6"/>
      <c r="N78" s="6"/>
      <c r="O78" s="6"/>
      <c r="P78" s="6"/>
      <c r="Q78" s="6"/>
    </row>
    <row r="79" spans="1:17" ht="15" customHeight="1">
      <c r="A79" s="6"/>
      <c r="B79" s="6"/>
      <c r="C79" s="6"/>
      <c r="D79" s="6"/>
      <c r="E79" s="6"/>
      <c r="F79" s="6"/>
      <c r="G79" s="6"/>
      <c r="H79" s="6"/>
      <c r="I79" s="6"/>
      <c r="J79" s="11"/>
      <c r="K79" s="11"/>
      <c r="L79" s="6"/>
      <c r="M79" s="6"/>
      <c r="N79" s="6"/>
      <c r="O79" s="6"/>
      <c r="P79" s="6"/>
      <c r="Q79" s="6"/>
    </row>
    <row r="80" spans="1:17" ht="15" customHeight="1">
      <c r="A80" s="6" t="s">
        <v>61</v>
      </c>
      <c r="B80" s="6"/>
      <c r="C80" s="6"/>
      <c r="D80" s="6"/>
      <c r="E80" s="6"/>
      <c r="F80" s="6"/>
      <c r="G80" s="6"/>
      <c r="H80" s="6"/>
      <c r="I80" s="6"/>
      <c r="J80" s="11"/>
      <c r="K80" s="11"/>
      <c r="L80" s="6"/>
      <c r="M80" s="6"/>
      <c r="N80" s="6"/>
      <c r="O80" s="6"/>
      <c r="P80" s="6"/>
      <c r="Q80" s="6"/>
    </row>
    <row r="81" spans="1:17" ht="15" customHeight="1">
      <c r="A81" s="10" t="s">
        <v>62</v>
      </c>
      <c r="B81" s="23" t="s">
        <v>65</v>
      </c>
      <c r="C81" s="23" t="s">
        <v>66</v>
      </c>
      <c r="D81" s="23" t="s">
        <v>4</v>
      </c>
      <c r="E81" s="23" t="s">
        <v>5</v>
      </c>
      <c r="F81" s="23" t="s">
        <v>7</v>
      </c>
      <c r="G81" s="23" t="s">
        <v>8</v>
      </c>
      <c r="H81" s="14" t="s">
        <v>9</v>
      </c>
      <c r="L81" s="6"/>
      <c r="M81" s="6"/>
      <c r="N81" s="6"/>
      <c r="O81" s="6"/>
      <c r="P81" s="6"/>
      <c r="Q81" s="6"/>
    </row>
    <row r="82" spans="1:17" ht="15" customHeight="1">
      <c r="A82" s="11" t="s">
        <v>63</v>
      </c>
      <c r="B82" s="24">
        <v>1360456</v>
      </c>
      <c r="C82" s="24">
        <v>1508087</v>
      </c>
      <c r="D82" s="24">
        <v>3479814</v>
      </c>
      <c r="E82" s="24">
        <v>610948</v>
      </c>
      <c r="F82" s="24">
        <v>1613169</v>
      </c>
      <c r="G82" s="24">
        <v>12698698</v>
      </c>
      <c r="H82" s="15">
        <f>SUM(B82:G82)</f>
        <v>21271172</v>
      </c>
      <c r="L82" s="6"/>
      <c r="M82" s="6"/>
      <c r="N82" s="6"/>
      <c r="O82" s="6"/>
      <c r="P82" s="6"/>
      <c r="Q82" s="6"/>
    </row>
    <row r="83" spans="1:8" ht="15" customHeight="1">
      <c r="A83" s="11"/>
      <c r="B83" s="27">
        <v>6.4</v>
      </c>
      <c r="C83" s="27">
        <v>7.1</v>
      </c>
      <c r="D83" s="27">
        <v>16.3</v>
      </c>
      <c r="E83" s="27">
        <v>2.9</v>
      </c>
      <c r="F83" s="27">
        <v>7.6</v>
      </c>
      <c r="G83" s="27">
        <v>59.7</v>
      </c>
      <c r="H83" s="18">
        <f>SUM(B83:G83)</f>
        <v>100</v>
      </c>
    </row>
    <row r="84" spans="1:8" ht="15" customHeight="1">
      <c r="A84" s="11" t="s">
        <v>64</v>
      </c>
      <c r="B84" s="24">
        <v>3769704</v>
      </c>
      <c r="C84" s="24">
        <v>2989132</v>
      </c>
      <c r="D84" s="24">
        <v>4901341</v>
      </c>
      <c r="E84" s="24">
        <v>825304</v>
      </c>
      <c r="F84" s="24">
        <v>2036554</v>
      </c>
      <c r="G84" s="24">
        <v>7527191</v>
      </c>
      <c r="H84" s="15">
        <f>SUM(B84:G84)</f>
        <v>22049226</v>
      </c>
    </row>
    <row r="85" spans="1:8" ht="15" customHeight="1">
      <c r="A85" s="12"/>
      <c r="B85" s="25">
        <v>17.1</v>
      </c>
      <c r="C85" s="25">
        <v>13.6</v>
      </c>
      <c r="D85" s="25">
        <v>22.2</v>
      </c>
      <c r="E85" s="25">
        <v>3.8</v>
      </c>
      <c r="F85" s="25">
        <v>9.2</v>
      </c>
      <c r="G85" s="25">
        <v>34.1</v>
      </c>
      <c r="H85" s="16">
        <f>SUM(B85:G85)</f>
        <v>100</v>
      </c>
    </row>
    <row r="86" spans="1:11" ht="15" customHeight="1">
      <c r="A86" s="10" t="s">
        <v>68</v>
      </c>
      <c r="B86" s="23" t="s">
        <v>65</v>
      </c>
      <c r="C86" s="23" t="s">
        <v>67</v>
      </c>
      <c r="D86" s="23" t="s">
        <v>4</v>
      </c>
      <c r="E86" s="23" t="s">
        <v>5</v>
      </c>
      <c r="F86" s="23" t="s">
        <v>69</v>
      </c>
      <c r="G86" s="23" t="s">
        <v>7</v>
      </c>
      <c r="H86" s="14" t="s">
        <v>8</v>
      </c>
      <c r="I86" s="14" t="s">
        <v>9</v>
      </c>
      <c r="J86" s="34"/>
      <c r="K86" s="34"/>
    </row>
    <row r="87" spans="1:11" ht="15" customHeight="1">
      <c r="A87" s="11" t="s">
        <v>63</v>
      </c>
      <c r="B87" s="24">
        <v>8313756</v>
      </c>
      <c r="C87" s="24">
        <v>1368783</v>
      </c>
      <c r="D87" s="24">
        <v>4854629</v>
      </c>
      <c r="E87" s="24">
        <v>1333872</v>
      </c>
      <c r="F87" s="24">
        <v>3660391</v>
      </c>
      <c r="G87" s="24">
        <v>829436</v>
      </c>
      <c r="H87" s="15">
        <v>7632526</v>
      </c>
      <c r="I87" s="15">
        <f>SUM(B87:H87)</f>
        <v>27993393</v>
      </c>
      <c r="J87" s="11"/>
      <c r="K87" s="11"/>
    </row>
    <row r="88" spans="1:11" ht="15" customHeight="1">
      <c r="A88" s="11"/>
      <c r="B88" s="27">
        <v>29.7</v>
      </c>
      <c r="C88" s="27">
        <v>4.9</v>
      </c>
      <c r="D88" s="27">
        <v>17.3</v>
      </c>
      <c r="E88" s="27">
        <v>4.8</v>
      </c>
      <c r="F88" s="27">
        <v>13.1</v>
      </c>
      <c r="G88" s="27">
        <v>2.9</v>
      </c>
      <c r="H88" s="18">
        <v>27.3</v>
      </c>
      <c r="I88" s="15">
        <f>SUM(B88:H88)</f>
        <v>100</v>
      </c>
      <c r="J88" s="11"/>
      <c r="K88" s="11"/>
    </row>
    <row r="89" spans="1:11" ht="15" customHeight="1">
      <c r="A89" s="11" t="s">
        <v>64</v>
      </c>
      <c r="B89" s="24">
        <v>10414995</v>
      </c>
      <c r="C89" s="24">
        <v>2966011</v>
      </c>
      <c r="D89" s="24">
        <v>7316808</v>
      </c>
      <c r="E89" s="24">
        <v>1637451</v>
      </c>
      <c r="F89" s="24">
        <v>1773576</v>
      </c>
      <c r="G89" s="24">
        <v>1430142</v>
      </c>
      <c r="H89" s="15">
        <v>3465956</v>
      </c>
      <c r="I89" s="15">
        <f>SUM(B89:H89)</f>
        <v>29004939</v>
      </c>
      <c r="J89" s="11"/>
      <c r="K89" s="11"/>
    </row>
    <row r="90" spans="1:11" ht="15" customHeight="1">
      <c r="A90" s="12"/>
      <c r="B90" s="25">
        <v>35.9</v>
      </c>
      <c r="C90" s="25">
        <v>10.2</v>
      </c>
      <c r="D90" s="25">
        <v>25.2</v>
      </c>
      <c r="E90" s="25">
        <v>5.7</v>
      </c>
      <c r="F90" s="25">
        <v>6.1</v>
      </c>
      <c r="G90" s="25">
        <v>4.9</v>
      </c>
      <c r="H90" s="16">
        <v>12</v>
      </c>
      <c r="I90" s="32">
        <f>SUM(B90:H90)</f>
        <v>100</v>
      </c>
      <c r="J90" s="11"/>
      <c r="K90" s="11"/>
    </row>
    <row r="91" spans="1:13" ht="15" customHeight="1">
      <c r="A91" s="10" t="s">
        <v>70</v>
      </c>
      <c r="B91" s="23" t="s">
        <v>73</v>
      </c>
      <c r="C91" s="23" t="s">
        <v>74</v>
      </c>
      <c r="D91" s="23" t="s">
        <v>75</v>
      </c>
      <c r="E91" s="23" t="s">
        <v>71</v>
      </c>
      <c r="F91" s="23" t="s">
        <v>72</v>
      </c>
      <c r="G91" s="23" t="s">
        <v>5</v>
      </c>
      <c r="H91" s="14" t="s">
        <v>69</v>
      </c>
      <c r="I91" s="14" t="s">
        <v>7</v>
      </c>
      <c r="J91" s="17"/>
      <c r="K91" s="34"/>
      <c r="L91" s="23" t="s">
        <v>8</v>
      </c>
      <c r="M91" s="14" t="s">
        <v>9</v>
      </c>
    </row>
    <row r="92" spans="1:13" ht="15" customHeight="1">
      <c r="A92" s="11" t="s">
        <v>63</v>
      </c>
      <c r="B92" s="24">
        <v>6149927</v>
      </c>
      <c r="C92" s="24">
        <v>110889</v>
      </c>
      <c r="D92" s="24">
        <v>1630507</v>
      </c>
      <c r="E92" s="24">
        <v>1740423</v>
      </c>
      <c r="F92" s="24">
        <v>3858552</v>
      </c>
      <c r="G92" s="24">
        <v>293877</v>
      </c>
      <c r="H92" s="15">
        <v>3301011</v>
      </c>
      <c r="I92" s="15">
        <v>445433</v>
      </c>
      <c r="J92" s="15"/>
      <c r="K92" s="11"/>
      <c r="L92" s="24">
        <v>9504220</v>
      </c>
      <c r="M92" s="15">
        <f>SUM(B92:L92)</f>
        <v>27034839</v>
      </c>
    </row>
    <row r="93" spans="1:13" ht="15" customHeight="1">
      <c r="A93" s="11"/>
      <c r="B93" s="27">
        <v>22.8</v>
      </c>
      <c r="C93" s="27">
        <v>0.4</v>
      </c>
      <c r="D93" s="27">
        <v>6</v>
      </c>
      <c r="E93" s="27">
        <v>6.4</v>
      </c>
      <c r="F93" s="27">
        <v>14.3</v>
      </c>
      <c r="G93" s="27">
        <v>1.1</v>
      </c>
      <c r="H93" s="18">
        <v>12.2</v>
      </c>
      <c r="I93" s="18">
        <v>1.6</v>
      </c>
      <c r="J93" s="18"/>
      <c r="K93" s="35"/>
      <c r="L93" s="27">
        <v>35.2</v>
      </c>
      <c r="M93" s="15">
        <f>SUM(B93:L93)</f>
        <v>100</v>
      </c>
    </row>
    <row r="94" spans="1:13" ht="15" customHeight="1">
      <c r="A94" s="11" t="s">
        <v>64</v>
      </c>
      <c r="B94" s="24">
        <v>8803131</v>
      </c>
      <c r="C94" s="24">
        <v>522540</v>
      </c>
      <c r="D94" s="24">
        <v>2840345</v>
      </c>
      <c r="E94" s="24">
        <v>2952803</v>
      </c>
      <c r="F94" s="24">
        <v>3917837</v>
      </c>
      <c r="G94" s="24">
        <v>264729</v>
      </c>
      <c r="H94" s="15">
        <v>2096103</v>
      </c>
      <c r="I94" s="15">
        <v>600116</v>
      </c>
      <c r="J94" s="15"/>
      <c r="K94" s="11"/>
      <c r="L94" s="24">
        <v>6013363</v>
      </c>
      <c r="M94" s="15">
        <f>SUM(B94:L94)</f>
        <v>28010967</v>
      </c>
    </row>
    <row r="95" spans="1:13" ht="15" customHeight="1">
      <c r="A95" s="12"/>
      <c r="B95" s="25">
        <v>31.4</v>
      </c>
      <c r="C95" s="25">
        <v>1.9</v>
      </c>
      <c r="D95" s="25">
        <v>10.1</v>
      </c>
      <c r="E95" s="25">
        <v>10.5</v>
      </c>
      <c r="F95" s="25">
        <v>14</v>
      </c>
      <c r="G95" s="25">
        <v>0.9</v>
      </c>
      <c r="H95" s="16">
        <v>7.5</v>
      </c>
      <c r="I95" s="16">
        <v>2.2</v>
      </c>
      <c r="J95" s="18"/>
      <c r="K95" s="35"/>
      <c r="L95" s="25">
        <v>21.5</v>
      </c>
      <c r="M95" s="32">
        <f>SUM(B95:L95)</f>
        <v>100.00000000000001</v>
      </c>
    </row>
    <row r="96" spans="1:11" ht="15" customHeight="1">
      <c r="A96" s="10" t="s">
        <v>77</v>
      </c>
      <c r="B96" s="23" t="s">
        <v>76</v>
      </c>
      <c r="C96" s="23" t="s">
        <v>4</v>
      </c>
      <c r="D96" s="23" t="s">
        <v>5</v>
      </c>
      <c r="E96" s="23" t="s">
        <v>69</v>
      </c>
      <c r="F96" s="23" t="s">
        <v>7</v>
      </c>
      <c r="G96" s="23" t="s">
        <v>8</v>
      </c>
      <c r="H96" s="14" t="s">
        <v>9</v>
      </c>
      <c r="I96" s="4"/>
      <c r="J96" s="34"/>
      <c r="K96" s="34"/>
    </row>
    <row r="97" spans="1:11" ht="15" customHeight="1">
      <c r="A97" s="11" t="s">
        <v>63</v>
      </c>
      <c r="B97" s="24">
        <v>11356874</v>
      </c>
      <c r="C97" s="24">
        <v>8549939</v>
      </c>
      <c r="D97" s="24">
        <v>599253</v>
      </c>
      <c r="E97" s="24">
        <v>2877101</v>
      </c>
      <c r="F97" s="24">
        <v>789356</v>
      </c>
      <c r="G97" s="24">
        <v>4443885</v>
      </c>
      <c r="H97" s="15">
        <f>SUM(B97:G97)+3</f>
        <v>28616411</v>
      </c>
      <c r="I97" s="6"/>
      <c r="J97" s="11"/>
      <c r="K97" s="11"/>
    </row>
    <row r="98" spans="1:11" ht="15" customHeight="1">
      <c r="A98" s="11"/>
      <c r="B98" s="27">
        <v>39.7</v>
      </c>
      <c r="C98" s="27">
        <v>29.9</v>
      </c>
      <c r="D98" s="27">
        <v>2.1</v>
      </c>
      <c r="E98" s="27">
        <v>10.1</v>
      </c>
      <c r="F98" s="27">
        <v>2.7</v>
      </c>
      <c r="G98" s="27">
        <v>15.5</v>
      </c>
      <c r="H98" s="15">
        <f>SUM(B98:G98)</f>
        <v>99.99999999999999</v>
      </c>
      <c r="I98" s="6"/>
      <c r="J98" s="11"/>
      <c r="K98" s="11"/>
    </row>
    <row r="99" spans="1:11" ht="15" customHeight="1">
      <c r="A99" s="11" t="s">
        <v>64</v>
      </c>
      <c r="B99" s="24">
        <v>14353960</v>
      </c>
      <c r="C99" s="24">
        <v>11156060</v>
      </c>
      <c r="D99" s="24">
        <v>1149009</v>
      </c>
      <c r="E99" s="24">
        <v>653843</v>
      </c>
      <c r="F99" s="24">
        <v>236276</v>
      </c>
      <c r="G99" s="24">
        <v>2136498</v>
      </c>
      <c r="H99" s="15">
        <f>SUM(B99:G99)</f>
        <v>29685646</v>
      </c>
      <c r="I99" s="6"/>
      <c r="J99" s="11"/>
      <c r="K99" s="11"/>
    </row>
    <row r="100" spans="1:11" ht="15" customHeight="1">
      <c r="A100" s="12"/>
      <c r="B100" s="25">
        <v>48.4</v>
      </c>
      <c r="C100" s="25">
        <v>37.6</v>
      </c>
      <c r="D100" s="25">
        <v>3.9</v>
      </c>
      <c r="E100" s="25">
        <v>2.2</v>
      </c>
      <c r="F100" s="25">
        <v>0.8</v>
      </c>
      <c r="G100" s="25">
        <v>7.1</v>
      </c>
      <c r="H100" s="32">
        <f>SUM(B100:G100)</f>
        <v>100</v>
      </c>
      <c r="I100" s="6"/>
      <c r="J100" s="11"/>
      <c r="K100" s="11"/>
    </row>
    <row r="101" spans="1:8" ht="15" customHeight="1">
      <c r="A101" s="10" t="s">
        <v>78</v>
      </c>
      <c r="B101" s="23" t="s">
        <v>76</v>
      </c>
      <c r="C101" s="23" t="s">
        <v>4</v>
      </c>
      <c r="D101" s="23" t="s">
        <v>5</v>
      </c>
      <c r="E101" s="23" t="s">
        <v>69</v>
      </c>
      <c r="F101" s="23" t="s">
        <v>7</v>
      </c>
      <c r="G101" s="23" t="s">
        <v>8</v>
      </c>
      <c r="H101" s="14" t="s">
        <v>9</v>
      </c>
    </row>
    <row r="102" spans="1:8" ht="15" customHeight="1">
      <c r="A102" s="11" t="s">
        <v>63</v>
      </c>
      <c r="B102" s="24">
        <v>12120597</v>
      </c>
      <c r="C102" s="24">
        <v>7794753</v>
      </c>
      <c r="D102" s="24">
        <v>551915</v>
      </c>
      <c r="E102" s="24">
        <v>2382703</v>
      </c>
      <c r="F102" s="24">
        <v>753261</v>
      </c>
      <c r="G102" s="24">
        <v>5817187</v>
      </c>
      <c r="H102" s="15">
        <f>SUM(B102:G102)+2</f>
        <v>29420418</v>
      </c>
    </row>
    <row r="103" spans="1:8" ht="15" customHeight="1">
      <c r="A103" s="11"/>
      <c r="B103" s="27">
        <v>41.2</v>
      </c>
      <c r="C103" s="27">
        <v>26.5</v>
      </c>
      <c r="D103" s="27">
        <v>1.9</v>
      </c>
      <c r="E103" s="27">
        <v>8.1</v>
      </c>
      <c r="F103" s="27">
        <v>2.5</v>
      </c>
      <c r="G103" s="27">
        <v>19.8</v>
      </c>
      <c r="H103" s="15">
        <f>SUM(B103:G103)</f>
        <v>100</v>
      </c>
    </row>
    <row r="104" spans="1:8" ht="15" customHeight="1">
      <c r="A104" s="11" t="s">
        <v>64</v>
      </c>
      <c r="B104" s="24">
        <v>15667021</v>
      </c>
      <c r="C104" s="24">
        <v>10265393</v>
      </c>
      <c r="D104" s="24">
        <v>999255</v>
      </c>
      <c r="E104" s="24">
        <v>731383</v>
      </c>
      <c r="F104" s="24">
        <v>155189</v>
      </c>
      <c r="G104" s="24">
        <v>2311112</v>
      </c>
      <c r="H104" s="15">
        <f>SUM(B104:G104)+1</f>
        <v>30129354</v>
      </c>
    </row>
    <row r="105" spans="1:8" ht="15" customHeight="1">
      <c r="A105" s="12"/>
      <c r="B105" s="25">
        <v>52</v>
      </c>
      <c r="C105" s="25">
        <v>34.1</v>
      </c>
      <c r="D105" s="25">
        <v>3.3</v>
      </c>
      <c r="E105" s="25">
        <v>2.4</v>
      </c>
      <c r="F105" s="25">
        <v>0.5</v>
      </c>
      <c r="G105" s="25">
        <v>7.7</v>
      </c>
      <c r="H105" s="32">
        <f>SUM(B105:G105)</f>
        <v>100</v>
      </c>
    </row>
    <row r="106" spans="1:13" ht="15" customHeight="1">
      <c r="A106" s="10" t="s">
        <v>79</v>
      </c>
      <c r="B106" s="23" t="s">
        <v>80</v>
      </c>
      <c r="C106" s="23" t="s">
        <v>81</v>
      </c>
      <c r="D106" s="23" t="s">
        <v>96</v>
      </c>
      <c r="E106" s="33" t="s">
        <v>82</v>
      </c>
      <c r="F106" s="23" t="s">
        <v>5</v>
      </c>
      <c r="G106" s="23" t="s">
        <v>83</v>
      </c>
      <c r="H106" s="14" t="s">
        <v>7</v>
      </c>
      <c r="I106" s="23" t="s">
        <v>8</v>
      </c>
      <c r="J106" s="34"/>
      <c r="K106" s="34"/>
      <c r="L106" s="14" t="s">
        <v>9</v>
      </c>
      <c r="M106" s="4"/>
    </row>
    <row r="107" spans="1:13" ht="15" customHeight="1">
      <c r="A107" s="11" t="s">
        <v>63</v>
      </c>
      <c r="B107" s="24">
        <v>16581636</v>
      </c>
      <c r="C107" s="24">
        <v>8666909</v>
      </c>
      <c r="D107" s="24">
        <v>1899756</v>
      </c>
      <c r="E107" s="24">
        <v>4124269</v>
      </c>
      <c r="F107" s="24">
        <v>1123946</v>
      </c>
      <c r="G107" s="24">
        <v>1660465</v>
      </c>
      <c r="H107" s="15">
        <v>295602</v>
      </c>
      <c r="I107" s="24">
        <v>1404048</v>
      </c>
      <c r="J107" s="11"/>
      <c r="K107" s="11"/>
      <c r="L107" s="15">
        <f>SUM(B107:I107)+3</f>
        <v>35756634</v>
      </c>
      <c r="M107" s="6"/>
    </row>
    <row r="108" spans="1:13" ht="15" customHeight="1">
      <c r="A108" s="11"/>
      <c r="B108" s="27">
        <v>46.4</v>
      </c>
      <c r="C108" s="27">
        <v>24.3</v>
      </c>
      <c r="D108" s="27">
        <v>5.3</v>
      </c>
      <c r="E108" s="27">
        <v>11.5</v>
      </c>
      <c r="F108" s="27">
        <v>3.1</v>
      </c>
      <c r="G108" s="27">
        <v>4.7</v>
      </c>
      <c r="H108" s="18">
        <v>0.8</v>
      </c>
      <c r="I108" s="27">
        <v>3.9</v>
      </c>
      <c r="J108" s="35"/>
      <c r="K108" s="35"/>
      <c r="L108" s="15">
        <f>SUM(B108:I108)</f>
        <v>100</v>
      </c>
      <c r="M108" s="6"/>
    </row>
    <row r="109" spans="1:13" ht="15" customHeight="1">
      <c r="A109" s="11" t="s">
        <v>64</v>
      </c>
      <c r="B109" s="24">
        <v>17112986</v>
      </c>
      <c r="C109" s="24">
        <v>11917674</v>
      </c>
      <c r="D109" s="24">
        <v>2649422</v>
      </c>
      <c r="E109" s="24">
        <v>958176</v>
      </c>
      <c r="F109" s="24">
        <v>1760257</v>
      </c>
      <c r="G109" s="24">
        <v>128834</v>
      </c>
      <c r="H109" s="15">
        <v>58621</v>
      </c>
      <c r="I109" s="24">
        <v>1725947</v>
      </c>
      <c r="J109" s="11"/>
      <c r="K109" s="11"/>
      <c r="L109" s="15">
        <f>SUM(B109:I109)+5</f>
        <v>36311922</v>
      </c>
      <c r="M109" s="6"/>
    </row>
    <row r="110" spans="1:13" ht="15" customHeight="1">
      <c r="A110" s="12"/>
      <c r="B110" s="25">
        <v>47.1</v>
      </c>
      <c r="C110" s="25">
        <v>32.8</v>
      </c>
      <c r="D110" s="25">
        <v>7.3</v>
      </c>
      <c r="E110" s="25">
        <v>2.6</v>
      </c>
      <c r="F110" s="25">
        <v>4.8</v>
      </c>
      <c r="G110" s="25">
        <v>0.4</v>
      </c>
      <c r="H110" s="16">
        <v>0.2</v>
      </c>
      <c r="I110" s="25">
        <v>4.8</v>
      </c>
      <c r="J110" s="35"/>
      <c r="K110" s="35"/>
      <c r="L110" s="32">
        <f>SUM(B110:I110)</f>
        <v>100</v>
      </c>
      <c r="M110" s="6"/>
    </row>
    <row r="111" spans="1:12" ht="15" customHeight="1">
      <c r="A111" s="10" t="s">
        <v>84</v>
      </c>
      <c r="B111" s="23" t="s">
        <v>80</v>
      </c>
      <c r="C111" s="23" t="s">
        <v>81</v>
      </c>
      <c r="D111" s="23" t="s">
        <v>96</v>
      </c>
      <c r="E111" s="33" t="s">
        <v>85</v>
      </c>
      <c r="F111" s="23" t="s">
        <v>5</v>
      </c>
      <c r="G111" s="23" t="s">
        <v>7</v>
      </c>
      <c r="H111" s="14" t="s">
        <v>8</v>
      </c>
      <c r="I111" s="14" t="s">
        <v>9</v>
      </c>
      <c r="J111" s="34"/>
      <c r="K111" s="34"/>
      <c r="L111" s="4"/>
    </row>
    <row r="112" spans="1:12" ht="15" customHeight="1">
      <c r="A112" s="11" t="s">
        <v>63</v>
      </c>
      <c r="B112" s="24">
        <v>17583490</v>
      </c>
      <c r="C112" s="24">
        <v>8729655</v>
      </c>
      <c r="D112" s="24">
        <v>2214375</v>
      </c>
      <c r="E112" s="24">
        <v>5097682</v>
      </c>
      <c r="F112" s="24">
        <v>1652363</v>
      </c>
      <c r="G112" s="24">
        <v>298400</v>
      </c>
      <c r="H112" s="15">
        <v>1700848</v>
      </c>
      <c r="I112" s="15">
        <f>SUM(B112:H112)+2</f>
        <v>37276815</v>
      </c>
      <c r="J112" s="11"/>
      <c r="K112" s="11"/>
      <c r="L112" s="6"/>
    </row>
    <row r="113" spans="1:12" ht="15" customHeight="1">
      <c r="A113" s="11"/>
      <c r="B113" s="27">
        <v>47.2</v>
      </c>
      <c r="C113" s="27">
        <v>23.4</v>
      </c>
      <c r="D113" s="27">
        <v>5.9</v>
      </c>
      <c r="E113" s="27">
        <v>13.7</v>
      </c>
      <c r="F113" s="27">
        <v>4.4</v>
      </c>
      <c r="G113" s="27">
        <v>0.8</v>
      </c>
      <c r="H113" s="18">
        <v>4.6</v>
      </c>
      <c r="I113" s="15">
        <f>SUM(B113:H113)</f>
        <v>100</v>
      </c>
      <c r="J113" s="11"/>
      <c r="K113" s="11"/>
      <c r="L113" s="6"/>
    </row>
    <row r="114" spans="1:12" ht="15" customHeight="1">
      <c r="A114" s="11" t="s">
        <v>64</v>
      </c>
      <c r="B114" s="24">
        <v>16651284</v>
      </c>
      <c r="C114" s="24">
        <v>12346650</v>
      </c>
      <c r="D114" s="24">
        <v>2303860</v>
      </c>
      <c r="E114" s="24">
        <v>1910975</v>
      </c>
      <c r="F114" s="24">
        <v>2608771</v>
      </c>
      <c r="G114" s="24">
        <v>185990</v>
      </c>
      <c r="H114" s="15">
        <v>1664639</v>
      </c>
      <c r="I114" s="15">
        <f>SUM(B114:H114)+1</f>
        <v>37672170</v>
      </c>
      <c r="J114" s="11"/>
      <c r="K114" s="11"/>
      <c r="L114" s="6"/>
    </row>
    <row r="115" spans="1:12" ht="15" customHeight="1">
      <c r="A115" s="12"/>
      <c r="B115" s="25">
        <v>44.2</v>
      </c>
      <c r="C115" s="25">
        <v>32.8</v>
      </c>
      <c r="D115" s="25">
        <v>6.1</v>
      </c>
      <c r="E115" s="25">
        <v>5.1</v>
      </c>
      <c r="F115" s="25">
        <v>6.9</v>
      </c>
      <c r="G115" s="25">
        <v>0.5</v>
      </c>
      <c r="H115" s="16">
        <v>4.4</v>
      </c>
      <c r="I115" s="32">
        <f>SUM(B115:H115)</f>
        <v>100</v>
      </c>
      <c r="J115" s="11"/>
      <c r="K115" s="11"/>
      <c r="L115" s="6"/>
    </row>
    <row r="116" spans="1:11" ht="15" customHeight="1">
      <c r="A116" s="10" t="s">
        <v>86</v>
      </c>
      <c r="B116" s="23" t="s">
        <v>80</v>
      </c>
      <c r="C116" s="23" t="s">
        <v>81</v>
      </c>
      <c r="D116" s="23" t="s">
        <v>96</v>
      </c>
      <c r="E116" s="33" t="s">
        <v>85</v>
      </c>
      <c r="F116" s="23" t="s">
        <v>5</v>
      </c>
      <c r="G116" s="23" t="s">
        <v>7</v>
      </c>
      <c r="H116" s="14" t="s">
        <v>8</v>
      </c>
      <c r="I116" s="14" t="s">
        <v>9</v>
      </c>
      <c r="J116" s="34"/>
      <c r="K116" s="34"/>
    </row>
    <row r="117" spans="1:11" ht="15" customHeight="1">
      <c r="A117" s="11" t="s">
        <v>63</v>
      </c>
      <c r="B117" s="24">
        <v>20120089</v>
      </c>
      <c r="C117" s="24">
        <v>8542199</v>
      </c>
      <c r="D117" s="24">
        <v>2578580</v>
      </c>
      <c r="E117" s="24">
        <v>6656771</v>
      </c>
      <c r="F117" s="24">
        <v>2146878</v>
      </c>
      <c r="G117" s="24">
        <v>157500</v>
      </c>
      <c r="H117" s="15">
        <v>2872278</v>
      </c>
      <c r="I117" s="15">
        <f>SUM(B117:H117)+2</f>
        <v>43074297</v>
      </c>
      <c r="J117" s="11"/>
      <c r="K117" s="11"/>
    </row>
    <row r="118" spans="1:11" ht="15" customHeight="1">
      <c r="A118" s="11"/>
      <c r="B118" s="27">
        <v>46.7</v>
      </c>
      <c r="C118" s="27">
        <v>19.8</v>
      </c>
      <c r="D118" s="27">
        <v>6</v>
      </c>
      <c r="E118" s="27">
        <v>15.4</v>
      </c>
      <c r="F118" s="27">
        <v>5</v>
      </c>
      <c r="G118" s="27">
        <v>0.4</v>
      </c>
      <c r="H118" s="18">
        <v>6.7</v>
      </c>
      <c r="I118" s="15">
        <f>SUM(B118:H118)</f>
        <v>100.00000000000001</v>
      </c>
      <c r="J118" s="11"/>
      <c r="K118" s="11"/>
    </row>
    <row r="119" spans="1:11" ht="15" customHeight="1">
      <c r="A119" s="11" t="s">
        <v>64</v>
      </c>
      <c r="B119" s="24">
        <v>19405545</v>
      </c>
      <c r="C119" s="24">
        <v>12617680</v>
      </c>
      <c r="D119" s="24">
        <v>3010089</v>
      </c>
      <c r="E119" s="24">
        <v>2632528</v>
      </c>
      <c r="F119" s="24">
        <v>3577179</v>
      </c>
      <c r="G119" s="24">
        <v>106587</v>
      </c>
      <c r="H119" s="15">
        <v>1910371</v>
      </c>
      <c r="I119" s="15">
        <f>SUM(B119:H119)</f>
        <v>43259979</v>
      </c>
      <c r="J119" s="11"/>
      <c r="K119" s="11"/>
    </row>
    <row r="120" spans="1:11" ht="15" customHeight="1">
      <c r="A120" s="12"/>
      <c r="B120" s="25">
        <v>44.9</v>
      </c>
      <c r="C120" s="25">
        <v>29.2</v>
      </c>
      <c r="D120" s="25">
        <v>6.9</v>
      </c>
      <c r="E120" s="25">
        <v>6.1</v>
      </c>
      <c r="F120" s="25">
        <v>8.3</v>
      </c>
      <c r="G120" s="25">
        <v>0.2</v>
      </c>
      <c r="H120" s="16">
        <v>4.4</v>
      </c>
      <c r="I120" s="32">
        <f>SUM(B120:H120)</f>
        <v>100</v>
      </c>
      <c r="J120" s="11"/>
      <c r="K120" s="11"/>
    </row>
    <row r="121" spans="1:11" ht="15" customHeight="1">
      <c r="A121" s="10" t="s">
        <v>87</v>
      </c>
      <c r="B121" s="23" t="s">
        <v>80</v>
      </c>
      <c r="C121" s="23" t="s">
        <v>81</v>
      </c>
      <c r="D121" s="23" t="s">
        <v>96</v>
      </c>
      <c r="E121" s="33" t="s">
        <v>85</v>
      </c>
      <c r="F121" s="23" t="s">
        <v>5</v>
      </c>
      <c r="G121" s="23" t="s">
        <v>7</v>
      </c>
      <c r="H121" s="14" t="s">
        <v>8</v>
      </c>
      <c r="I121" s="14" t="s">
        <v>9</v>
      </c>
      <c r="J121" s="34"/>
      <c r="K121" s="34"/>
    </row>
    <row r="122" spans="1:11" ht="15" customHeight="1">
      <c r="A122" s="11" t="s">
        <v>63</v>
      </c>
      <c r="B122" s="24">
        <v>17759395</v>
      </c>
      <c r="C122" s="24">
        <v>8494264</v>
      </c>
      <c r="D122" s="24">
        <v>2441508</v>
      </c>
      <c r="E122" s="24">
        <v>5626292</v>
      </c>
      <c r="F122" s="24">
        <v>3219306</v>
      </c>
      <c r="G122" s="24">
        <v>48299</v>
      </c>
      <c r="H122" s="15">
        <v>2342516</v>
      </c>
      <c r="I122" s="15">
        <f>SUM(B122:H122)+3</f>
        <v>39931583</v>
      </c>
      <c r="J122" s="11"/>
      <c r="K122" s="11"/>
    </row>
    <row r="123" spans="1:11" ht="15" customHeight="1">
      <c r="A123" s="11"/>
      <c r="B123" s="27">
        <v>44.4</v>
      </c>
      <c r="C123" s="27">
        <v>21.3</v>
      </c>
      <c r="D123" s="27">
        <v>6.1</v>
      </c>
      <c r="E123" s="27">
        <v>14.1</v>
      </c>
      <c r="F123" s="27">
        <v>8.1</v>
      </c>
      <c r="G123" s="27">
        <v>0.1</v>
      </c>
      <c r="H123" s="18">
        <v>5.9</v>
      </c>
      <c r="I123" s="15">
        <f>SUM(B123:H123)</f>
        <v>99.99999999999999</v>
      </c>
      <c r="J123" s="11"/>
      <c r="K123" s="11"/>
    </row>
    <row r="124" spans="1:11" ht="15" customHeight="1">
      <c r="A124" s="11" t="s">
        <v>64</v>
      </c>
      <c r="B124" s="24">
        <v>17727263</v>
      </c>
      <c r="C124" s="24">
        <v>12597644</v>
      </c>
      <c r="D124" s="24">
        <v>1919643</v>
      </c>
      <c r="E124" s="24">
        <v>1391855</v>
      </c>
      <c r="F124" s="24">
        <v>4878570</v>
      </c>
      <c r="G124" s="24">
        <v>74739</v>
      </c>
      <c r="H124" s="15">
        <v>1741201</v>
      </c>
      <c r="I124" s="15">
        <f>SUM(B124:H124)</f>
        <v>40330915</v>
      </c>
      <c r="J124" s="11"/>
      <c r="K124" s="11"/>
    </row>
    <row r="125" spans="1:11" ht="15" customHeight="1">
      <c r="A125" s="12"/>
      <c r="B125" s="25">
        <v>43.9</v>
      </c>
      <c r="C125" s="25">
        <v>31.2</v>
      </c>
      <c r="D125" s="25">
        <v>4.8</v>
      </c>
      <c r="E125" s="25">
        <v>3.5</v>
      </c>
      <c r="F125" s="25">
        <v>12.1</v>
      </c>
      <c r="G125" s="25">
        <v>0.2</v>
      </c>
      <c r="H125" s="16">
        <v>4.3</v>
      </c>
      <c r="I125" s="32">
        <f>SUM(B125:H125)</f>
        <v>99.99999999999999</v>
      </c>
      <c r="J125" s="11"/>
      <c r="K125" s="11"/>
    </row>
    <row r="126" spans="1:11" ht="15" customHeight="1">
      <c r="A126" s="10" t="s">
        <v>88</v>
      </c>
      <c r="B126" s="23" t="s">
        <v>80</v>
      </c>
      <c r="C126" s="23" t="s">
        <v>81</v>
      </c>
      <c r="D126" s="23" t="s">
        <v>96</v>
      </c>
      <c r="E126" s="33" t="s">
        <v>85</v>
      </c>
      <c r="F126" s="23" t="s">
        <v>5</v>
      </c>
      <c r="G126" s="23" t="s">
        <v>7</v>
      </c>
      <c r="H126" s="14" t="s">
        <v>8</v>
      </c>
      <c r="I126" s="14" t="s">
        <v>9</v>
      </c>
      <c r="J126" s="34"/>
      <c r="K126" s="34"/>
    </row>
    <row r="127" spans="1:11" ht="15" customHeight="1">
      <c r="A127" s="11" t="s">
        <v>63</v>
      </c>
      <c r="B127" s="24">
        <v>23332773</v>
      </c>
      <c r="C127" s="24">
        <v>7990456</v>
      </c>
      <c r="D127" s="24">
        <v>3114895</v>
      </c>
      <c r="E127" s="24">
        <v>6360419</v>
      </c>
      <c r="F127" s="24">
        <v>4931649</v>
      </c>
      <c r="G127" s="24">
        <v>74345</v>
      </c>
      <c r="H127" s="15">
        <v>6820199</v>
      </c>
      <c r="I127" s="15">
        <f>SUM(B127:H127)+3</f>
        <v>52624739</v>
      </c>
      <c r="J127" s="11"/>
      <c r="K127" s="11"/>
    </row>
    <row r="128" spans="1:11" ht="15" customHeight="1">
      <c r="A128" s="11"/>
      <c r="B128" s="27">
        <v>44.3</v>
      </c>
      <c r="C128" s="27">
        <v>15.2</v>
      </c>
      <c r="D128" s="27">
        <v>5.9</v>
      </c>
      <c r="E128" s="27">
        <v>12.1</v>
      </c>
      <c r="F128" s="27">
        <v>9.4</v>
      </c>
      <c r="G128" s="27">
        <v>0.1</v>
      </c>
      <c r="H128" s="18">
        <v>13</v>
      </c>
      <c r="I128" s="15">
        <f>SUM(B128:H128)</f>
        <v>100</v>
      </c>
      <c r="J128" s="11"/>
      <c r="K128" s="11"/>
    </row>
    <row r="129" spans="1:11" ht="15" customHeight="1">
      <c r="A129" s="11" t="s">
        <v>64</v>
      </c>
      <c r="B129" s="24">
        <v>21132372</v>
      </c>
      <c r="C129" s="24">
        <v>13907864</v>
      </c>
      <c r="D129" s="24">
        <v>2353397</v>
      </c>
      <c r="E129" s="24">
        <v>6732937</v>
      </c>
      <c r="F129" s="24">
        <v>6428919</v>
      </c>
      <c r="G129" s="24">
        <v>332716</v>
      </c>
      <c r="H129" s="15">
        <v>2609195</v>
      </c>
      <c r="I129" s="15">
        <f>SUM(B129:H129)+1</f>
        <v>53497401</v>
      </c>
      <c r="J129" s="11"/>
      <c r="K129" s="11"/>
    </row>
    <row r="130" spans="1:11" ht="15" customHeight="1">
      <c r="A130" s="12"/>
      <c r="B130" s="25">
        <v>39.5</v>
      </c>
      <c r="C130" s="25">
        <v>26</v>
      </c>
      <c r="D130" s="25">
        <v>4.4</v>
      </c>
      <c r="E130" s="25">
        <v>12.6</v>
      </c>
      <c r="F130" s="25">
        <v>12</v>
      </c>
      <c r="G130" s="25">
        <v>0.6</v>
      </c>
      <c r="H130" s="16">
        <v>4.9</v>
      </c>
      <c r="I130" s="32">
        <f>SUM(B130:H130)</f>
        <v>100</v>
      </c>
      <c r="J130" s="11"/>
      <c r="K130" s="11"/>
    </row>
    <row r="131" spans="1:15" ht="15" customHeight="1">
      <c r="A131" s="10" t="s">
        <v>89</v>
      </c>
      <c r="B131" s="23" t="s">
        <v>90</v>
      </c>
      <c r="C131" s="23" t="s">
        <v>91</v>
      </c>
      <c r="D131" s="23" t="s">
        <v>92</v>
      </c>
      <c r="E131" s="23" t="s">
        <v>81</v>
      </c>
      <c r="F131" s="23" t="s">
        <v>96</v>
      </c>
      <c r="G131" s="23" t="s">
        <v>85</v>
      </c>
      <c r="H131" s="14" t="s">
        <v>93</v>
      </c>
      <c r="I131" s="23" t="s">
        <v>94</v>
      </c>
      <c r="J131" s="17"/>
      <c r="K131" s="38"/>
      <c r="L131" s="23" t="s">
        <v>95</v>
      </c>
      <c r="M131" s="23" t="s">
        <v>7</v>
      </c>
      <c r="N131" s="14" t="s">
        <v>8</v>
      </c>
      <c r="O131" s="14" t="s">
        <v>9</v>
      </c>
    </row>
    <row r="132" spans="1:15" ht="15" customHeight="1">
      <c r="A132" s="11" t="s">
        <v>63</v>
      </c>
      <c r="B132" s="24">
        <v>18160060</v>
      </c>
      <c r="C132" s="24">
        <v>1957902</v>
      </c>
      <c r="D132" s="24">
        <v>1418855</v>
      </c>
      <c r="E132" s="24">
        <v>8805617</v>
      </c>
      <c r="F132" s="24">
        <v>3387540</v>
      </c>
      <c r="G132" s="24">
        <v>7174458</v>
      </c>
      <c r="H132" s="15">
        <v>4260049</v>
      </c>
      <c r="I132" s="24">
        <v>1381699</v>
      </c>
      <c r="J132" s="15"/>
      <c r="K132" s="21"/>
      <c r="L132" s="24">
        <v>161692</v>
      </c>
      <c r="M132" s="24">
        <v>207055</v>
      </c>
      <c r="N132" s="15">
        <v>3767661</v>
      </c>
      <c r="O132" s="15">
        <f>SUM(B132:N132)</f>
        <v>50682588</v>
      </c>
    </row>
    <row r="133" spans="1:15" ht="15" customHeight="1">
      <c r="A133" s="11"/>
      <c r="B133" s="27">
        <v>35.8</v>
      </c>
      <c r="C133" s="27">
        <v>3.9</v>
      </c>
      <c r="D133" s="27">
        <v>2.8</v>
      </c>
      <c r="E133" s="27">
        <v>17.4</v>
      </c>
      <c r="F133" s="27">
        <v>6.7</v>
      </c>
      <c r="G133" s="27">
        <v>14.2</v>
      </c>
      <c r="H133" s="18">
        <v>8.4</v>
      </c>
      <c r="I133" s="27">
        <v>2.7</v>
      </c>
      <c r="J133" s="18"/>
      <c r="K133" s="22"/>
      <c r="L133" s="27">
        <v>0.3</v>
      </c>
      <c r="M133" s="27">
        <v>0.4</v>
      </c>
      <c r="N133" s="18">
        <v>7.4</v>
      </c>
      <c r="O133" s="15">
        <f>SUM(B133:N133)</f>
        <v>100.00000000000001</v>
      </c>
    </row>
    <row r="134" spans="1:15" ht="15" customHeight="1">
      <c r="A134" s="11" t="s">
        <v>64</v>
      </c>
      <c r="B134" s="24">
        <v>20440156</v>
      </c>
      <c r="C134" s="24">
        <v>2951975</v>
      </c>
      <c r="D134" s="24">
        <v>610505</v>
      </c>
      <c r="E134" s="24">
        <v>13403215</v>
      </c>
      <c r="F134" s="24">
        <v>2318386</v>
      </c>
      <c r="G134" s="24">
        <v>3206719</v>
      </c>
      <c r="H134" s="15">
        <v>5159141</v>
      </c>
      <c r="I134" s="24">
        <v>475560</v>
      </c>
      <c r="J134" s="15"/>
      <c r="K134" s="21"/>
      <c r="L134" s="24">
        <v>45328</v>
      </c>
      <c r="M134" s="24">
        <v>702900</v>
      </c>
      <c r="N134" s="15">
        <v>2485292</v>
      </c>
      <c r="O134" s="15">
        <f>SUM(B134:N134)</f>
        <v>51799177</v>
      </c>
    </row>
    <row r="135" spans="1:15" ht="15" customHeight="1">
      <c r="A135" s="12"/>
      <c r="B135" s="25">
        <v>39.5</v>
      </c>
      <c r="C135" s="25">
        <v>5.7</v>
      </c>
      <c r="D135" s="25">
        <v>1.2</v>
      </c>
      <c r="E135" s="25">
        <v>25.9</v>
      </c>
      <c r="F135" s="25">
        <v>4.5</v>
      </c>
      <c r="G135" s="25">
        <v>6.2</v>
      </c>
      <c r="H135" s="16">
        <v>10</v>
      </c>
      <c r="I135" s="25">
        <v>0.9</v>
      </c>
      <c r="J135" s="18"/>
      <c r="K135" s="22"/>
      <c r="L135" s="25">
        <v>0.1</v>
      </c>
      <c r="M135" s="25">
        <v>1.3</v>
      </c>
      <c r="N135" s="16">
        <v>4.7</v>
      </c>
      <c r="O135" s="32">
        <f>SUM(B135:N135)</f>
        <v>100.00000000000001</v>
      </c>
    </row>
    <row r="136" spans="1:15" ht="15" customHeight="1">
      <c r="A136" s="10" t="s">
        <v>97</v>
      </c>
      <c r="B136" s="23" t="s">
        <v>90</v>
      </c>
      <c r="C136" s="23" t="s">
        <v>91</v>
      </c>
      <c r="D136" s="23" t="s">
        <v>98</v>
      </c>
      <c r="E136" s="23" t="s">
        <v>81</v>
      </c>
      <c r="F136" s="23" t="s">
        <v>96</v>
      </c>
      <c r="G136" s="23" t="s">
        <v>85</v>
      </c>
      <c r="H136" s="14" t="s">
        <v>93</v>
      </c>
      <c r="I136" s="23" t="s">
        <v>99</v>
      </c>
      <c r="J136" s="17"/>
      <c r="K136" s="38"/>
      <c r="L136" s="23" t="s">
        <v>7</v>
      </c>
      <c r="M136" s="23" t="s">
        <v>8</v>
      </c>
      <c r="N136" s="14" t="s">
        <v>9</v>
      </c>
      <c r="O136" s="4"/>
    </row>
    <row r="137" spans="1:15" ht="15" customHeight="1">
      <c r="A137" s="11" t="s">
        <v>63</v>
      </c>
      <c r="B137" s="24">
        <v>23778189</v>
      </c>
      <c r="C137" s="24">
        <v>351291</v>
      </c>
      <c r="D137" s="24">
        <v>627272</v>
      </c>
      <c r="E137" s="24">
        <v>7341827</v>
      </c>
      <c r="F137" s="24">
        <v>3364478</v>
      </c>
      <c r="G137" s="24">
        <v>6669386</v>
      </c>
      <c r="H137" s="15">
        <v>4072019</v>
      </c>
      <c r="I137" s="24">
        <v>26264</v>
      </c>
      <c r="J137" s="15"/>
      <c r="K137" s="21"/>
      <c r="L137" s="24">
        <v>1649229</v>
      </c>
      <c r="M137" s="24">
        <v>8077785</v>
      </c>
      <c r="N137" s="15">
        <f>SUM(B137:M137)+5</f>
        <v>55957745</v>
      </c>
      <c r="O137" s="6"/>
    </row>
    <row r="138" spans="1:15" ht="15" customHeight="1">
      <c r="A138" s="11"/>
      <c r="B138" s="27">
        <v>42.7</v>
      </c>
      <c r="C138" s="27">
        <v>0.6</v>
      </c>
      <c r="D138" s="27">
        <v>1.1</v>
      </c>
      <c r="E138" s="27">
        <v>13.1</v>
      </c>
      <c r="F138" s="27">
        <v>6</v>
      </c>
      <c r="G138" s="27">
        <v>11.9</v>
      </c>
      <c r="H138" s="18">
        <v>7.3</v>
      </c>
      <c r="I138" s="27">
        <v>0</v>
      </c>
      <c r="J138" s="18"/>
      <c r="K138" s="22"/>
      <c r="L138" s="27">
        <v>2.9</v>
      </c>
      <c r="M138" s="27">
        <v>14.4</v>
      </c>
      <c r="N138" s="15">
        <f>SUM(B138:M138)</f>
        <v>100.00000000000001</v>
      </c>
      <c r="O138" s="6"/>
    </row>
    <row r="139" spans="1:15" ht="15" customHeight="1">
      <c r="A139" s="11" t="s">
        <v>64</v>
      </c>
      <c r="B139" s="24">
        <v>24533082</v>
      </c>
      <c r="C139" s="24">
        <v>349989</v>
      </c>
      <c r="D139" s="30" t="s">
        <v>100</v>
      </c>
      <c r="E139" s="24">
        <v>12715880</v>
      </c>
      <c r="F139" s="24">
        <v>2917239</v>
      </c>
      <c r="G139" s="24">
        <v>2817379</v>
      </c>
      <c r="H139" s="15">
        <v>6652310</v>
      </c>
      <c r="I139" s="24">
        <v>189293</v>
      </c>
      <c r="J139" s="15"/>
      <c r="K139" s="21"/>
      <c r="L139" s="24">
        <v>438762</v>
      </c>
      <c r="M139" s="24">
        <v>6086620</v>
      </c>
      <c r="N139" s="15">
        <f>SUM(B139:M139)+2</f>
        <v>56700556</v>
      </c>
      <c r="O139" s="6"/>
    </row>
    <row r="140" spans="1:15" ht="15" customHeight="1">
      <c r="A140" s="12"/>
      <c r="B140" s="25">
        <v>43.2</v>
      </c>
      <c r="C140" s="25">
        <v>0.6</v>
      </c>
      <c r="D140" s="25">
        <v>0</v>
      </c>
      <c r="E140" s="25">
        <v>22.4</v>
      </c>
      <c r="F140" s="25">
        <v>5.2</v>
      </c>
      <c r="G140" s="25">
        <v>5</v>
      </c>
      <c r="H140" s="16">
        <v>11.7</v>
      </c>
      <c r="I140" s="25">
        <v>0.3</v>
      </c>
      <c r="J140" s="18"/>
      <c r="K140" s="22"/>
      <c r="L140" s="25">
        <v>0.8</v>
      </c>
      <c r="M140" s="25">
        <v>10.7</v>
      </c>
      <c r="N140" s="32">
        <f>SUM(B140:M140)</f>
        <v>99.9</v>
      </c>
      <c r="O140" s="6"/>
    </row>
    <row r="141" spans="1:15" ht="15" customHeight="1">
      <c r="A141" s="10" t="s">
        <v>101</v>
      </c>
      <c r="B141" s="23" t="s">
        <v>90</v>
      </c>
      <c r="C141" s="23" t="s">
        <v>102</v>
      </c>
      <c r="D141" s="23" t="s">
        <v>81</v>
      </c>
      <c r="E141" s="23" t="s">
        <v>96</v>
      </c>
      <c r="F141" s="23" t="s">
        <v>85</v>
      </c>
      <c r="G141" s="23" t="s">
        <v>93</v>
      </c>
      <c r="H141" s="14" t="s">
        <v>103</v>
      </c>
      <c r="I141" s="23" t="s">
        <v>104</v>
      </c>
      <c r="J141" s="17"/>
      <c r="K141" s="38"/>
      <c r="L141" s="23" t="s">
        <v>105</v>
      </c>
      <c r="M141" s="23" t="s">
        <v>7</v>
      </c>
      <c r="N141" s="14" t="s">
        <v>8</v>
      </c>
      <c r="O141" s="14" t="s">
        <v>9</v>
      </c>
    </row>
    <row r="142" spans="1:15" ht="15" customHeight="1">
      <c r="A142" s="11" t="s">
        <v>106</v>
      </c>
      <c r="B142" s="24">
        <v>16441437</v>
      </c>
      <c r="C142" s="24">
        <v>1239169</v>
      </c>
      <c r="D142" s="24">
        <v>7590331</v>
      </c>
      <c r="E142" s="24">
        <v>3888429</v>
      </c>
      <c r="F142" s="24">
        <v>7314465</v>
      </c>
      <c r="G142" s="24">
        <v>4163877</v>
      </c>
      <c r="H142" s="15">
        <v>1142349</v>
      </c>
      <c r="I142" s="24">
        <v>1577630</v>
      </c>
      <c r="J142" s="15"/>
      <c r="K142" s="21"/>
      <c r="L142" s="24">
        <v>1999244</v>
      </c>
      <c r="M142" s="24">
        <v>1179997</v>
      </c>
      <c r="N142" s="31" t="s">
        <v>100</v>
      </c>
      <c r="O142" s="15">
        <f>SUM(B142:N142)</f>
        <v>46536928</v>
      </c>
    </row>
    <row r="143" spans="1:15" ht="15" customHeight="1">
      <c r="A143" s="11"/>
      <c r="B143" s="27">
        <v>35.3</v>
      </c>
      <c r="C143" s="27">
        <v>2.7</v>
      </c>
      <c r="D143" s="27">
        <v>16.3</v>
      </c>
      <c r="E143" s="27">
        <v>8.4</v>
      </c>
      <c r="F143" s="27">
        <v>15.7</v>
      </c>
      <c r="G143" s="27">
        <v>8.9</v>
      </c>
      <c r="H143" s="18">
        <v>2.5</v>
      </c>
      <c r="I143" s="27">
        <v>3.4</v>
      </c>
      <c r="J143" s="18"/>
      <c r="K143" s="22"/>
      <c r="L143" s="27">
        <v>4.3</v>
      </c>
      <c r="M143" s="27">
        <v>2.5</v>
      </c>
      <c r="N143" s="18">
        <v>0</v>
      </c>
      <c r="O143" s="15">
        <f>SUM(B143:N143)</f>
        <v>100</v>
      </c>
    </row>
    <row r="144" spans="1:15" ht="15" customHeight="1">
      <c r="A144" s="11" t="s">
        <v>64</v>
      </c>
      <c r="B144" s="24">
        <v>19975033</v>
      </c>
      <c r="C144" s="24">
        <v>563811</v>
      </c>
      <c r="D144" s="24">
        <v>11217515</v>
      </c>
      <c r="E144" s="24">
        <v>2638780</v>
      </c>
      <c r="F144" s="24">
        <v>3615994</v>
      </c>
      <c r="G144" s="24">
        <v>4859333</v>
      </c>
      <c r="H144" s="31" t="s">
        <v>100</v>
      </c>
      <c r="I144" s="30" t="s">
        <v>100</v>
      </c>
      <c r="J144" s="31"/>
      <c r="K144" s="39"/>
      <c r="L144" s="30" t="s">
        <v>100</v>
      </c>
      <c r="M144" s="24">
        <v>1561835</v>
      </c>
      <c r="N144" s="15">
        <v>1768021</v>
      </c>
      <c r="O144" s="15">
        <f>SUM(B144:N144)+2</f>
        <v>46200324</v>
      </c>
    </row>
    <row r="145" spans="1:15" ht="15" customHeight="1">
      <c r="A145" s="12"/>
      <c r="B145" s="25">
        <v>43.2</v>
      </c>
      <c r="C145" s="25">
        <v>1.2</v>
      </c>
      <c r="D145" s="25">
        <v>24.3</v>
      </c>
      <c r="E145" s="25">
        <v>5.7</v>
      </c>
      <c r="F145" s="25">
        <v>7.8</v>
      </c>
      <c r="G145" s="25">
        <v>10.5</v>
      </c>
      <c r="H145" s="16">
        <v>0</v>
      </c>
      <c r="I145" s="25">
        <v>0</v>
      </c>
      <c r="J145" s="18"/>
      <c r="K145" s="22"/>
      <c r="L145" s="25">
        <v>0</v>
      </c>
      <c r="M145" s="25">
        <v>3.5</v>
      </c>
      <c r="N145" s="16">
        <v>3.8</v>
      </c>
      <c r="O145" s="32">
        <f>SUM(B145:N145)</f>
        <v>100</v>
      </c>
    </row>
    <row r="146" spans="1:15" ht="15" customHeight="1">
      <c r="A146" s="10" t="s">
        <v>107</v>
      </c>
      <c r="B146" s="23" t="s">
        <v>90</v>
      </c>
      <c r="C146" s="23" t="s">
        <v>91</v>
      </c>
      <c r="D146" s="23" t="s">
        <v>81</v>
      </c>
      <c r="E146" s="23" t="s">
        <v>96</v>
      </c>
      <c r="F146" s="23" t="s">
        <v>85</v>
      </c>
      <c r="G146" s="23" t="s">
        <v>93</v>
      </c>
      <c r="H146" s="14" t="s">
        <v>103</v>
      </c>
      <c r="I146" s="23" t="s">
        <v>108</v>
      </c>
      <c r="J146" s="17"/>
      <c r="K146" s="38"/>
      <c r="L146" s="23" t="s">
        <v>105</v>
      </c>
      <c r="M146" s="23" t="s">
        <v>7</v>
      </c>
      <c r="N146" s="14" t="s">
        <v>8</v>
      </c>
      <c r="O146" s="14" t="s">
        <v>9</v>
      </c>
    </row>
    <row r="147" spans="1:15" ht="15" customHeight="1">
      <c r="A147" s="11" t="s">
        <v>106</v>
      </c>
      <c r="B147" s="24">
        <v>22132573</v>
      </c>
      <c r="C147" s="24">
        <v>1367291</v>
      </c>
      <c r="D147" s="24">
        <v>9869088</v>
      </c>
      <c r="E147" s="24">
        <v>3940325</v>
      </c>
      <c r="F147" s="24">
        <v>7438501</v>
      </c>
      <c r="G147" s="24">
        <v>5430838</v>
      </c>
      <c r="H147" s="15">
        <v>1455532</v>
      </c>
      <c r="I147" s="24">
        <v>1803051</v>
      </c>
      <c r="J147" s="15"/>
      <c r="K147" s="21"/>
      <c r="L147" s="24">
        <v>1759484</v>
      </c>
      <c r="M147" s="24">
        <v>2166059</v>
      </c>
      <c r="N147" s="31" t="s">
        <v>100</v>
      </c>
      <c r="O147" s="15">
        <f>SUM(B147:N147)</f>
        <v>57362742</v>
      </c>
    </row>
    <row r="148" spans="1:15" ht="15" customHeight="1">
      <c r="A148" s="11"/>
      <c r="B148" s="27">
        <v>38.6</v>
      </c>
      <c r="C148" s="27">
        <v>2.4</v>
      </c>
      <c r="D148" s="27">
        <v>17.2</v>
      </c>
      <c r="E148" s="27">
        <v>6.9</v>
      </c>
      <c r="F148" s="27">
        <v>13</v>
      </c>
      <c r="G148" s="27">
        <v>9.5</v>
      </c>
      <c r="H148" s="18">
        <v>2.5</v>
      </c>
      <c r="I148" s="27">
        <v>3.1</v>
      </c>
      <c r="J148" s="18"/>
      <c r="K148" s="22"/>
      <c r="L148" s="27">
        <v>3.1</v>
      </c>
      <c r="M148" s="27">
        <v>3.8</v>
      </c>
      <c r="N148" s="18">
        <v>0</v>
      </c>
      <c r="O148" s="15">
        <f>SUM(B148:N148)</f>
        <v>100.1</v>
      </c>
    </row>
    <row r="149" spans="1:15" ht="15" customHeight="1">
      <c r="A149" s="11" t="s">
        <v>64</v>
      </c>
      <c r="B149" s="24">
        <v>26111258</v>
      </c>
      <c r="C149" s="30" t="s">
        <v>100</v>
      </c>
      <c r="D149" s="24">
        <v>12464578</v>
      </c>
      <c r="E149" s="24">
        <v>2643370</v>
      </c>
      <c r="F149" s="24">
        <v>2549037</v>
      </c>
      <c r="G149" s="24">
        <v>6617486</v>
      </c>
      <c r="H149" s="31" t="s">
        <v>100</v>
      </c>
      <c r="I149" s="30">
        <v>327444</v>
      </c>
      <c r="J149" s="31"/>
      <c r="K149" s="39"/>
      <c r="L149" s="30" t="s">
        <v>100</v>
      </c>
      <c r="M149" s="24">
        <v>1192801</v>
      </c>
      <c r="N149" s="15">
        <v>6032259</v>
      </c>
      <c r="O149" s="15">
        <f>SUM(B149:N149)+2</f>
        <v>57938235</v>
      </c>
    </row>
    <row r="150" spans="1:15" ht="15" customHeight="1">
      <c r="A150" s="12"/>
      <c r="B150" s="25">
        <v>45.1</v>
      </c>
      <c r="C150" s="25">
        <v>0</v>
      </c>
      <c r="D150" s="25">
        <v>21.5</v>
      </c>
      <c r="E150" s="25">
        <v>4.6</v>
      </c>
      <c r="F150" s="25">
        <v>4.4</v>
      </c>
      <c r="G150" s="25">
        <v>11.4</v>
      </c>
      <c r="H150" s="16">
        <v>0</v>
      </c>
      <c r="I150" s="25">
        <v>0.6</v>
      </c>
      <c r="J150" s="18"/>
      <c r="K150" s="22"/>
      <c r="L150" s="25">
        <v>0</v>
      </c>
      <c r="M150" s="25">
        <v>2.1</v>
      </c>
      <c r="N150" s="16">
        <v>10.4</v>
      </c>
      <c r="O150" s="32">
        <f>SUM(B150:N150)</f>
        <v>100.1</v>
      </c>
    </row>
    <row r="151" spans="1:15" ht="15" customHeight="1">
      <c r="A151" s="10" t="s">
        <v>111</v>
      </c>
      <c r="B151" s="23" t="s">
        <v>90</v>
      </c>
      <c r="C151" s="23" t="s">
        <v>81</v>
      </c>
      <c r="D151" s="23" t="s">
        <v>96</v>
      </c>
      <c r="E151" s="23" t="s">
        <v>85</v>
      </c>
      <c r="F151" s="23" t="s">
        <v>93</v>
      </c>
      <c r="G151" s="23" t="s">
        <v>103</v>
      </c>
      <c r="H151" s="14" t="s">
        <v>108</v>
      </c>
      <c r="I151" s="23" t="s">
        <v>109</v>
      </c>
      <c r="J151" s="17"/>
      <c r="K151" s="38"/>
      <c r="L151" s="23" t="s">
        <v>110</v>
      </c>
      <c r="M151" s="23" t="s">
        <v>7</v>
      </c>
      <c r="N151" s="14" t="s">
        <v>8</v>
      </c>
      <c r="O151" s="14" t="s">
        <v>9</v>
      </c>
    </row>
    <row r="152" spans="1:15" ht="15" customHeight="1">
      <c r="A152" s="11" t="s">
        <v>106</v>
      </c>
      <c r="B152" s="24">
        <v>15343455</v>
      </c>
      <c r="C152" s="24">
        <v>19688252</v>
      </c>
      <c r="D152" s="24">
        <v>2726419</v>
      </c>
      <c r="E152" s="24">
        <v>6097971</v>
      </c>
      <c r="F152" s="24">
        <v>3954408</v>
      </c>
      <c r="G152" s="24">
        <v>1250022</v>
      </c>
      <c r="H152" s="15">
        <v>1179939</v>
      </c>
      <c r="I152" s="24">
        <v>993989</v>
      </c>
      <c r="J152" s="15"/>
      <c r="K152" s="21"/>
      <c r="L152" s="30" t="s">
        <v>100</v>
      </c>
      <c r="M152" s="24">
        <v>4936873</v>
      </c>
      <c r="N152" s="31" t="s">
        <v>100</v>
      </c>
      <c r="O152" s="15">
        <f>SUM(B152:N152)</f>
        <v>56171328</v>
      </c>
    </row>
    <row r="153" spans="1:15" ht="15" customHeight="1">
      <c r="A153" s="11"/>
      <c r="B153" s="29">
        <v>27.32</v>
      </c>
      <c r="C153" s="29">
        <v>35.05</v>
      </c>
      <c r="D153" s="29">
        <v>4.85</v>
      </c>
      <c r="E153" s="29">
        <v>10.86</v>
      </c>
      <c r="F153" s="29">
        <v>7.04</v>
      </c>
      <c r="G153" s="29">
        <v>2.23</v>
      </c>
      <c r="H153" s="20">
        <v>2.1</v>
      </c>
      <c r="I153" s="29">
        <v>1.77</v>
      </c>
      <c r="J153" s="20"/>
      <c r="K153" s="40"/>
      <c r="L153" s="29">
        <v>0</v>
      </c>
      <c r="M153" s="29">
        <v>8.79</v>
      </c>
      <c r="N153" s="20">
        <v>0</v>
      </c>
      <c r="O153" s="15">
        <f>SUM(B153:N153)</f>
        <v>100.00999999999999</v>
      </c>
    </row>
    <row r="154" spans="1:15" ht="15" customHeight="1">
      <c r="A154" s="11" t="s">
        <v>64</v>
      </c>
      <c r="B154" s="24">
        <v>17466406</v>
      </c>
      <c r="C154" s="24">
        <v>15009451</v>
      </c>
      <c r="D154" s="24">
        <v>2066533</v>
      </c>
      <c r="E154" s="24">
        <v>2900947</v>
      </c>
      <c r="F154" s="24">
        <v>5012424</v>
      </c>
      <c r="G154" s="30" t="s">
        <v>100</v>
      </c>
      <c r="H154" s="31">
        <v>889633</v>
      </c>
      <c r="I154" s="30" t="s">
        <v>100</v>
      </c>
      <c r="J154" s="31"/>
      <c r="K154" s="39"/>
      <c r="L154" s="30">
        <v>3878783</v>
      </c>
      <c r="M154" s="24">
        <v>2312731</v>
      </c>
      <c r="N154" s="15">
        <v>7362723</v>
      </c>
      <c r="O154" s="15">
        <f>SUM(B154:N154)+2</f>
        <v>56899633</v>
      </c>
    </row>
    <row r="155" spans="1:15" ht="15" customHeight="1">
      <c r="A155" s="12"/>
      <c r="B155" s="28">
        <v>30.7</v>
      </c>
      <c r="C155" s="28">
        <v>26.38</v>
      </c>
      <c r="D155" s="28">
        <v>3.63</v>
      </c>
      <c r="E155" s="28">
        <v>5.1</v>
      </c>
      <c r="F155" s="28">
        <v>8.81</v>
      </c>
      <c r="G155" s="28">
        <v>0</v>
      </c>
      <c r="H155" s="19">
        <v>1.56</v>
      </c>
      <c r="I155" s="28">
        <v>0</v>
      </c>
      <c r="J155" s="20"/>
      <c r="K155" s="40"/>
      <c r="L155" s="28">
        <v>6.82</v>
      </c>
      <c r="M155" s="28">
        <v>4.06</v>
      </c>
      <c r="N155" s="19">
        <v>12.94</v>
      </c>
      <c r="O155" s="32">
        <f>SUM(B155:N155)</f>
        <v>100</v>
      </c>
    </row>
    <row r="156" spans="1:15" ht="15" customHeight="1">
      <c r="A156" s="10" t="s">
        <v>112</v>
      </c>
      <c r="B156" s="23" t="s">
        <v>90</v>
      </c>
      <c r="C156" s="23" t="s">
        <v>81</v>
      </c>
      <c r="D156" s="23" t="s">
        <v>96</v>
      </c>
      <c r="E156" s="23" t="s">
        <v>85</v>
      </c>
      <c r="F156" s="23" t="s">
        <v>93</v>
      </c>
      <c r="G156" s="23" t="s">
        <v>103</v>
      </c>
      <c r="H156" s="14" t="s">
        <v>113</v>
      </c>
      <c r="I156" s="23" t="s">
        <v>109</v>
      </c>
      <c r="J156" s="17"/>
      <c r="K156" s="38"/>
      <c r="L156" s="23" t="s">
        <v>110</v>
      </c>
      <c r="M156" s="23" t="s">
        <v>7</v>
      </c>
      <c r="N156" s="14" t="s">
        <v>8</v>
      </c>
      <c r="O156" s="14" t="s">
        <v>9</v>
      </c>
    </row>
    <row r="157" spans="1:15" ht="15" customHeight="1">
      <c r="A157" s="11" t="s">
        <v>106</v>
      </c>
      <c r="B157" s="24">
        <v>14961199</v>
      </c>
      <c r="C157" s="24">
        <v>7981726</v>
      </c>
      <c r="D157" s="24">
        <v>2255423</v>
      </c>
      <c r="E157" s="24">
        <v>6415503</v>
      </c>
      <c r="F157" s="24">
        <v>3532956</v>
      </c>
      <c r="G157" s="24">
        <v>1321639</v>
      </c>
      <c r="H157" s="15">
        <v>3617246</v>
      </c>
      <c r="I157" s="24">
        <v>1375791</v>
      </c>
      <c r="J157" s="15"/>
      <c r="K157" s="21"/>
      <c r="L157" s="30" t="s">
        <v>100</v>
      </c>
      <c r="M157" s="24">
        <v>3487214</v>
      </c>
      <c r="N157" s="31" t="s">
        <v>100</v>
      </c>
      <c r="O157" s="15">
        <f>SUM(B157:N157)+1</f>
        <v>44948698</v>
      </c>
    </row>
    <row r="158" spans="1:15" ht="15" customHeight="1">
      <c r="A158" s="11"/>
      <c r="B158" s="29">
        <v>33.29</v>
      </c>
      <c r="C158" s="29">
        <v>17.76</v>
      </c>
      <c r="D158" s="29">
        <v>5.02</v>
      </c>
      <c r="E158" s="29">
        <v>14.27</v>
      </c>
      <c r="F158" s="29">
        <v>7.86</v>
      </c>
      <c r="G158" s="29">
        <v>2.94</v>
      </c>
      <c r="H158" s="20">
        <v>8.05</v>
      </c>
      <c r="I158" s="29">
        <v>3.06</v>
      </c>
      <c r="J158" s="20"/>
      <c r="K158" s="40"/>
      <c r="L158" s="29">
        <v>0</v>
      </c>
      <c r="M158" s="29">
        <v>7.75</v>
      </c>
      <c r="N158" s="20">
        <v>0</v>
      </c>
      <c r="O158" s="15">
        <f>SUM(B158:N158)</f>
        <v>99.99999999999999</v>
      </c>
    </row>
    <row r="159" spans="1:15" ht="15" customHeight="1">
      <c r="A159" s="11" t="s">
        <v>64</v>
      </c>
      <c r="B159" s="24">
        <v>19711047</v>
      </c>
      <c r="C159" s="24">
        <v>5846238</v>
      </c>
      <c r="D159" s="24">
        <v>1039979</v>
      </c>
      <c r="E159" s="24">
        <v>3550060</v>
      </c>
      <c r="F159" s="24">
        <v>4817001</v>
      </c>
      <c r="G159" s="30" t="s">
        <v>100</v>
      </c>
      <c r="H159" s="31" t="s">
        <v>100</v>
      </c>
      <c r="I159" s="30" t="s">
        <v>100</v>
      </c>
      <c r="J159" s="31"/>
      <c r="K159" s="39"/>
      <c r="L159" s="30">
        <v>4399684</v>
      </c>
      <c r="M159" s="24">
        <v>1573399</v>
      </c>
      <c r="N159" s="15">
        <v>4445795</v>
      </c>
      <c r="O159" s="15">
        <f>SUM(B159:N159)+2</f>
        <v>45383205</v>
      </c>
    </row>
    <row r="160" spans="1:15" ht="15" customHeight="1">
      <c r="A160" s="12"/>
      <c r="B160" s="28">
        <v>43.43</v>
      </c>
      <c r="C160" s="28">
        <v>12.88</v>
      </c>
      <c r="D160" s="28">
        <v>2.29</v>
      </c>
      <c r="E160" s="28">
        <v>7.82</v>
      </c>
      <c r="F160" s="28">
        <v>10.61</v>
      </c>
      <c r="G160" s="28">
        <v>0</v>
      </c>
      <c r="H160" s="19">
        <v>0</v>
      </c>
      <c r="I160" s="28">
        <v>0</v>
      </c>
      <c r="J160" s="20"/>
      <c r="K160" s="40"/>
      <c r="L160" s="28">
        <v>9.69</v>
      </c>
      <c r="M160" s="28">
        <v>3.48</v>
      </c>
      <c r="N160" s="19">
        <v>9.8</v>
      </c>
      <c r="O160" s="32">
        <f>SUM(B160:N160)</f>
        <v>100</v>
      </c>
    </row>
    <row r="161" spans="1:15" ht="15" customHeight="1">
      <c r="A161" s="10" t="s">
        <v>114</v>
      </c>
      <c r="B161" s="23" t="s">
        <v>90</v>
      </c>
      <c r="C161" s="23" t="s">
        <v>115</v>
      </c>
      <c r="D161" s="23" t="s">
        <v>81</v>
      </c>
      <c r="E161" s="23" t="s">
        <v>116</v>
      </c>
      <c r="F161" s="23" t="s">
        <v>93</v>
      </c>
      <c r="G161" s="23" t="s">
        <v>103</v>
      </c>
      <c r="H161" s="14" t="s">
        <v>117</v>
      </c>
      <c r="I161" s="23" t="s">
        <v>109</v>
      </c>
      <c r="J161" s="17"/>
      <c r="K161" s="38"/>
      <c r="L161" s="33" t="s">
        <v>131</v>
      </c>
      <c r="M161" s="23" t="s">
        <v>7</v>
      </c>
      <c r="N161" s="14" t="s">
        <v>8</v>
      </c>
      <c r="O161" s="14" t="s">
        <v>9</v>
      </c>
    </row>
    <row r="162" spans="1:15" ht="15" customHeight="1">
      <c r="A162" s="11" t="s">
        <v>106</v>
      </c>
      <c r="B162" s="24">
        <v>11096972</v>
      </c>
      <c r="C162" s="24">
        <v>12506322</v>
      </c>
      <c r="D162" s="24">
        <v>6882919</v>
      </c>
      <c r="E162" s="24">
        <v>1455886</v>
      </c>
      <c r="F162" s="24">
        <v>3873955</v>
      </c>
      <c r="G162" s="24">
        <v>1282596</v>
      </c>
      <c r="H162" s="15">
        <v>377786</v>
      </c>
      <c r="I162" s="24">
        <v>541894</v>
      </c>
      <c r="J162" s="15"/>
      <c r="K162" s="21"/>
      <c r="L162" s="30" t="s">
        <v>100</v>
      </c>
      <c r="M162" s="24">
        <v>2649930</v>
      </c>
      <c r="N162" s="31" t="s">
        <v>100</v>
      </c>
      <c r="O162" s="15">
        <f>SUM(B162:N162)</f>
        <v>40668260</v>
      </c>
    </row>
    <row r="163" spans="1:15" ht="15" customHeight="1">
      <c r="A163" s="11"/>
      <c r="B163" s="29">
        <v>27.29</v>
      </c>
      <c r="C163" s="29">
        <v>30.75</v>
      </c>
      <c r="D163" s="29">
        <v>16.92</v>
      </c>
      <c r="E163" s="29">
        <v>3.58</v>
      </c>
      <c r="F163" s="29">
        <v>9.53</v>
      </c>
      <c r="G163" s="29">
        <v>3.15</v>
      </c>
      <c r="H163" s="20">
        <v>0.93</v>
      </c>
      <c r="I163" s="29">
        <v>1.33</v>
      </c>
      <c r="J163" s="20"/>
      <c r="K163" s="40"/>
      <c r="L163" s="29">
        <v>0</v>
      </c>
      <c r="M163" s="29">
        <v>6.52</v>
      </c>
      <c r="N163" s="20">
        <v>0</v>
      </c>
      <c r="O163" s="15">
        <f>SUM(B163:N163)</f>
        <v>100.00000000000001</v>
      </c>
    </row>
    <row r="164" spans="1:15" ht="15" customHeight="1">
      <c r="A164" s="11" t="s">
        <v>64</v>
      </c>
      <c r="B164" s="24">
        <v>10557547</v>
      </c>
      <c r="C164" s="24">
        <v>11003681</v>
      </c>
      <c r="D164" s="24">
        <v>4926003</v>
      </c>
      <c r="E164" s="24">
        <v>1059353</v>
      </c>
      <c r="F164" s="24">
        <v>4314830</v>
      </c>
      <c r="G164" s="30" t="s">
        <v>100</v>
      </c>
      <c r="H164" s="31">
        <v>579377</v>
      </c>
      <c r="I164" s="30" t="s">
        <v>100</v>
      </c>
      <c r="J164" s="31"/>
      <c r="K164" s="39"/>
      <c r="L164" s="30">
        <v>1854175</v>
      </c>
      <c r="M164" s="24">
        <v>1158004</v>
      </c>
      <c r="N164" s="15">
        <v>6120099</v>
      </c>
      <c r="O164" s="15">
        <f>SUM(B164:N164)+2</f>
        <v>41573071</v>
      </c>
    </row>
    <row r="165" spans="1:15" ht="15" customHeight="1">
      <c r="A165" s="12"/>
      <c r="B165" s="28">
        <v>25.4</v>
      </c>
      <c r="C165" s="28">
        <v>26.47</v>
      </c>
      <c r="D165" s="28">
        <v>11.85</v>
      </c>
      <c r="E165" s="28">
        <v>2.55</v>
      </c>
      <c r="F165" s="28">
        <v>10.38</v>
      </c>
      <c r="G165" s="28">
        <v>0</v>
      </c>
      <c r="H165" s="19">
        <v>1.39</v>
      </c>
      <c r="I165" s="28">
        <v>0</v>
      </c>
      <c r="J165" s="20"/>
      <c r="K165" s="40"/>
      <c r="L165" s="28">
        <v>4.46</v>
      </c>
      <c r="M165" s="28">
        <v>2.79</v>
      </c>
      <c r="N165" s="19">
        <v>14.72</v>
      </c>
      <c r="O165" s="32">
        <f>SUM(B165:N165)</f>
        <v>100.00999999999999</v>
      </c>
    </row>
    <row r="166" spans="1:15" ht="15" customHeight="1">
      <c r="A166" s="10" t="s">
        <v>119</v>
      </c>
      <c r="B166" s="23" t="s">
        <v>90</v>
      </c>
      <c r="C166" s="23" t="s">
        <v>118</v>
      </c>
      <c r="D166" s="23" t="s">
        <v>66</v>
      </c>
      <c r="E166" s="23" t="s">
        <v>98</v>
      </c>
      <c r="F166" s="23" t="s">
        <v>116</v>
      </c>
      <c r="G166" s="23" t="s">
        <v>85</v>
      </c>
      <c r="H166" s="14" t="s">
        <v>93</v>
      </c>
      <c r="I166" s="23" t="s">
        <v>103</v>
      </c>
      <c r="J166" s="17"/>
      <c r="K166" s="38"/>
      <c r="L166" s="23" t="s">
        <v>109</v>
      </c>
      <c r="M166" s="23" t="s">
        <v>7</v>
      </c>
      <c r="N166" s="14" t="s">
        <v>8</v>
      </c>
      <c r="O166" s="14" t="s">
        <v>9</v>
      </c>
    </row>
    <row r="167" spans="1:15" ht="15" customHeight="1">
      <c r="A167" s="11" t="s">
        <v>106</v>
      </c>
      <c r="B167" s="24">
        <v>14128719</v>
      </c>
      <c r="C167" s="24">
        <v>5207813</v>
      </c>
      <c r="D167" s="24">
        <v>12209685</v>
      </c>
      <c r="E167" s="24">
        <v>4370763</v>
      </c>
      <c r="F167" s="24">
        <v>784591</v>
      </c>
      <c r="G167" s="24">
        <v>7748301</v>
      </c>
      <c r="H167" s="15">
        <v>8195078</v>
      </c>
      <c r="I167" s="24">
        <v>579714</v>
      </c>
      <c r="J167" s="15"/>
      <c r="K167" s="21"/>
      <c r="L167" s="24">
        <v>477284</v>
      </c>
      <c r="M167" s="24">
        <v>2435075</v>
      </c>
      <c r="N167" s="31" t="s">
        <v>100</v>
      </c>
      <c r="O167" s="15">
        <f>SUM(B167:N167)</f>
        <v>56137023</v>
      </c>
    </row>
    <row r="168" spans="1:15" ht="15" customHeight="1">
      <c r="A168" s="11"/>
      <c r="B168" s="29">
        <v>25.17</v>
      </c>
      <c r="C168" s="29">
        <v>9.28</v>
      </c>
      <c r="D168" s="29">
        <v>21.75</v>
      </c>
      <c r="E168" s="29">
        <v>7.79</v>
      </c>
      <c r="F168" s="29">
        <v>1.4</v>
      </c>
      <c r="G168" s="29">
        <v>13.8</v>
      </c>
      <c r="H168" s="20">
        <v>14.6</v>
      </c>
      <c r="I168" s="29">
        <v>1.03</v>
      </c>
      <c r="J168" s="20"/>
      <c r="K168" s="40"/>
      <c r="L168" s="29">
        <v>0.85</v>
      </c>
      <c r="M168" s="29">
        <v>4.34</v>
      </c>
      <c r="N168" s="20">
        <v>0</v>
      </c>
      <c r="O168" s="15">
        <f>SUM(B168:N168)</f>
        <v>100.00999999999999</v>
      </c>
    </row>
    <row r="169" spans="1:15" ht="15" customHeight="1">
      <c r="A169" s="11" t="s">
        <v>64</v>
      </c>
      <c r="B169" s="24">
        <v>17033851</v>
      </c>
      <c r="C169" s="24">
        <v>980249</v>
      </c>
      <c r="D169" s="24">
        <v>9063939</v>
      </c>
      <c r="E169" s="24">
        <v>2403649</v>
      </c>
      <c r="F169" s="30" t="s">
        <v>100</v>
      </c>
      <c r="G169" s="30">
        <v>1843479</v>
      </c>
      <c r="H169" s="15">
        <v>8758759</v>
      </c>
      <c r="I169" s="30" t="s">
        <v>100</v>
      </c>
      <c r="J169" s="31"/>
      <c r="K169" s="39"/>
      <c r="L169" s="30">
        <v>72886</v>
      </c>
      <c r="M169" s="24">
        <v>2894668</v>
      </c>
      <c r="N169" s="15">
        <v>12884581</v>
      </c>
      <c r="O169" s="15">
        <f>SUM(B169:N169)+3</f>
        <v>55936064</v>
      </c>
    </row>
    <row r="170" spans="1:15" ht="15" customHeight="1">
      <c r="A170" s="12"/>
      <c r="B170" s="28">
        <v>30.45</v>
      </c>
      <c r="C170" s="28">
        <v>1.75</v>
      </c>
      <c r="D170" s="28">
        <v>16.2</v>
      </c>
      <c r="E170" s="28">
        <v>4.3</v>
      </c>
      <c r="F170" s="28">
        <v>0</v>
      </c>
      <c r="G170" s="28">
        <v>3.3</v>
      </c>
      <c r="H170" s="19">
        <v>15.66</v>
      </c>
      <c r="I170" s="28">
        <v>0</v>
      </c>
      <c r="J170" s="20"/>
      <c r="K170" s="40"/>
      <c r="L170" s="28">
        <v>0.13</v>
      </c>
      <c r="M170" s="28">
        <v>5.17</v>
      </c>
      <c r="N170" s="19">
        <v>23.03</v>
      </c>
      <c r="O170" s="32">
        <f>SUM(B170:N170)</f>
        <v>99.99</v>
      </c>
    </row>
    <row r="171" spans="1:20" ht="15" customHeight="1">
      <c r="A171" s="10" t="s">
        <v>120</v>
      </c>
      <c r="B171" s="23" t="s">
        <v>90</v>
      </c>
      <c r="C171" s="23" t="s">
        <v>66</v>
      </c>
      <c r="D171" s="23" t="s">
        <v>85</v>
      </c>
      <c r="E171" s="23" t="s">
        <v>93</v>
      </c>
      <c r="F171" s="23" t="s">
        <v>98</v>
      </c>
      <c r="G171" s="23" t="s">
        <v>121</v>
      </c>
      <c r="H171" s="14" t="s">
        <v>122</v>
      </c>
      <c r="I171" s="23" t="s">
        <v>126</v>
      </c>
      <c r="J171" s="17"/>
      <c r="K171" s="38"/>
      <c r="L171" s="23" t="s">
        <v>123</v>
      </c>
      <c r="M171" s="23" t="s">
        <v>124</v>
      </c>
      <c r="N171" s="14" t="s">
        <v>125</v>
      </c>
      <c r="O171" s="14" t="s">
        <v>127</v>
      </c>
      <c r="P171" s="23" t="s">
        <v>128</v>
      </c>
      <c r="Q171" s="23" t="s">
        <v>129</v>
      </c>
      <c r="R171" s="23" t="s">
        <v>7</v>
      </c>
      <c r="S171" s="23" t="s">
        <v>8</v>
      </c>
      <c r="T171" s="14" t="s">
        <v>9</v>
      </c>
    </row>
    <row r="172" spans="1:20" ht="15" customHeight="1">
      <c r="A172" s="11" t="s">
        <v>106</v>
      </c>
      <c r="B172" s="24">
        <v>21114727</v>
      </c>
      <c r="C172" s="24">
        <v>8990524</v>
      </c>
      <c r="D172" s="24">
        <v>8187804</v>
      </c>
      <c r="E172" s="24">
        <v>4329210</v>
      </c>
      <c r="F172" s="24">
        <v>3628635</v>
      </c>
      <c r="G172" s="24">
        <v>4227148</v>
      </c>
      <c r="H172" s="15">
        <v>157204</v>
      </c>
      <c r="I172" s="24">
        <v>1275002</v>
      </c>
      <c r="J172" s="15"/>
      <c r="K172" s="21"/>
      <c r="L172" s="24">
        <v>669872</v>
      </c>
      <c r="M172" s="24">
        <v>780389</v>
      </c>
      <c r="N172" s="15">
        <v>59385</v>
      </c>
      <c r="O172" s="15">
        <v>469692</v>
      </c>
      <c r="P172" s="24">
        <v>377013</v>
      </c>
      <c r="Q172" s="24">
        <v>474885</v>
      </c>
      <c r="R172" s="30" t="s">
        <v>100</v>
      </c>
      <c r="S172" s="30" t="s">
        <v>100</v>
      </c>
      <c r="T172" s="15">
        <f>SUM(B172:S172)+5</f>
        <v>54741495</v>
      </c>
    </row>
    <row r="173" spans="1:20" ht="15" customHeight="1">
      <c r="A173" s="11"/>
      <c r="B173" s="29">
        <v>38.57</v>
      </c>
      <c r="C173" s="29">
        <v>16.42</v>
      </c>
      <c r="D173" s="29">
        <v>14.96</v>
      </c>
      <c r="E173" s="29">
        <v>7.91</v>
      </c>
      <c r="F173" s="29">
        <v>6.63</v>
      </c>
      <c r="G173" s="29">
        <v>7.72</v>
      </c>
      <c r="H173" s="20">
        <v>0.29</v>
      </c>
      <c r="I173" s="29">
        <v>2.33</v>
      </c>
      <c r="J173" s="20"/>
      <c r="K173" s="40"/>
      <c r="L173" s="29">
        <v>1.22</v>
      </c>
      <c r="M173" s="29">
        <v>1.43</v>
      </c>
      <c r="N173" s="20">
        <v>0.11</v>
      </c>
      <c r="O173" s="20">
        <v>0.86</v>
      </c>
      <c r="P173" s="29">
        <v>0.69</v>
      </c>
      <c r="Q173" s="29">
        <v>0.87</v>
      </c>
      <c r="R173" s="29">
        <v>0</v>
      </c>
      <c r="S173" s="29">
        <v>0</v>
      </c>
      <c r="T173" s="15">
        <f>SUM(B173:S173)</f>
        <v>100.01</v>
      </c>
    </row>
    <row r="174" spans="1:20" ht="15" customHeight="1">
      <c r="A174" s="11" t="s">
        <v>64</v>
      </c>
      <c r="B174" s="24">
        <v>22299825</v>
      </c>
      <c r="C174" s="24">
        <v>10066552</v>
      </c>
      <c r="D174" s="24">
        <v>3468664</v>
      </c>
      <c r="E174" s="24">
        <v>5362958</v>
      </c>
      <c r="F174" s="30">
        <v>1874299</v>
      </c>
      <c r="G174" s="30">
        <v>3011787</v>
      </c>
      <c r="H174" s="31" t="s">
        <v>100</v>
      </c>
      <c r="I174" s="30" t="s">
        <v>100</v>
      </c>
      <c r="J174" s="31"/>
      <c r="K174" s="39"/>
      <c r="L174" s="30" t="s">
        <v>100</v>
      </c>
      <c r="M174" s="30">
        <v>1243790</v>
      </c>
      <c r="N174" s="31">
        <v>72066</v>
      </c>
      <c r="O174" s="31">
        <v>732153</v>
      </c>
      <c r="P174" s="30">
        <v>386966</v>
      </c>
      <c r="Q174" s="30" t="s">
        <v>100</v>
      </c>
      <c r="R174" s="24">
        <v>160508</v>
      </c>
      <c r="S174" s="24">
        <v>5658911</v>
      </c>
      <c r="T174" s="15">
        <f>SUM(B174:S174)+4</f>
        <v>54338483</v>
      </c>
    </row>
    <row r="175" spans="1:20" ht="15" customHeight="1">
      <c r="A175" s="12"/>
      <c r="B175" s="28">
        <f>B174/$T$174*100</f>
        <v>41.03873308351284</v>
      </c>
      <c r="C175" s="28">
        <f aca="true" t="shared" si="1" ref="C175:S175">C174/$T$174*100</f>
        <v>18.525640474725805</v>
      </c>
      <c r="D175" s="28">
        <f t="shared" si="1"/>
        <v>6.383439154898748</v>
      </c>
      <c r="E175" s="28">
        <f t="shared" si="1"/>
        <v>9.86953942015643</v>
      </c>
      <c r="F175" s="28">
        <f t="shared" si="1"/>
        <v>3.4493031393607363</v>
      </c>
      <c r="G175" s="28">
        <f t="shared" si="1"/>
        <v>5.542640930921829</v>
      </c>
      <c r="H175" s="19">
        <v>0</v>
      </c>
      <c r="I175" s="28">
        <v>0</v>
      </c>
      <c r="J175" s="20"/>
      <c r="K175" s="40"/>
      <c r="L175" s="28">
        <v>0</v>
      </c>
      <c r="M175" s="28">
        <f t="shared" si="1"/>
        <v>2.2889671027437406</v>
      </c>
      <c r="N175" s="19">
        <f t="shared" si="1"/>
        <v>0.13262423980441265</v>
      </c>
      <c r="O175" s="19">
        <f t="shared" si="1"/>
        <v>1.3473931541298274</v>
      </c>
      <c r="P175" s="28">
        <f t="shared" si="1"/>
        <v>0.7121398659583486</v>
      </c>
      <c r="Q175" s="28">
        <v>0</v>
      </c>
      <c r="R175" s="28">
        <f t="shared" si="1"/>
        <v>0.2953855005484787</v>
      </c>
      <c r="S175" s="28">
        <f t="shared" si="1"/>
        <v>10.41418657197331</v>
      </c>
      <c r="T175" s="32">
        <f>SUM(B175:S175)</f>
        <v>99.99999263873451</v>
      </c>
    </row>
    <row r="176" spans="1:20" ht="15" customHeight="1">
      <c r="A176" s="10" t="s">
        <v>136</v>
      </c>
      <c r="B176" s="23" t="s">
        <v>90</v>
      </c>
      <c r="C176" s="23" t="s">
        <v>66</v>
      </c>
      <c r="D176" s="23" t="s">
        <v>85</v>
      </c>
      <c r="E176" s="23" t="s">
        <v>93</v>
      </c>
      <c r="F176" s="23" t="s">
        <v>98</v>
      </c>
      <c r="G176" s="23" t="s">
        <v>137</v>
      </c>
      <c r="H176" s="14" t="s">
        <v>138</v>
      </c>
      <c r="I176" s="23" t="s">
        <v>139</v>
      </c>
      <c r="J176" s="17"/>
      <c r="K176" s="38"/>
      <c r="L176" s="23" t="s">
        <v>7</v>
      </c>
      <c r="M176" s="23" t="s">
        <v>8</v>
      </c>
      <c r="N176" s="14" t="s">
        <v>9</v>
      </c>
      <c r="O176" s="10"/>
      <c r="P176" s="10"/>
      <c r="Q176" s="10"/>
      <c r="R176" s="10"/>
      <c r="S176" s="10"/>
      <c r="T176" s="10"/>
    </row>
    <row r="177" spans="1:20" ht="15" customHeight="1">
      <c r="A177" s="11" t="s">
        <v>106</v>
      </c>
      <c r="B177" s="24">
        <v>16797687</v>
      </c>
      <c r="C177" s="24">
        <v>21137458</v>
      </c>
      <c r="D177" s="24">
        <v>8621265</v>
      </c>
      <c r="E177" s="24">
        <v>4362574</v>
      </c>
      <c r="F177" s="24">
        <v>2990665</v>
      </c>
      <c r="G177" s="24">
        <v>903775</v>
      </c>
      <c r="H177" s="15">
        <v>989882</v>
      </c>
      <c r="I177" s="24">
        <v>128478</v>
      </c>
      <c r="J177" s="15"/>
      <c r="K177" s="21"/>
      <c r="L177" s="30" t="s">
        <v>100</v>
      </c>
      <c r="M177" s="30" t="s">
        <v>100</v>
      </c>
      <c r="N177" s="15">
        <f>SUM(A177:M177)</f>
        <v>55931784</v>
      </c>
      <c r="O177" s="11"/>
      <c r="P177" s="11"/>
      <c r="Q177" s="11"/>
      <c r="R177" s="42"/>
      <c r="S177" s="42"/>
      <c r="T177" s="11"/>
    </row>
    <row r="178" spans="1:20" ht="15" customHeight="1">
      <c r="A178" s="11"/>
      <c r="B178" s="29">
        <v>30.03</v>
      </c>
      <c r="C178" s="29">
        <v>37.79</v>
      </c>
      <c r="D178" s="29">
        <v>15.41</v>
      </c>
      <c r="E178" s="29">
        <v>7.8</v>
      </c>
      <c r="F178" s="29">
        <v>5.35</v>
      </c>
      <c r="G178" s="29">
        <v>1.62</v>
      </c>
      <c r="H178" s="20">
        <v>1.77</v>
      </c>
      <c r="I178" s="29">
        <v>0.23</v>
      </c>
      <c r="J178" s="20"/>
      <c r="K178" s="40"/>
      <c r="L178" s="29">
        <v>0</v>
      </c>
      <c r="M178" s="29">
        <v>0</v>
      </c>
      <c r="N178" s="15">
        <f>SUM(A178:M178)</f>
        <v>99.99999999999999</v>
      </c>
      <c r="O178" s="36"/>
      <c r="P178" s="36"/>
      <c r="Q178" s="36"/>
      <c r="R178" s="36"/>
      <c r="S178" s="36"/>
      <c r="T178" s="11"/>
    </row>
    <row r="179" spans="1:20" ht="15" customHeight="1">
      <c r="A179" s="11" t="s">
        <v>64</v>
      </c>
      <c r="B179" s="24">
        <v>19687954</v>
      </c>
      <c r="C179" s="24">
        <v>21931985</v>
      </c>
      <c r="D179" s="24">
        <v>2161764</v>
      </c>
      <c r="E179" s="24">
        <v>5520141</v>
      </c>
      <c r="F179" s="30">
        <v>984340</v>
      </c>
      <c r="G179" s="30" t="s">
        <v>140</v>
      </c>
      <c r="H179" s="31" t="s">
        <v>100</v>
      </c>
      <c r="I179" s="30">
        <v>117780</v>
      </c>
      <c r="J179" s="31"/>
      <c r="K179" s="39"/>
      <c r="L179" s="24">
        <v>8382</v>
      </c>
      <c r="M179" s="24">
        <v>5696505</v>
      </c>
      <c r="N179" s="15">
        <f>SUM(A179:M179)+3</f>
        <v>56108854</v>
      </c>
      <c r="O179" s="42"/>
      <c r="P179" s="42"/>
      <c r="Q179" s="42"/>
      <c r="R179" s="11"/>
      <c r="S179" s="11"/>
      <c r="T179" s="11"/>
    </row>
    <row r="180" spans="1:20" ht="15" customHeight="1">
      <c r="A180" s="12"/>
      <c r="B180" s="28">
        <v>35.09</v>
      </c>
      <c r="C180" s="28">
        <v>39.09</v>
      </c>
      <c r="D180" s="28">
        <v>3.85</v>
      </c>
      <c r="E180" s="28">
        <v>9.84</v>
      </c>
      <c r="F180" s="28">
        <v>1.75</v>
      </c>
      <c r="G180" s="28">
        <v>0</v>
      </c>
      <c r="H180" s="19">
        <v>0</v>
      </c>
      <c r="I180" s="28">
        <v>0.21</v>
      </c>
      <c r="J180" s="20"/>
      <c r="K180" s="40"/>
      <c r="L180" s="28">
        <v>0.01</v>
      </c>
      <c r="M180" s="28">
        <v>10.15</v>
      </c>
      <c r="N180" s="32">
        <f>SUM(A180:M180)</f>
        <v>99.99000000000001</v>
      </c>
      <c r="O180" s="36"/>
      <c r="P180" s="36"/>
      <c r="Q180" s="36"/>
      <c r="R180" s="36"/>
      <c r="S180" s="36"/>
      <c r="T180" s="11"/>
    </row>
    <row r="181" ht="15" customHeight="1">
      <c r="A181" s="6" t="s">
        <v>130</v>
      </c>
    </row>
    <row r="182" ht="15" customHeight="1">
      <c r="A182" s="6" t="s">
        <v>132</v>
      </c>
    </row>
    <row r="183" ht="15" customHeight="1">
      <c r="A183" s="6" t="s">
        <v>133</v>
      </c>
    </row>
    <row r="184" ht="15" customHeight="1">
      <c r="A184" s="6" t="s">
        <v>134</v>
      </c>
    </row>
  </sheetData>
  <printOptions/>
  <pageMargins left="0.984251968503937" right="0.984251968503937" top="0.984251968503937" bottom="0.984251968503937" header="0.5118110236220472" footer="0.5118110236220472"/>
  <pageSetup fitToHeight="6" fitToWidth="2" horizontalDpi="600" verticalDpi="600" orientation="portrait" paperSize="9" scale="80" r:id="rId1"/>
  <rowBreaks count="3" manualBreakCount="3">
    <brk id="60" max="255" man="1"/>
    <brk id="79" max="255" man="1"/>
    <brk id="14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kishimotoyuuji</cp:lastModifiedBy>
  <cp:lastPrinted>2004-12-08T01:48:23Z</cp:lastPrinted>
  <dcterms:created xsi:type="dcterms:W3CDTF">2001-10-31T04:34:39Z</dcterms:created>
  <dcterms:modified xsi:type="dcterms:W3CDTF">2004-12-08T02:57:58Z</dcterms:modified>
  <cp:category/>
  <cp:version/>
  <cp:contentType/>
  <cp:contentStatus/>
</cp:coreProperties>
</file>