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<sst xmlns="http://schemas.openxmlformats.org/spreadsheetml/2006/main" count="265" uniqueCount="47">
  <si>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</si>
  <si>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</si>
  <si>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</si>
  <si>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</si>
  <si>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</si>
  <si>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</si>
  <si>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</si>
  <si>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</si>
  <si>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</si>
  <si>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</si>
  <si>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</si>
  <si>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</si>
  <si>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</si>
  <si>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</si>
  <si>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</si>
  <si>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</si>
  <si>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</si>
  <si>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</si>
  <si>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</si>
  <si>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</si>
  <si>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</si>
  <si>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</si>
  <si>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</si>
  <si>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</si>
  <si>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</si>
  <si>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</si>
  <si>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</si>
  <si>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</si>
  <si>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</si>
  <si>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</si>
  <si>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</si>
  <si>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</si>
  <si>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</si>
  <si>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</si>
  <si>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</si>
  <si>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</si>
  <si>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</si>
  <si>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</si>
  <si>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</si>
  <si>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</si>
  <si>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</si>
  <si>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</si>
  <si>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</si>
  <si>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　　第７表　　年 齢 ５ 歳 階 級 別 実 移 動 者 数</t>
  </si>
  <si>
    <t>令和３年</t>
  </si>
  <si>
    <t>令和４年</t>
  </si>
  <si>
    <t>（Ｒ３．１０．１～Ｒ４．９．３０）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</si>
</sst>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  <numFmt numFmtId="182" formatCode="#,##0.0_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6" xfId="0" applyFont="1" applyBorder="1" applyAlignment="1">
      <alignment vertical="center"/>
    </xf>
    <xf numFmtId="177" fontId="4" fillId="34" borderId="18" xfId="0" applyNumberFormat="1" applyFont="1" applyFill="1" applyBorder="1" applyAlignment="1">
      <alignment vertical="center"/>
    </xf>
    <xf numFmtId="177" fontId="4" fillId="34" borderId="26" xfId="0" applyNumberFormat="1" applyFont="1" applyFill="1" applyBorder="1" applyAlignment="1">
      <alignment vertical="center"/>
    </xf>
    <xf numFmtId="177" fontId="4" fillId="34" borderId="0" xfId="0" applyNumberFormat="1" applyFont="1" applyFill="1" applyBorder="1" applyAlignment="1">
      <alignment vertical="center"/>
    </xf>
    <xf numFmtId="177" fontId="4" fillId="34" borderId="27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82" fontId="4" fillId="34" borderId="18" xfId="0" applyNumberFormat="1" applyFont="1" applyFill="1" applyBorder="1" applyAlignment="1">
      <alignment vertical="center"/>
    </xf>
    <xf numFmtId="182" fontId="4" fillId="34" borderId="26" xfId="0" applyNumberFormat="1" applyFont="1" applyFill="1" applyBorder="1" applyAlignment="1">
      <alignment vertical="center"/>
    </xf>
    <xf numFmtId="182" fontId="4" fillId="34" borderId="0" xfId="0" applyNumberFormat="1" applyFont="1" applyFill="1" applyBorder="1" applyAlignment="1">
      <alignment horizontal="right" vertical="center"/>
    </xf>
    <xf numFmtId="182" fontId="4" fillId="34" borderId="33" xfId="0" applyNumberFormat="1" applyFont="1" applyFill="1" applyBorder="1" applyAlignment="1">
      <alignment horizontal="right" vertical="center"/>
    </xf>
    <xf numFmtId="182" fontId="4" fillId="34" borderId="18" xfId="0" applyNumberFormat="1" applyFont="1" applyFill="1" applyBorder="1" applyAlignment="1">
      <alignment horizontal="right" vertical="center"/>
    </xf>
    <xf numFmtId="182" fontId="4" fillId="34" borderId="26" xfId="0" applyNumberFormat="1" applyFont="1" applyFill="1" applyBorder="1" applyAlignment="1">
      <alignment horizontal="right" vertical="center"/>
    </xf>
    <xf numFmtId="182" fontId="4" fillId="0" borderId="19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28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vertical="center"/>
    </xf>
    <xf numFmtId="182" fontId="4" fillId="0" borderId="26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vertical="center"/>
    </xf>
    <xf numFmtId="182" fontId="4" fillId="0" borderId="31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horizontal="right" vertical="center"/>
    </xf>
    <xf numFmtId="182" fontId="4" fillId="0" borderId="35" xfId="0" applyNumberFormat="1" applyFont="1" applyBorder="1" applyAlignment="1">
      <alignment horizontal="right" vertical="center"/>
    </xf>
    <xf numFmtId="182" fontId="4" fillId="0" borderId="15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vertical="center"/>
    </xf>
    <xf numFmtId="182" fontId="4" fillId="0" borderId="37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horizontal="right" vertical="center"/>
    </xf>
    <xf numFmtId="182" fontId="4" fillId="0" borderId="37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75" zoomScaleNormal="87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75" defaultRowHeight="18"/>
  <cols>
    <col min="1" max="1" width="3.91015625" style="3" customWidth="1"/>
    <col min="2" max="2" width="10.75" style="3" customWidth="1"/>
    <col min="3" max="20" width="8.75" style="3" customWidth="1"/>
    <col min="21" max="21" width="10.75" style="3" customWidth="1"/>
    <col min="22" max="22" width="3.91015625" style="3" customWidth="1"/>
    <col min="23" max="16384" width="10.75" style="3" customWidth="1"/>
  </cols>
  <sheetData>
    <row r="1" spans="1:21" ht="21.75" customHeight="1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14" t="s">
        <v>46</v>
      </c>
      <c r="B3" s="114"/>
      <c r="C3" s="114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9"/>
    </row>
    <row r="4" spans="1:22" ht="24.75" customHeight="1">
      <c r="A4" s="105" t="s">
        <v>1</v>
      </c>
      <c r="B4" s="106"/>
      <c r="C4" s="131" t="s">
        <v>0</v>
      </c>
      <c r="D4" s="132"/>
      <c r="E4" s="133"/>
      <c r="F4" s="131" t="s">
        <v>32</v>
      </c>
      <c r="G4" s="132"/>
      <c r="H4" s="133"/>
      <c r="I4" s="128" t="s">
        <v>31</v>
      </c>
      <c r="J4" s="129"/>
      <c r="K4" s="130"/>
      <c r="L4" s="128" t="s">
        <v>31</v>
      </c>
      <c r="M4" s="129"/>
      <c r="N4" s="129"/>
      <c r="O4" s="129"/>
      <c r="P4" s="129"/>
      <c r="Q4" s="130"/>
      <c r="R4" s="131" t="s">
        <v>42</v>
      </c>
      <c r="S4" s="132"/>
      <c r="T4" s="133"/>
      <c r="U4" s="118" t="s">
        <v>1</v>
      </c>
      <c r="V4" s="119"/>
    </row>
    <row r="5" spans="1:22" ht="24.75" customHeight="1">
      <c r="A5" s="107"/>
      <c r="B5" s="108"/>
      <c r="C5" s="134"/>
      <c r="D5" s="135"/>
      <c r="E5" s="136"/>
      <c r="F5" s="134"/>
      <c r="G5" s="135"/>
      <c r="H5" s="136"/>
      <c r="I5" s="137" t="s">
        <v>2</v>
      </c>
      <c r="J5" s="138"/>
      <c r="K5" s="139"/>
      <c r="L5" s="137" t="s">
        <v>3</v>
      </c>
      <c r="M5" s="138"/>
      <c r="N5" s="139"/>
      <c r="O5" s="137" t="s">
        <v>4</v>
      </c>
      <c r="P5" s="138"/>
      <c r="Q5" s="139"/>
      <c r="R5" s="134"/>
      <c r="S5" s="135"/>
      <c r="T5" s="136"/>
      <c r="U5" s="120"/>
      <c r="V5" s="121"/>
    </row>
    <row r="6" spans="1:22" ht="24.75" customHeight="1">
      <c r="A6" s="109"/>
      <c r="B6" s="110"/>
      <c r="C6" s="6" t="s">
        <v>45</v>
      </c>
      <c r="D6" s="8" t="s">
        <v>44</v>
      </c>
      <c r="E6" s="7" t="s">
        <v>5</v>
      </c>
      <c r="F6" s="6" t="str">
        <f>C6</f>
        <v>令和４年</v>
      </c>
      <c r="G6" s="8" t="str">
        <f>D6</f>
        <v>令和３年</v>
      </c>
      <c r="H6" s="9" t="s">
        <v>5</v>
      </c>
      <c r="I6" s="6" t="str">
        <f>C6</f>
        <v>令和４年</v>
      </c>
      <c r="J6" s="8" t="str">
        <f>D6</f>
        <v>令和３年</v>
      </c>
      <c r="K6" s="28" t="s">
        <v>5</v>
      </c>
      <c r="L6" s="6" t="str">
        <f>C6</f>
        <v>令和４年</v>
      </c>
      <c r="M6" s="8" t="str">
        <f>D6</f>
        <v>令和３年</v>
      </c>
      <c r="N6" s="28" t="s">
        <v>5</v>
      </c>
      <c r="O6" s="6" t="str">
        <f>C6</f>
        <v>令和４年</v>
      </c>
      <c r="P6" s="8" t="str">
        <f>D6</f>
        <v>令和３年</v>
      </c>
      <c r="Q6" s="28" t="s">
        <v>5</v>
      </c>
      <c r="R6" s="6" t="str">
        <f>C6</f>
        <v>令和４年</v>
      </c>
      <c r="S6" s="8" t="str">
        <f>D6</f>
        <v>令和３年</v>
      </c>
      <c r="T6" s="7" t="s">
        <v>5</v>
      </c>
      <c r="U6" s="122"/>
      <c r="V6" s="123"/>
    </row>
    <row r="7" spans="1:22" s="5" customFormat="1" ht="19.5" customHeight="1">
      <c r="A7" s="111" t="s">
        <v>40</v>
      </c>
      <c r="B7" s="10" t="s">
        <v>6</v>
      </c>
      <c r="C7" s="32">
        <f aca="true" t="shared" si="0" ref="C7:T7">SUM(C8:C10)</f>
        <v>26495</v>
      </c>
      <c r="D7" s="33">
        <f t="shared" si="0"/>
        <v>25417</v>
      </c>
      <c r="E7" s="34">
        <f t="shared" si="0"/>
        <v>1078</v>
      </c>
      <c r="F7" s="32">
        <f t="shared" si="0"/>
        <v>5583</v>
      </c>
      <c r="G7" s="33">
        <f t="shared" si="0"/>
        <v>5699</v>
      </c>
      <c r="H7" s="34">
        <f t="shared" si="0"/>
        <v>-116</v>
      </c>
      <c r="I7" s="32">
        <f t="shared" si="0"/>
        <v>20912</v>
      </c>
      <c r="J7" s="33">
        <f t="shared" si="0"/>
        <v>19718</v>
      </c>
      <c r="K7" s="35">
        <f t="shared" si="0"/>
        <v>1194</v>
      </c>
      <c r="L7" s="32">
        <f t="shared" si="0"/>
        <v>10060</v>
      </c>
      <c r="M7" s="33">
        <f t="shared" si="0"/>
        <v>9334</v>
      </c>
      <c r="N7" s="34">
        <f t="shared" si="0"/>
        <v>726</v>
      </c>
      <c r="O7" s="32">
        <f t="shared" si="0"/>
        <v>10852</v>
      </c>
      <c r="P7" s="33">
        <f t="shared" si="0"/>
        <v>10384</v>
      </c>
      <c r="Q7" s="34">
        <f t="shared" si="0"/>
        <v>468</v>
      </c>
      <c r="R7" s="32">
        <f t="shared" si="0"/>
        <v>-792</v>
      </c>
      <c r="S7" s="33">
        <f t="shared" si="0"/>
        <v>-1050</v>
      </c>
      <c r="T7" s="34">
        <f t="shared" si="0"/>
        <v>258</v>
      </c>
      <c r="U7" s="19" t="s">
        <v>6</v>
      </c>
      <c r="V7" s="124" t="s">
        <v>37</v>
      </c>
    </row>
    <row r="8" spans="1:22" s="5" customFormat="1" ht="19.5" customHeight="1">
      <c r="A8" s="112"/>
      <c r="B8" s="15" t="s">
        <v>36</v>
      </c>
      <c r="C8" s="36">
        <f aca="true" t="shared" si="1" ref="C8:T8">SUM(C11:C13)</f>
        <v>2650</v>
      </c>
      <c r="D8" s="37">
        <f t="shared" si="1"/>
        <v>2611</v>
      </c>
      <c r="E8" s="38">
        <f t="shared" si="1"/>
        <v>39</v>
      </c>
      <c r="F8" s="36">
        <f t="shared" si="1"/>
        <v>692</v>
      </c>
      <c r="G8" s="37">
        <f t="shared" si="1"/>
        <v>734</v>
      </c>
      <c r="H8" s="38">
        <f t="shared" si="1"/>
        <v>-42</v>
      </c>
      <c r="I8" s="36">
        <f t="shared" si="1"/>
        <v>1958</v>
      </c>
      <c r="J8" s="37">
        <f t="shared" si="1"/>
        <v>1877</v>
      </c>
      <c r="K8" s="39">
        <f t="shared" si="1"/>
        <v>81</v>
      </c>
      <c r="L8" s="36">
        <f t="shared" si="1"/>
        <v>977</v>
      </c>
      <c r="M8" s="37">
        <f t="shared" si="1"/>
        <v>1006</v>
      </c>
      <c r="N8" s="38">
        <f t="shared" si="1"/>
        <v>-29</v>
      </c>
      <c r="O8" s="36">
        <f t="shared" si="1"/>
        <v>981</v>
      </c>
      <c r="P8" s="37">
        <f t="shared" si="1"/>
        <v>871</v>
      </c>
      <c r="Q8" s="38">
        <f t="shared" si="1"/>
        <v>110</v>
      </c>
      <c r="R8" s="36">
        <f t="shared" si="1"/>
        <v>-4</v>
      </c>
      <c r="S8" s="37">
        <f t="shared" si="1"/>
        <v>135</v>
      </c>
      <c r="T8" s="38">
        <f t="shared" si="1"/>
        <v>-139</v>
      </c>
      <c r="U8" s="20" t="s">
        <v>36</v>
      </c>
      <c r="V8" s="125"/>
    </row>
    <row r="9" spans="1:22" s="5" customFormat="1" ht="19.5" customHeight="1">
      <c r="A9" s="112"/>
      <c r="B9" s="16" t="s">
        <v>35</v>
      </c>
      <c r="C9" s="40">
        <f aca="true" t="shared" si="2" ref="C9:T9">SUM(C14:C23)</f>
        <v>22581</v>
      </c>
      <c r="D9" s="41">
        <f t="shared" si="2"/>
        <v>21582</v>
      </c>
      <c r="E9" s="42">
        <f t="shared" si="2"/>
        <v>999</v>
      </c>
      <c r="F9" s="40">
        <f t="shared" si="2"/>
        <v>4480</v>
      </c>
      <c r="G9" s="41">
        <f t="shared" si="2"/>
        <v>4490</v>
      </c>
      <c r="H9" s="42">
        <f t="shared" si="2"/>
        <v>-10</v>
      </c>
      <c r="I9" s="40">
        <f t="shared" si="2"/>
        <v>18101</v>
      </c>
      <c r="J9" s="41">
        <f t="shared" si="2"/>
        <v>17092</v>
      </c>
      <c r="K9" s="43">
        <f t="shared" si="2"/>
        <v>1009</v>
      </c>
      <c r="L9" s="40">
        <f t="shared" si="2"/>
        <v>8636</v>
      </c>
      <c r="M9" s="41">
        <f t="shared" si="2"/>
        <v>7922</v>
      </c>
      <c r="N9" s="42">
        <f t="shared" si="2"/>
        <v>714</v>
      </c>
      <c r="O9" s="40">
        <f t="shared" si="2"/>
        <v>9465</v>
      </c>
      <c r="P9" s="41">
        <f t="shared" si="2"/>
        <v>9170</v>
      </c>
      <c r="Q9" s="42">
        <f t="shared" si="2"/>
        <v>295</v>
      </c>
      <c r="R9" s="40">
        <f t="shared" si="2"/>
        <v>-829</v>
      </c>
      <c r="S9" s="41">
        <f t="shared" si="2"/>
        <v>-1248</v>
      </c>
      <c r="T9" s="42">
        <f t="shared" si="2"/>
        <v>419</v>
      </c>
      <c r="U9" s="21" t="s">
        <v>35</v>
      </c>
      <c r="V9" s="125"/>
    </row>
    <row r="10" spans="1:22" ht="19.5" customHeight="1">
      <c r="A10" s="112"/>
      <c r="B10" s="13" t="s">
        <v>33</v>
      </c>
      <c r="C10" s="44">
        <f aca="true" t="shared" si="3" ref="C10:T10">SUM(C24:C26)</f>
        <v>1264</v>
      </c>
      <c r="D10" s="45">
        <f t="shared" si="3"/>
        <v>1224</v>
      </c>
      <c r="E10" s="46">
        <f t="shared" si="3"/>
        <v>40</v>
      </c>
      <c r="F10" s="44">
        <f t="shared" si="3"/>
        <v>411</v>
      </c>
      <c r="G10" s="45">
        <f t="shared" si="3"/>
        <v>475</v>
      </c>
      <c r="H10" s="46">
        <f t="shared" si="3"/>
        <v>-64</v>
      </c>
      <c r="I10" s="44">
        <f t="shared" si="3"/>
        <v>853</v>
      </c>
      <c r="J10" s="45">
        <f t="shared" si="3"/>
        <v>749</v>
      </c>
      <c r="K10" s="47">
        <f t="shared" si="3"/>
        <v>104</v>
      </c>
      <c r="L10" s="44">
        <f t="shared" si="3"/>
        <v>447</v>
      </c>
      <c r="M10" s="45">
        <f t="shared" si="3"/>
        <v>406</v>
      </c>
      <c r="N10" s="46">
        <f t="shared" si="3"/>
        <v>41</v>
      </c>
      <c r="O10" s="44">
        <f t="shared" si="3"/>
        <v>406</v>
      </c>
      <c r="P10" s="45">
        <f t="shared" si="3"/>
        <v>343</v>
      </c>
      <c r="Q10" s="46">
        <f t="shared" si="3"/>
        <v>63</v>
      </c>
      <c r="R10" s="44">
        <f t="shared" si="3"/>
        <v>41</v>
      </c>
      <c r="S10" s="45">
        <f t="shared" si="3"/>
        <v>63</v>
      </c>
      <c r="T10" s="46">
        <f t="shared" si="3"/>
        <v>-22</v>
      </c>
      <c r="U10" s="22" t="s">
        <v>33</v>
      </c>
      <c r="V10" s="125"/>
    </row>
    <row r="11" spans="1:22" ht="19.5" customHeight="1">
      <c r="A11" s="112"/>
      <c r="B11" s="12" t="s">
        <v>24</v>
      </c>
      <c r="C11" s="48">
        <f aca="true" t="shared" si="4" ref="C11:D15">F11+I11</f>
        <v>1490</v>
      </c>
      <c r="D11" s="49">
        <f>G11+J11</f>
        <v>1511</v>
      </c>
      <c r="E11" s="50">
        <f aca="true" t="shared" si="5" ref="E11:E20">C11-D11</f>
        <v>-21</v>
      </c>
      <c r="F11" s="40">
        <v>428</v>
      </c>
      <c r="G11" s="41">
        <v>466</v>
      </c>
      <c r="H11" s="51">
        <f aca="true" t="shared" si="6" ref="H11:H20">F11-G11</f>
        <v>-38</v>
      </c>
      <c r="I11" s="40">
        <f aca="true" t="shared" si="7" ref="I11:J15">L11+O11</f>
        <v>1062</v>
      </c>
      <c r="J11" s="41">
        <f t="shared" si="7"/>
        <v>1045</v>
      </c>
      <c r="K11" s="43">
        <f aca="true" t="shared" si="8" ref="K11:K20">I11-J11</f>
        <v>17</v>
      </c>
      <c r="L11" s="40">
        <v>552</v>
      </c>
      <c r="M11" s="41">
        <v>606</v>
      </c>
      <c r="N11" s="42">
        <f aca="true" t="shared" si="9" ref="N11:N20">L11-M11</f>
        <v>-54</v>
      </c>
      <c r="O11" s="40">
        <v>510</v>
      </c>
      <c r="P11" s="41">
        <v>439</v>
      </c>
      <c r="Q11" s="52">
        <f>O11-P11</f>
        <v>71</v>
      </c>
      <c r="R11" s="50">
        <f aca="true" t="shared" si="10" ref="R11:S15">L11-O11</f>
        <v>42</v>
      </c>
      <c r="S11" s="49">
        <f t="shared" si="10"/>
        <v>167</v>
      </c>
      <c r="T11" s="50">
        <f aca="true" t="shared" si="11" ref="T11:T20">R11-S11</f>
        <v>-125</v>
      </c>
      <c r="U11" s="23" t="s">
        <v>25</v>
      </c>
      <c r="V11" s="125"/>
    </row>
    <row r="12" spans="1:22" ht="19.5" customHeight="1">
      <c r="A12" s="112"/>
      <c r="B12" s="12" t="s">
        <v>27</v>
      </c>
      <c r="C12" s="48">
        <f t="shared" si="4"/>
        <v>767</v>
      </c>
      <c r="D12" s="49">
        <f t="shared" si="4"/>
        <v>731</v>
      </c>
      <c r="E12" s="50">
        <f t="shared" si="5"/>
        <v>36</v>
      </c>
      <c r="F12" s="40">
        <v>169</v>
      </c>
      <c r="G12" s="41">
        <v>171</v>
      </c>
      <c r="H12" s="51">
        <f t="shared" si="6"/>
        <v>-2</v>
      </c>
      <c r="I12" s="40">
        <f t="shared" si="7"/>
        <v>598</v>
      </c>
      <c r="J12" s="41">
        <f t="shared" si="7"/>
        <v>560</v>
      </c>
      <c r="K12" s="43">
        <f t="shared" si="8"/>
        <v>38</v>
      </c>
      <c r="L12" s="40">
        <v>289</v>
      </c>
      <c r="M12" s="41">
        <v>275</v>
      </c>
      <c r="N12" s="42">
        <f t="shared" si="9"/>
        <v>14</v>
      </c>
      <c r="O12" s="40">
        <v>309</v>
      </c>
      <c r="P12" s="41">
        <v>285</v>
      </c>
      <c r="Q12" s="52">
        <f aca="true" t="shared" si="12" ref="Q12:Q26">O12-P12</f>
        <v>24</v>
      </c>
      <c r="R12" s="50">
        <f t="shared" si="10"/>
        <v>-20</v>
      </c>
      <c r="S12" s="49">
        <f t="shared" si="10"/>
        <v>-10</v>
      </c>
      <c r="T12" s="50">
        <f t="shared" si="11"/>
        <v>-10</v>
      </c>
      <c r="U12" s="23" t="s">
        <v>27</v>
      </c>
      <c r="V12" s="125"/>
    </row>
    <row r="13" spans="1:22" ht="19.5" customHeight="1">
      <c r="A13" s="112"/>
      <c r="B13" s="12" t="s">
        <v>7</v>
      </c>
      <c r="C13" s="48">
        <f t="shared" si="4"/>
        <v>393</v>
      </c>
      <c r="D13" s="49">
        <f t="shared" si="4"/>
        <v>369</v>
      </c>
      <c r="E13" s="50">
        <f t="shared" si="5"/>
        <v>24</v>
      </c>
      <c r="F13" s="40">
        <v>95</v>
      </c>
      <c r="G13" s="41">
        <v>97</v>
      </c>
      <c r="H13" s="51">
        <f t="shared" si="6"/>
        <v>-2</v>
      </c>
      <c r="I13" s="40">
        <f t="shared" si="7"/>
        <v>298</v>
      </c>
      <c r="J13" s="41">
        <f t="shared" si="7"/>
        <v>272</v>
      </c>
      <c r="K13" s="47">
        <f t="shared" si="8"/>
        <v>26</v>
      </c>
      <c r="L13" s="40">
        <v>136</v>
      </c>
      <c r="M13" s="41">
        <v>125</v>
      </c>
      <c r="N13" s="42">
        <f t="shared" si="9"/>
        <v>11</v>
      </c>
      <c r="O13" s="40">
        <v>162</v>
      </c>
      <c r="P13" s="41">
        <v>147</v>
      </c>
      <c r="Q13" s="52">
        <f t="shared" si="12"/>
        <v>15</v>
      </c>
      <c r="R13" s="50">
        <f t="shared" si="10"/>
        <v>-26</v>
      </c>
      <c r="S13" s="49">
        <f t="shared" si="10"/>
        <v>-22</v>
      </c>
      <c r="T13" s="50">
        <f t="shared" si="11"/>
        <v>-4</v>
      </c>
      <c r="U13" s="23" t="s">
        <v>7</v>
      </c>
      <c r="V13" s="125"/>
    </row>
    <row r="14" spans="1:22" ht="19.5" customHeight="1">
      <c r="A14" s="112"/>
      <c r="B14" s="11" t="s">
        <v>8</v>
      </c>
      <c r="C14" s="53">
        <f t="shared" si="4"/>
        <v>2091</v>
      </c>
      <c r="D14" s="54">
        <f t="shared" si="4"/>
        <v>2078</v>
      </c>
      <c r="E14" s="55">
        <f t="shared" si="5"/>
        <v>13</v>
      </c>
      <c r="F14" s="36">
        <v>323</v>
      </c>
      <c r="G14" s="37">
        <v>312</v>
      </c>
      <c r="H14" s="56">
        <f t="shared" si="6"/>
        <v>11</v>
      </c>
      <c r="I14" s="36">
        <f t="shared" si="7"/>
        <v>1768</v>
      </c>
      <c r="J14" s="37">
        <f t="shared" si="7"/>
        <v>1766</v>
      </c>
      <c r="K14" s="56">
        <f t="shared" si="8"/>
        <v>2</v>
      </c>
      <c r="L14" s="36">
        <v>758</v>
      </c>
      <c r="M14" s="37">
        <v>743</v>
      </c>
      <c r="N14" s="38">
        <f t="shared" si="9"/>
        <v>15</v>
      </c>
      <c r="O14" s="36">
        <v>1010</v>
      </c>
      <c r="P14" s="37">
        <v>1023</v>
      </c>
      <c r="Q14" s="57">
        <f t="shared" si="12"/>
        <v>-13</v>
      </c>
      <c r="R14" s="55">
        <f t="shared" si="10"/>
        <v>-252</v>
      </c>
      <c r="S14" s="54">
        <f t="shared" si="10"/>
        <v>-280</v>
      </c>
      <c r="T14" s="55">
        <f t="shared" si="11"/>
        <v>28</v>
      </c>
      <c r="U14" s="24" t="s">
        <v>8</v>
      </c>
      <c r="V14" s="125"/>
    </row>
    <row r="15" spans="1:22" ht="19.5" customHeight="1">
      <c r="A15" s="112"/>
      <c r="B15" s="12" t="s">
        <v>9</v>
      </c>
      <c r="C15" s="48">
        <f t="shared" si="4"/>
        <v>5875</v>
      </c>
      <c r="D15" s="49">
        <f t="shared" si="4"/>
        <v>5575</v>
      </c>
      <c r="E15" s="50">
        <f t="shared" si="5"/>
        <v>300</v>
      </c>
      <c r="F15" s="40">
        <v>890</v>
      </c>
      <c r="G15" s="41">
        <v>809</v>
      </c>
      <c r="H15" s="51">
        <f t="shared" si="6"/>
        <v>81</v>
      </c>
      <c r="I15" s="40">
        <f t="shared" si="7"/>
        <v>4985</v>
      </c>
      <c r="J15" s="41">
        <f t="shared" si="7"/>
        <v>4766</v>
      </c>
      <c r="K15" s="51">
        <f t="shared" si="8"/>
        <v>219</v>
      </c>
      <c r="L15" s="40">
        <v>2161</v>
      </c>
      <c r="M15" s="41">
        <v>1877</v>
      </c>
      <c r="N15" s="42">
        <f t="shared" si="9"/>
        <v>284</v>
      </c>
      <c r="O15" s="40">
        <v>2824</v>
      </c>
      <c r="P15" s="41">
        <v>2889</v>
      </c>
      <c r="Q15" s="52">
        <f t="shared" si="12"/>
        <v>-65</v>
      </c>
      <c r="R15" s="50">
        <f t="shared" si="10"/>
        <v>-663</v>
      </c>
      <c r="S15" s="49">
        <f t="shared" si="10"/>
        <v>-1012</v>
      </c>
      <c r="T15" s="50">
        <f t="shared" si="11"/>
        <v>349</v>
      </c>
      <c r="U15" s="18" t="s">
        <v>9</v>
      </c>
      <c r="V15" s="125"/>
    </row>
    <row r="16" spans="1:22" ht="19.5" customHeight="1">
      <c r="A16" s="112"/>
      <c r="B16" s="12" t="s">
        <v>10</v>
      </c>
      <c r="C16" s="48">
        <f aca="true" t="shared" si="13" ref="C16:D20">F16+I16</f>
        <v>4562</v>
      </c>
      <c r="D16" s="49">
        <f t="shared" si="13"/>
        <v>4247</v>
      </c>
      <c r="E16" s="50">
        <f t="shared" si="5"/>
        <v>315</v>
      </c>
      <c r="F16" s="40">
        <v>998</v>
      </c>
      <c r="G16" s="41">
        <v>1044</v>
      </c>
      <c r="H16" s="51">
        <f t="shared" si="6"/>
        <v>-46</v>
      </c>
      <c r="I16" s="40">
        <f aca="true" t="shared" si="14" ref="I16:J20">L16+O16</f>
        <v>3564</v>
      </c>
      <c r="J16" s="41">
        <f t="shared" si="14"/>
        <v>3203</v>
      </c>
      <c r="K16" s="51">
        <f t="shared" si="8"/>
        <v>361</v>
      </c>
      <c r="L16" s="40">
        <v>1699</v>
      </c>
      <c r="M16" s="41">
        <v>1502</v>
      </c>
      <c r="N16" s="42">
        <f t="shared" si="9"/>
        <v>197</v>
      </c>
      <c r="O16" s="40">
        <v>1865</v>
      </c>
      <c r="P16" s="41">
        <v>1701</v>
      </c>
      <c r="Q16" s="52">
        <f t="shared" si="12"/>
        <v>164</v>
      </c>
      <c r="R16" s="50">
        <f aca="true" t="shared" si="15" ref="R16:S20">L16-O16</f>
        <v>-166</v>
      </c>
      <c r="S16" s="49">
        <f t="shared" si="15"/>
        <v>-199</v>
      </c>
      <c r="T16" s="50">
        <f t="shared" si="11"/>
        <v>33</v>
      </c>
      <c r="U16" s="18" t="s">
        <v>10</v>
      </c>
      <c r="V16" s="125"/>
    </row>
    <row r="17" spans="1:22" ht="19.5" customHeight="1">
      <c r="A17" s="112"/>
      <c r="B17" s="12" t="s">
        <v>11</v>
      </c>
      <c r="C17" s="48">
        <f t="shared" si="13"/>
        <v>2951</v>
      </c>
      <c r="D17" s="49">
        <f t="shared" si="13"/>
        <v>2819</v>
      </c>
      <c r="E17" s="50">
        <f t="shared" si="5"/>
        <v>132</v>
      </c>
      <c r="F17" s="40">
        <v>680</v>
      </c>
      <c r="G17" s="41">
        <v>753</v>
      </c>
      <c r="H17" s="51">
        <f t="shared" si="6"/>
        <v>-73</v>
      </c>
      <c r="I17" s="40">
        <f t="shared" si="14"/>
        <v>2271</v>
      </c>
      <c r="J17" s="41">
        <f t="shared" si="14"/>
        <v>2066</v>
      </c>
      <c r="K17" s="51">
        <f t="shared" si="8"/>
        <v>205</v>
      </c>
      <c r="L17" s="40">
        <v>1157</v>
      </c>
      <c r="M17" s="41">
        <v>1056</v>
      </c>
      <c r="N17" s="42">
        <f t="shared" si="9"/>
        <v>101</v>
      </c>
      <c r="O17" s="40">
        <v>1114</v>
      </c>
      <c r="P17" s="41">
        <v>1010</v>
      </c>
      <c r="Q17" s="52">
        <f t="shared" si="12"/>
        <v>104</v>
      </c>
      <c r="R17" s="50">
        <f t="shared" si="15"/>
        <v>43</v>
      </c>
      <c r="S17" s="49">
        <f t="shared" si="15"/>
        <v>46</v>
      </c>
      <c r="T17" s="50">
        <f t="shared" si="11"/>
        <v>-3</v>
      </c>
      <c r="U17" s="18" t="s">
        <v>11</v>
      </c>
      <c r="V17" s="125"/>
    </row>
    <row r="18" spans="1:22" ht="19.5" customHeight="1">
      <c r="A18" s="112"/>
      <c r="B18" s="12" t="s">
        <v>12</v>
      </c>
      <c r="C18" s="48">
        <f t="shared" si="13"/>
        <v>2036</v>
      </c>
      <c r="D18" s="49">
        <f t="shared" si="13"/>
        <v>2043</v>
      </c>
      <c r="E18" s="50">
        <f t="shared" si="5"/>
        <v>-7</v>
      </c>
      <c r="F18" s="40">
        <v>466</v>
      </c>
      <c r="G18" s="41">
        <v>483</v>
      </c>
      <c r="H18" s="51">
        <f t="shared" si="6"/>
        <v>-17</v>
      </c>
      <c r="I18" s="40">
        <f t="shared" si="14"/>
        <v>1570</v>
      </c>
      <c r="J18" s="41">
        <f t="shared" si="14"/>
        <v>1560</v>
      </c>
      <c r="K18" s="51">
        <f t="shared" si="8"/>
        <v>10</v>
      </c>
      <c r="L18" s="40">
        <v>811</v>
      </c>
      <c r="M18" s="41">
        <v>821</v>
      </c>
      <c r="N18" s="42">
        <f t="shared" si="9"/>
        <v>-10</v>
      </c>
      <c r="O18" s="40">
        <v>759</v>
      </c>
      <c r="P18" s="41">
        <v>739</v>
      </c>
      <c r="Q18" s="52">
        <f t="shared" si="12"/>
        <v>20</v>
      </c>
      <c r="R18" s="50">
        <f t="shared" si="15"/>
        <v>52</v>
      </c>
      <c r="S18" s="49">
        <f t="shared" si="15"/>
        <v>82</v>
      </c>
      <c r="T18" s="50">
        <f t="shared" si="11"/>
        <v>-30</v>
      </c>
      <c r="U18" s="18" t="s">
        <v>12</v>
      </c>
      <c r="V18" s="125"/>
    </row>
    <row r="19" spans="1:22" ht="19.5" customHeight="1">
      <c r="A19" s="112"/>
      <c r="B19" s="12" t="s">
        <v>13</v>
      </c>
      <c r="C19" s="48">
        <f t="shared" si="13"/>
        <v>1534</v>
      </c>
      <c r="D19" s="49">
        <f>G19+J19</f>
        <v>1382</v>
      </c>
      <c r="E19" s="50">
        <f t="shared" si="5"/>
        <v>152</v>
      </c>
      <c r="F19" s="40">
        <v>387</v>
      </c>
      <c r="G19" s="41">
        <v>338</v>
      </c>
      <c r="H19" s="51">
        <f t="shared" si="6"/>
        <v>49</v>
      </c>
      <c r="I19" s="40">
        <f t="shared" si="14"/>
        <v>1147</v>
      </c>
      <c r="J19" s="41">
        <f t="shared" si="14"/>
        <v>1044</v>
      </c>
      <c r="K19" s="51">
        <f t="shared" si="8"/>
        <v>103</v>
      </c>
      <c r="L19" s="40">
        <v>579</v>
      </c>
      <c r="M19" s="41">
        <v>528</v>
      </c>
      <c r="N19" s="42">
        <f t="shared" si="9"/>
        <v>51</v>
      </c>
      <c r="O19" s="40">
        <v>568</v>
      </c>
      <c r="P19" s="41">
        <v>516</v>
      </c>
      <c r="Q19" s="52">
        <f t="shared" si="12"/>
        <v>52</v>
      </c>
      <c r="R19" s="50">
        <f t="shared" si="15"/>
        <v>11</v>
      </c>
      <c r="S19" s="49">
        <f t="shared" si="15"/>
        <v>12</v>
      </c>
      <c r="T19" s="50">
        <f t="shared" si="11"/>
        <v>-1</v>
      </c>
      <c r="U19" s="18" t="s">
        <v>13</v>
      </c>
      <c r="V19" s="125"/>
    </row>
    <row r="20" spans="1:22" ht="19.5" customHeight="1">
      <c r="A20" s="112"/>
      <c r="B20" s="12" t="s">
        <v>14</v>
      </c>
      <c r="C20" s="48">
        <f t="shared" si="13"/>
        <v>1230</v>
      </c>
      <c r="D20" s="49">
        <f t="shared" si="13"/>
        <v>1234</v>
      </c>
      <c r="E20" s="50">
        <f t="shared" si="5"/>
        <v>-4</v>
      </c>
      <c r="F20" s="40">
        <v>275</v>
      </c>
      <c r="G20" s="41">
        <v>246</v>
      </c>
      <c r="H20" s="51">
        <f t="shared" si="6"/>
        <v>29</v>
      </c>
      <c r="I20" s="40">
        <f t="shared" si="14"/>
        <v>955</v>
      </c>
      <c r="J20" s="41">
        <f t="shared" si="14"/>
        <v>988</v>
      </c>
      <c r="K20" s="51">
        <f t="shared" si="8"/>
        <v>-33</v>
      </c>
      <c r="L20" s="40">
        <v>459</v>
      </c>
      <c r="M20" s="41">
        <v>501</v>
      </c>
      <c r="N20" s="42">
        <f t="shared" si="9"/>
        <v>-42</v>
      </c>
      <c r="O20" s="40">
        <v>496</v>
      </c>
      <c r="P20" s="41">
        <v>487</v>
      </c>
      <c r="Q20" s="52">
        <f t="shared" si="12"/>
        <v>9</v>
      </c>
      <c r="R20" s="50">
        <f t="shared" si="15"/>
        <v>-37</v>
      </c>
      <c r="S20" s="49">
        <f t="shared" si="15"/>
        <v>14</v>
      </c>
      <c r="T20" s="50">
        <f t="shared" si="11"/>
        <v>-51</v>
      </c>
      <c r="U20" s="18" t="s">
        <v>14</v>
      </c>
      <c r="V20" s="125"/>
    </row>
    <row r="21" spans="1:22" ht="19.5" customHeight="1">
      <c r="A21" s="112"/>
      <c r="B21" s="12" t="s">
        <v>15</v>
      </c>
      <c r="C21" s="48">
        <f aca="true" t="shared" si="16" ref="C21:D24">F21+I21</f>
        <v>1020</v>
      </c>
      <c r="D21" s="49">
        <f t="shared" si="16"/>
        <v>983</v>
      </c>
      <c r="E21" s="50">
        <f aca="true" t="shared" si="17" ref="E21:E26">C21-D21</f>
        <v>37</v>
      </c>
      <c r="F21" s="40">
        <v>205</v>
      </c>
      <c r="G21" s="41">
        <v>221</v>
      </c>
      <c r="H21" s="51">
        <f aca="true" t="shared" si="18" ref="H21:H26">F21-G21</f>
        <v>-16</v>
      </c>
      <c r="I21" s="40">
        <f aca="true" t="shared" si="19" ref="I21:J26">L21+O21</f>
        <v>815</v>
      </c>
      <c r="J21" s="41">
        <f t="shared" si="19"/>
        <v>762</v>
      </c>
      <c r="K21" s="51">
        <f aca="true" t="shared" si="20" ref="K21:K26">I21-J21</f>
        <v>53</v>
      </c>
      <c r="L21" s="40">
        <v>409</v>
      </c>
      <c r="M21" s="41">
        <v>376</v>
      </c>
      <c r="N21" s="42">
        <f aca="true" t="shared" si="21" ref="N21:N26">L21-M21</f>
        <v>33</v>
      </c>
      <c r="O21" s="40">
        <v>406</v>
      </c>
      <c r="P21" s="41">
        <v>386</v>
      </c>
      <c r="Q21" s="52">
        <f t="shared" si="12"/>
        <v>20</v>
      </c>
      <c r="R21" s="50">
        <f aca="true" t="shared" si="22" ref="R21:S24">L21-O21</f>
        <v>3</v>
      </c>
      <c r="S21" s="49">
        <f t="shared" si="22"/>
        <v>-10</v>
      </c>
      <c r="T21" s="50">
        <f aca="true" t="shared" si="23" ref="T21:T26">R21-S21</f>
        <v>13</v>
      </c>
      <c r="U21" s="18" t="s">
        <v>15</v>
      </c>
      <c r="V21" s="125"/>
    </row>
    <row r="22" spans="1:22" ht="19.5" customHeight="1">
      <c r="A22" s="112"/>
      <c r="B22" s="12" t="s">
        <v>16</v>
      </c>
      <c r="C22" s="48">
        <f t="shared" si="16"/>
        <v>758</v>
      </c>
      <c r="D22" s="49">
        <f t="shared" si="16"/>
        <v>770</v>
      </c>
      <c r="E22" s="50">
        <f t="shared" si="17"/>
        <v>-12</v>
      </c>
      <c r="F22" s="40">
        <v>145</v>
      </c>
      <c r="G22" s="41">
        <v>151</v>
      </c>
      <c r="H22" s="51">
        <f t="shared" si="18"/>
        <v>-6</v>
      </c>
      <c r="I22" s="40">
        <f t="shared" si="19"/>
        <v>613</v>
      </c>
      <c r="J22" s="41">
        <f t="shared" si="19"/>
        <v>619</v>
      </c>
      <c r="K22" s="51">
        <f t="shared" si="20"/>
        <v>-6</v>
      </c>
      <c r="L22" s="40">
        <v>331</v>
      </c>
      <c r="M22" s="41">
        <v>322</v>
      </c>
      <c r="N22" s="42">
        <f t="shared" si="21"/>
        <v>9</v>
      </c>
      <c r="O22" s="40">
        <v>282</v>
      </c>
      <c r="P22" s="41">
        <v>297</v>
      </c>
      <c r="Q22" s="52">
        <f t="shared" si="12"/>
        <v>-15</v>
      </c>
      <c r="R22" s="50">
        <f t="shared" si="22"/>
        <v>49</v>
      </c>
      <c r="S22" s="49">
        <f t="shared" si="22"/>
        <v>25</v>
      </c>
      <c r="T22" s="50">
        <f t="shared" si="23"/>
        <v>24</v>
      </c>
      <c r="U22" s="18" t="s">
        <v>16</v>
      </c>
      <c r="V22" s="125"/>
    </row>
    <row r="23" spans="1:22" ht="19.5" customHeight="1">
      <c r="A23" s="112"/>
      <c r="B23" s="13" t="s">
        <v>17</v>
      </c>
      <c r="C23" s="58">
        <f t="shared" si="16"/>
        <v>524</v>
      </c>
      <c r="D23" s="59">
        <f t="shared" si="16"/>
        <v>451</v>
      </c>
      <c r="E23" s="60">
        <f t="shared" si="17"/>
        <v>73</v>
      </c>
      <c r="F23" s="44">
        <v>111</v>
      </c>
      <c r="G23" s="45">
        <v>133</v>
      </c>
      <c r="H23" s="61">
        <f t="shared" si="18"/>
        <v>-22</v>
      </c>
      <c r="I23" s="44">
        <f t="shared" si="19"/>
        <v>413</v>
      </c>
      <c r="J23" s="45">
        <f t="shared" si="19"/>
        <v>318</v>
      </c>
      <c r="K23" s="61">
        <f t="shared" si="20"/>
        <v>95</v>
      </c>
      <c r="L23" s="44">
        <v>272</v>
      </c>
      <c r="M23" s="45">
        <v>196</v>
      </c>
      <c r="N23" s="46">
        <f t="shared" si="21"/>
        <v>76</v>
      </c>
      <c r="O23" s="44">
        <v>141</v>
      </c>
      <c r="P23" s="45">
        <v>122</v>
      </c>
      <c r="Q23" s="62">
        <f t="shared" si="12"/>
        <v>19</v>
      </c>
      <c r="R23" s="60">
        <f t="shared" si="22"/>
        <v>131</v>
      </c>
      <c r="S23" s="59">
        <f t="shared" si="22"/>
        <v>74</v>
      </c>
      <c r="T23" s="60">
        <f t="shared" si="23"/>
        <v>57</v>
      </c>
      <c r="U23" s="22" t="s">
        <v>17</v>
      </c>
      <c r="V23" s="125"/>
    </row>
    <row r="24" spans="1:22" ht="19.5" customHeight="1">
      <c r="A24" s="112"/>
      <c r="B24" s="12" t="s">
        <v>28</v>
      </c>
      <c r="C24" s="48">
        <f t="shared" si="16"/>
        <v>344</v>
      </c>
      <c r="D24" s="49">
        <f t="shared" si="16"/>
        <v>341</v>
      </c>
      <c r="E24" s="50">
        <f t="shared" si="17"/>
        <v>3</v>
      </c>
      <c r="F24" s="40">
        <v>84</v>
      </c>
      <c r="G24" s="41">
        <v>103</v>
      </c>
      <c r="H24" s="51">
        <f t="shared" si="18"/>
        <v>-19</v>
      </c>
      <c r="I24" s="40">
        <f t="shared" si="19"/>
        <v>260</v>
      </c>
      <c r="J24" s="41">
        <f t="shared" si="19"/>
        <v>238</v>
      </c>
      <c r="K24" s="51">
        <f t="shared" si="20"/>
        <v>22</v>
      </c>
      <c r="L24" s="40">
        <v>151</v>
      </c>
      <c r="M24" s="41">
        <v>138</v>
      </c>
      <c r="N24" s="42">
        <f t="shared" si="21"/>
        <v>13</v>
      </c>
      <c r="O24" s="40">
        <v>109</v>
      </c>
      <c r="P24" s="41">
        <v>100</v>
      </c>
      <c r="Q24" s="52">
        <f t="shared" si="12"/>
        <v>9</v>
      </c>
      <c r="R24" s="50">
        <f t="shared" si="22"/>
        <v>42</v>
      </c>
      <c r="S24" s="49">
        <f t="shared" si="22"/>
        <v>38</v>
      </c>
      <c r="T24" s="50">
        <f t="shared" si="23"/>
        <v>4</v>
      </c>
      <c r="U24" s="18" t="s">
        <v>19</v>
      </c>
      <c r="V24" s="125"/>
    </row>
    <row r="25" spans="1:22" ht="19.5" customHeight="1">
      <c r="A25" s="112"/>
      <c r="B25" s="12" t="s">
        <v>29</v>
      </c>
      <c r="C25" s="48">
        <f>F25+I25</f>
        <v>292</v>
      </c>
      <c r="D25" s="49">
        <f>G25+J25</f>
        <v>235</v>
      </c>
      <c r="E25" s="50">
        <f t="shared" si="17"/>
        <v>57</v>
      </c>
      <c r="F25" s="40">
        <v>88</v>
      </c>
      <c r="G25" s="41">
        <v>81</v>
      </c>
      <c r="H25" s="51">
        <f t="shared" si="18"/>
        <v>7</v>
      </c>
      <c r="I25" s="40">
        <f t="shared" si="19"/>
        <v>204</v>
      </c>
      <c r="J25" s="41">
        <f t="shared" si="19"/>
        <v>154</v>
      </c>
      <c r="K25" s="51">
        <f t="shared" si="20"/>
        <v>50</v>
      </c>
      <c r="L25" s="40">
        <v>121</v>
      </c>
      <c r="M25" s="41">
        <v>92</v>
      </c>
      <c r="N25" s="42">
        <f t="shared" si="21"/>
        <v>29</v>
      </c>
      <c r="O25" s="40">
        <v>83</v>
      </c>
      <c r="P25" s="41">
        <v>62</v>
      </c>
      <c r="Q25" s="52">
        <f t="shared" si="12"/>
        <v>21</v>
      </c>
      <c r="R25" s="50">
        <f>L25-O25</f>
        <v>38</v>
      </c>
      <c r="S25" s="49">
        <f>M25-P25</f>
        <v>30</v>
      </c>
      <c r="T25" s="50">
        <f t="shared" si="23"/>
        <v>8</v>
      </c>
      <c r="U25" s="18" t="s">
        <v>21</v>
      </c>
      <c r="V25" s="125"/>
    </row>
    <row r="26" spans="1:22" ht="19.5" customHeight="1">
      <c r="A26" s="113"/>
      <c r="B26" s="17" t="s">
        <v>30</v>
      </c>
      <c r="C26" s="63">
        <f>F26+I26</f>
        <v>628</v>
      </c>
      <c r="D26" s="64">
        <f>G26+J26</f>
        <v>648</v>
      </c>
      <c r="E26" s="65">
        <f t="shared" si="17"/>
        <v>-20</v>
      </c>
      <c r="F26" s="66">
        <v>239</v>
      </c>
      <c r="G26" s="67">
        <v>291</v>
      </c>
      <c r="H26" s="68">
        <f t="shared" si="18"/>
        <v>-52</v>
      </c>
      <c r="I26" s="66">
        <f t="shared" si="19"/>
        <v>389</v>
      </c>
      <c r="J26" s="67">
        <f t="shared" si="19"/>
        <v>357</v>
      </c>
      <c r="K26" s="68">
        <f t="shared" si="20"/>
        <v>32</v>
      </c>
      <c r="L26" s="66">
        <v>175</v>
      </c>
      <c r="M26" s="67">
        <v>176</v>
      </c>
      <c r="N26" s="69">
        <f t="shared" si="21"/>
        <v>-1</v>
      </c>
      <c r="O26" s="66">
        <v>214</v>
      </c>
      <c r="P26" s="67">
        <v>181</v>
      </c>
      <c r="Q26" s="70">
        <f t="shared" si="12"/>
        <v>33</v>
      </c>
      <c r="R26" s="65">
        <f>L26-O26</f>
        <v>-39</v>
      </c>
      <c r="S26" s="64">
        <f>M26-P26</f>
        <v>-5</v>
      </c>
      <c r="T26" s="65">
        <f t="shared" si="23"/>
        <v>-34</v>
      </c>
      <c r="U26" s="25" t="s">
        <v>23</v>
      </c>
      <c r="V26" s="125"/>
    </row>
    <row r="27" spans="1:22" ht="19.5" customHeight="1">
      <c r="A27" s="115" t="s">
        <v>41</v>
      </c>
      <c r="B27" s="10" t="s">
        <v>6</v>
      </c>
      <c r="C27" s="71">
        <v>100</v>
      </c>
      <c r="D27" s="72">
        <v>100</v>
      </c>
      <c r="E27" s="73" t="s">
        <v>18</v>
      </c>
      <c r="F27" s="71">
        <v>100</v>
      </c>
      <c r="G27" s="72">
        <v>100</v>
      </c>
      <c r="H27" s="74" t="s">
        <v>18</v>
      </c>
      <c r="I27" s="71">
        <v>100</v>
      </c>
      <c r="J27" s="72">
        <v>100</v>
      </c>
      <c r="K27" s="74" t="s">
        <v>18</v>
      </c>
      <c r="L27" s="71">
        <v>100</v>
      </c>
      <c r="M27" s="72">
        <v>100</v>
      </c>
      <c r="N27" s="74" t="s">
        <v>18</v>
      </c>
      <c r="O27" s="71">
        <v>100</v>
      </c>
      <c r="P27" s="72">
        <v>100</v>
      </c>
      <c r="Q27" s="73" t="s">
        <v>18</v>
      </c>
      <c r="R27" s="75" t="s">
        <v>18</v>
      </c>
      <c r="S27" s="76" t="s">
        <v>18</v>
      </c>
      <c r="T27" s="74" t="s">
        <v>18</v>
      </c>
      <c r="U27" s="10" t="s">
        <v>6</v>
      </c>
      <c r="V27" s="126" t="s">
        <v>38</v>
      </c>
    </row>
    <row r="28" spans="1:22" ht="19.5" customHeight="1">
      <c r="A28" s="116"/>
      <c r="B28" s="11" t="s">
        <v>36</v>
      </c>
      <c r="C28" s="77">
        <f aca="true" t="shared" si="24" ref="C28:D30">ROUND(C8/C$7*100,1)</f>
        <v>10</v>
      </c>
      <c r="D28" s="78">
        <f t="shared" si="24"/>
        <v>10.3</v>
      </c>
      <c r="E28" s="79" t="s">
        <v>18</v>
      </c>
      <c r="F28" s="77">
        <f aca="true" t="shared" si="25" ref="F28:G30">ROUND(F8/F$7*100,1)</f>
        <v>12.4</v>
      </c>
      <c r="G28" s="78">
        <f t="shared" si="25"/>
        <v>12.9</v>
      </c>
      <c r="H28" s="80" t="s">
        <v>18</v>
      </c>
      <c r="I28" s="81">
        <f>ROUND(I8/I$7*100,1)</f>
        <v>9.4</v>
      </c>
      <c r="J28" s="78">
        <f aca="true" t="shared" si="26" ref="I28:J30">ROUND(J8/J$7*100,1)</f>
        <v>9.5</v>
      </c>
      <c r="K28" s="80" t="s">
        <v>18</v>
      </c>
      <c r="L28" s="77">
        <f aca="true" t="shared" si="27" ref="L28:M31">ROUND(L8/L$7*100,1)</f>
        <v>9.7</v>
      </c>
      <c r="M28" s="78">
        <f t="shared" si="27"/>
        <v>10.8</v>
      </c>
      <c r="N28" s="80" t="s">
        <v>18</v>
      </c>
      <c r="O28" s="81">
        <f aca="true" t="shared" si="28" ref="O28:P30">ROUND(O8/O$7*100,1)</f>
        <v>9</v>
      </c>
      <c r="P28" s="78">
        <f t="shared" si="28"/>
        <v>8.4</v>
      </c>
      <c r="Q28" s="79" t="s">
        <v>18</v>
      </c>
      <c r="R28" s="82" t="s">
        <v>18</v>
      </c>
      <c r="S28" s="83" t="s">
        <v>18</v>
      </c>
      <c r="T28" s="80" t="s">
        <v>18</v>
      </c>
      <c r="U28" s="11" t="s">
        <v>36</v>
      </c>
      <c r="V28" s="126"/>
    </row>
    <row r="29" spans="1:22" ht="19.5" customHeight="1">
      <c r="A29" s="116"/>
      <c r="B29" s="12" t="s">
        <v>34</v>
      </c>
      <c r="C29" s="84">
        <f t="shared" si="24"/>
        <v>85.2</v>
      </c>
      <c r="D29" s="85">
        <f t="shared" si="24"/>
        <v>84.9</v>
      </c>
      <c r="E29" s="86" t="s">
        <v>18</v>
      </c>
      <c r="F29" s="84">
        <f t="shared" si="25"/>
        <v>80.2</v>
      </c>
      <c r="G29" s="85">
        <f t="shared" si="25"/>
        <v>78.8</v>
      </c>
      <c r="H29" s="87" t="s">
        <v>18</v>
      </c>
      <c r="I29" s="88">
        <f t="shared" si="26"/>
        <v>86.6</v>
      </c>
      <c r="J29" s="85">
        <f t="shared" si="26"/>
        <v>86.7</v>
      </c>
      <c r="K29" s="87" t="s">
        <v>18</v>
      </c>
      <c r="L29" s="84">
        <f t="shared" si="27"/>
        <v>85.8</v>
      </c>
      <c r="M29" s="85">
        <f t="shared" si="27"/>
        <v>84.9</v>
      </c>
      <c r="N29" s="87" t="s">
        <v>18</v>
      </c>
      <c r="O29" s="88">
        <f t="shared" si="28"/>
        <v>87.2</v>
      </c>
      <c r="P29" s="85">
        <f t="shared" si="28"/>
        <v>88.3</v>
      </c>
      <c r="Q29" s="86" t="s">
        <v>18</v>
      </c>
      <c r="R29" s="89" t="s">
        <v>18</v>
      </c>
      <c r="S29" s="90" t="s">
        <v>18</v>
      </c>
      <c r="T29" s="87" t="s">
        <v>18</v>
      </c>
      <c r="U29" s="12" t="s">
        <v>34</v>
      </c>
      <c r="V29" s="126"/>
    </row>
    <row r="30" spans="1:22" ht="19.5" customHeight="1">
      <c r="A30" s="116"/>
      <c r="B30" s="13" t="s">
        <v>33</v>
      </c>
      <c r="C30" s="91">
        <f t="shared" si="24"/>
        <v>4.8</v>
      </c>
      <c r="D30" s="92">
        <f t="shared" si="24"/>
        <v>4.8</v>
      </c>
      <c r="E30" s="93" t="s">
        <v>18</v>
      </c>
      <c r="F30" s="91">
        <f t="shared" si="25"/>
        <v>7.4</v>
      </c>
      <c r="G30" s="92">
        <f t="shared" si="25"/>
        <v>8.3</v>
      </c>
      <c r="H30" s="94" t="s">
        <v>18</v>
      </c>
      <c r="I30" s="95">
        <f t="shared" si="26"/>
        <v>4.1</v>
      </c>
      <c r="J30" s="92">
        <f t="shared" si="26"/>
        <v>3.8</v>
      </c>
      <c r="K30" s="94" t="s">
        <v>18</v>
      </c>
      <c r="L30" s="91">
        <f t="shared" si="27"/>
        <v>4.4</v>
      </c>
      <c r="M30" s="92">
        <f t="shared" si="27"/>
        <v>4.3</v>
      </c>
      <c r="N30" s="94" t="s">
        <v>18</v>
      </c>
      <c r="O30" s="95">
        <f t="shared" si="28"/>
        <v>3.7</v>
      </c>
      <c r="P30" s="92">
        <f t="shared" si="28"/>
        <v>3.3</v>
      </c>
      <c r="Q30" s="93" t="s">
        <v>18</v>
      </c>
      <c r="R30" s="96" t="s">
        <v>18</v>
      </c>
      <c r="S30" s="97" t="s">
        <v>18</v>
      </c>
      <c r="T30" s="94" t="s">
        <v>18</v>
      </c>
      <c r="U30" s="13" t="s">
        <v>33</v>
      </c>
      <c r="V30" s="126"/>
    </row>
    <row r="31" spans="1:22" ht="19.5" customHeight="1">
      <c r="A31" s="116"/>
      <c r="B31" s="12" t="s">
        <v>24</v>
      </c>
      <c r="C31" s="84">
        <f>ROUND(C11/C$7*100,1)</f>
        <v>5.6</v>
      </c>
      <c r="D31" s="85">
        <f aca="true" t="shared" si="29" ref="C31:D35">ROUND(D11/D$7*100,1)</f>
        <v>5.9</v>
      </c>
      <c r="E31" s="86" t="s">
        <v>18</v>
      </c>
      <c r="F31" s="84">
        <f>ROUND(F11/F$7*100,1)</f>
        <v>7.7</v>
      </c>
      <c r="G31" s="85">
        <f aca="true" t="shared" si="30" ref="F31:G35">ROUND(G11/G$7*100,1)</f>
        <v>8.2</v>
      </c>
      <c r="H31" s="87" t="s">
        <v>18</v>
      </c>
      <c r="I31" s="88">
        <f aca="true" t="shared" si="31" ref="I31:J35">ROUND(I11/I$7*100,1)</f>
        <v>5.1</v>
      </c>
      <c r="J31" s="85">
        <f t="shared" si="31"/>
        <v>5.3</v>
      </c>
      <c r="K31" s="87" t="s">
        <v>18</v>
      </c>
      <c r="L31" s="84">
        <f t="shared" si="27"/>
        <v>5.5</v>
      </c>
      <c r="M31" s="85">
        <f t="shared" si="27"/>
        <v>6.5</v>
      </c>
      <c r="N31" s="87" t="s">
        <v>18</v>
      </c>
      <c r="O31" s="88">
        <f aca="true" t="shared" si="32" ref="O31:P35">ROUND(O11/O$7*100,1)</f>
        <v>4.7</v>
      </c>
      <c r="P31" s="85">
        <f t="shared" si="32"/>
        <v>4.2</v>
      </c>
      <c r="Q31" s="86" t="s">
        <v>18</v>
      </c>
      <c r="R31" s="89" t="s">
        <v>18</v>
      </c>
      <c r="S31" s="90" t="s">
        <v>18</v>
      </c>
      <c r="T31" s="86" t="s">
        <v>18</v>
      </c>
      <c r="U31" s="23" t="s">
        <v>24</v>
      </c>
      <c r="V31" s="126"/>
    </row>
    <row r="32" spans="1:22" ht="19.5" customHeight="1">
      <c r="A32" s="116"/>
      <c r="B32" s="12" t="s">
        <v>26</v>
      </c>
      <c r="C32" s="84">
        <f t="shared" si="29"/>
        <v>2.9</v>
      </c>
      <c r="D32" s="85">
        <f t="shared" si="29"/>
        <v>2.9</v>
      </c>
      <c r="E32" s="86" t="s">
        <v>18</v>
      </c>
      <c r="F32" s="84">
        <f t="shared" si="30"/>
        <v>3</v>
      </c>
      <c r="G32" s="85">
        <f t="shared" si="30"/>
        <v>3</v>
      </c>
      <c r="H32" s="87" t="s">
        <v>18</v>
      </c>
      <c r="I32" s="88">
        <f t="shared" si="31"/>
        <v>2.9</v>
      </c>
      <c r="J32" s="85">
        <f t="shared" si="31"/>
        <v>2.8</v>
      </c>
      <c r="K32" s="87" t="s">
        <v>18</v>
      </c>
      <c r="L32" s="84">
        <f>ROUND(L12/L$7*100,1)</f>
        <v>2.9</v>
      </c>
      <c r="M32" s="85">
        <f aca="true" t="shared" si="33" ref="L32:M35">ROUND(M12/M$7*100,1)</f>
        <v>2.9</v>
      </c>
      <c r="N32" s="87" t="s">
        <v>18</v>
      </c>
      <c r="O32" s="88">
        <f t="shared" si="32"/>
        <v>2.8</v>
      </c>
      <c r="P32" s="85">
        <f t="shared" si="32"/>
        <v>2.7</v>
      </c>
      <c r="Q32" s="86" t="s">
        <v>18</v>
      </c>
      <c r="R32" s="89" t="s">
        <v>18</v>
      </c>
      <c r="S32" s="90" t="s">
        <v>18</v>
      </c>
      <c r="T32" s="86" t="s">
        <v>18</v>
      </c>
      <c r="U32" s="23" t="s">
        <v>26</v>
      </c>
      <c r="V32" s="126"/>
    </row>
    <row r="33" spans="1:22" ht="19.5" customHeight="1">
      <c r="A33" s="116"/>
      <c r="B33" s="12" t="s">
        <v>7</v>
      </c>
      <c r="C33" s="84">
        <f t="shared" si="29"/>
        <v>1.5</v>
      </c>
      <c r="D33" s="85">
        <f t="shared" si="29"/>
        <v>1.5</v>
      </c>
      <c r="E33" s="86" t="s">
        <v>18</v>
      </c>
      <c r="F33" s="84">
        <f t="shared" si="30"/>
        <v>1.7</v>
      </c>
      <c r="G33" s="85">
        <f t="shared" si="30"/>
        <v>1.7</v>
      </c>
      <c r="H33" s="87" t="s">
        <v>18</v>
      </c>
      <c r="I33" s="88">
        <f t="shared" si="31"/>
        <v>1.4</v>
      </c>
      <c r="J33" s="85">
        <f t="shared" si="31"/>
        <v>1.4</v>
      </c>
      <c r="K33" s="87" t="s">
        <v>18</v>
      </c>
      <c r="L33" s="84">
        <f>ROUND(L13/L$7*100,1)</f>
        <v>1.4</v>
      </c>
      <c r="M33" s="85">
        <f>ROUND(M13/M$7*100,1)</f>
        <v>1.3</v>
      </c>
      <c r="N33" s="87" t="s">
        <v>18</v>
      </c>
      <c r="O33" s="88">
        <f t="shared" si="32"/>
        <v>1.5</v>
      </c>
      <c r="P33" s="85">
        <f t="shared" si="32"/>
        <v>1.4</v>
      </c>
      <c r="Q33" s="86" t="s">
        <v>18</v>
      </c>
      <c r="R33" s="89" t="s">
        <v>18</v>
      </c>
      <c r="S33" s="90" t="s">
        <v>18</v>
      </c>
      <c r="T33" s="86" t="s">
        <v>18</v>
      </c>
      <c r="U33" s="23" t="s">
        <v>7</v>
      </c>
      <c r="V33" s="126"/>
    </row>
    <row r="34" spans="1:22" ht="19.5" customHeight="1">
      <c r="A34" s="116"/>
      <c r="B34" s="11" t="s">
        <v>8</v>
      </c>
      <c r="C34" s="77">
        <f t="shared" si="29"/>
        <v>7.9</v>
      </c>
      <c r="D34" s="78">
        <f t="shared" si="29"/>
        <v>8.2</v>
      </c>
      <c r="E34" s="79" t="s">
        <v>18</v>
      </c>
      <c r="F34" s="77">
        <f t="shared" si="30"/>
        <v>5.8</v>
      </c>
      <c r="G34" s="78">
        <f t="shared" si="30"/>
        <v>5.5</v>
      </c>
      <c r="H34" s="80" t="s">
        <v>18</v>
      </c>
      <c r="I34" s="81">
        <f t="shared" si="31"/>
        <v>8.5</v>
      </c>
      <c r="J34" s="78">
        <f t="shared" si="31"/>
        <v>9</v>
      </c>
      <c r="K34" s="80" t="s">
        <v>18</v>
      </c>
      <c r="L34" s="77">
        <f t="shared" si="33"/>
        <v>7.5</v>
      </c>
      <c r="M34" s="78">
        <f>ROUND(M14/M$7*100,1)</f>
        <v>8</v>
      </c>
      <c r="N34" s="80" t="s">
        <v>18</v>
      </c>
      <c r="O34" s="81">
        <f t="shared" si="32"/>
        <v>9.3</v>
      </c>
      <c r="P34" s="78">
        <f t="shared" si="32"/>
        <v>9.9</v>
      </c>
      <c r="Q34" s="79" t="s">
        <v>18</v>
      </c>
      <c r="R34" s="82" t="s">
        <v>18</v>
      </c>
      <c r="S34" s="83" t="s">
        <v>18</v>
      </c>
      <c r="T34" s="79" t="s">
        <v>18</v>
      </c>
      <c r="U34" s="26" t="s">
        <v>8</v>
      </c>
      <c r="V34" s="126"/>
    </row>
    <row r="35" spans="1:22" ht="19.5" customHeight="1">
      <c r="A35" s="116"/>
      <c r="B35" s="12" t="s">
        <v>9</v>
      </c>
      <c r="C35" s="84">
        <f t="shared" si="29"/>
        <v>22.2</v>
      </c>
      <c r="D35" s="85">
        <f t="shared" si="29"/>
        <v>21.9</v>
      </c>
      <c r="E35" s="86" t="s">
        <v>18</v>
      </c>
      <c r="F35" s="84">
        <f t="shared" si="30"/>
        <v>15.9</v>
      </c>
      <c r="G35" s="85">
        <f t="shared" si="30"/>
        <v>14.2</v>
      </c>
      <c r="H35" s="87" t="s">
        <v>18</v>
      </c>
      <c r="I35" s="88">
        <f t="shared" si="31"/>
        <v>23.8</v>
      </c>
      <c r="J35" s="85">
        <f t="shared" si="31"/>
        <v>24.2</v>
      </c>
      <c r="K35" s="87" t="s">
        <v>18</v>
      </c>
      <c r="L35" s="84">
        <f t="shared" si="33"/>
        <v>21.5</v>
      </c>
      <c r="M35" s="85">
        <f t="shared" si="33"/>
        <v>20.1</v>
      </c>
      <c r="N35" s="87" t="s">
        <v>18</v>
      </c>
      <c r="O35" s="88">
        <f t="shared" si="32"/>
        <v>26</v>
      </c>
      <c r="P35" s="85">
        <f t="shared" si="32"/>
        <v>27.8</v>
      </c>
      <c r="Q35" s="86" t="s">
        <v>18</v>
      </c>
      <c r="R35" s="89" t="s">
        <v>18</v>
      </c>
      <c r="S35" s="90" t="s">
        <v>18</v>
      </c>
      <c r="T35" s="86" t="s">
        <v>18</v>
      </c>
      <c r="U35" s="18" t="s">
        <v>9</v>
      </c>
      <c r="V35" s="126"/>
    </row>
    <row r="36" spans="1:22" ht="19.5" customHeight="1">
      <c r="A36" s="116"/>
      <c r="B36" s="12" t="s">
        <v>10</v>
      </c>
      <c r="C36" s="84">
        <f aca="true" t="shared" si="34" ref="C36:D40">ROUND(C16/C$7*100,1)</f>
        <v>17.2</v>
      </c>
      <c r="D36" s="85">
        <f t="shared" si="34"/>
        <v>16.7</v>
      </c>
      <c r="E36" s="86" t="s">
        <v>18</v>
      </c>
      <c r="F36" s="84">
        <f aca="true" t="shared" si="35" ref="F36:G40">ROUND(F16/F$7*100,1)</f>
        <v>17.9</v>
      </c>
      <c r="G36" s="85">
        <f t="shared" si="35"/>
        <v>18.3</v>
      </c>
      <c r="H36" s="87" t="s">
        <v>18</v>
      </c>
      <c r="I36" s="88">
        <f aca="true" t="shared" si="36" ref="I36:J40">ROUND(I16/I$7*100,1)</f>
        <v>17</v>
      </c>
      <c r="J36" s="85">
        <f t="shared" si="36"/>
        <v>16.2</v>
      </c>
      <c r="K36" s="87" t="s">
        <v>18</v>
      </c>
      <c r="L36" s="84">
        <f aca="true" t="shared" si="37" ref="L36:M40">ROUND(L16/L$7*100,1)</f>
        <v>16.9</v>
      </c>
      <c r="M36" s="85">
        <f t="shared" si="37"/>
        <v>16.1</v>
      </c>
      <c r="N36" s="87" t="s">
        <v>18</v>
      </c>
      <c r="O36" s="88">
        <f aca="true" t="shared" si="38" ref="O36:P40">ROUND(O16/O$7*100,1)</f>
        <v>17.2</v>
      </c>
      <c r="P36" s="85">
        <f t="shared" si="38"/>
        <v>16.4</v>
      </c>
      <c r="Q36" s="86" t="s">
        <v>18</v>
      </c>
      <c r="R36" s="89" t="s">
        <v>18</v>
      </c>
      <c r="S36" s="90" t="s">
        <v>18</v>
      </c>
      <c r="T36" s="86" t="s">
        <v>18</v>
      </c>
      <c r="U36" s="18" t="s">
        <v>10</v>
      </c>
      <c r="V36" s="126"/>
    </row>
    <row r="37" spans="1:22" ht="19.5" customHeight="1">
      <c r="A37" s="116"/>
      <c r="B37" s="12" t="s">
        <v>11</v>
      </c>
      <c r="C37" s="84">
        <f t="shared" si="34"/>
        <v>11.1</v>
      </c>
      <c r="D37" s="85">
        <f t="shared" si="34"/>
        <v>11.1</v>
      </c>
      <c r="E37" s="86" t="s">
        <v>18</v>
      </c>
      <c r="F37" s="84">
        <f t="shared" si="35"/>
        <v>12.2</v>
      </c>
      <c r="G37" s="85">
        <f t="shared" si="35"/>
        <v>13.2</v>
      </c>
      <c r="H37" s="87" t="s">
        <v>18</v>
      </c>
      <c r="I37" s="88">
        <f t="shared" si="36"/>
        <v>10.9</v>
      </c>
      <c r="J37" s="85">
        <f t="shared" si="36"/>
        <v>10.5</v>
      </c>
      <c r="K37" s="87" t="s">
        <v>18</v>
      </c>
      <c r="L37" s="84">
        <f t="shared" si="37"/>
        <v>11.5</v>
      </c>
      <c r="M37" s="85">
        <f t="shared" si="37"/>
        <v>11.3</v>
      </c>
      <c r="N37" s="87" t="s">
        <v>18</v>
      </c>
      <c r="O37" s="88">
        <f t="shared" si="38"/>
        <v>10.3</v>
      </c>
      <c r="P37" s="85">
        <f t="shared" si="38"/>
        <v>9.7</v>
      </c>
      <c r="Q37" s="86" t="s">
        <v>18</v>
      </c>
      <c r="R37" s="89" t="s">
        <v>18</v>
      </c>
      <c r="S37" s="90" t="s">
        <v>18</v>
      </c>
      <c r="T37" s="86" t="s">
        <v>18</v>
      </c>
      <c r="U37" s="18" t="s">
        <v>11</v>
      </c>
      <c r="V37" s="126"/>
    </row>
    <row r="38" spans="1:22" ht="19.5" customHeight="1">
      <c r="A38" s="116"/>
      <c r="B38" s="12" t="s">
        <v>12</v>
      </c>
      <c r="C38" s="84">
        <f t="shared" si="34"/>
        <v>7.7</v>
      </c>
      <c r="D38" s="85">
        <f t="shared" si="34"/>
        <v>8</v>
      </c>
      <c r="E38" s="86" t="s">
        <v>18</v>
      </c>
      <c r="F38" s="84">
        <f t="shared" si="35"/>
        <v>8.3</v>
      </c>
      <c r="G38" s="85">
        <f t="shared" si="35"/>
        <v>8.5</v>
      </c>
      <c r="H38" s="87" t="s">
        <v>18</v>
      </c>
      <c r="I38" s="88">
        <f t="shared" si="36"/>
        <v>7.5</v>
      </c>
      <c r="J38" s="85">
        <f t="shared" si="36"/>
        <v>7.9</v>
      </c>
      <c r="K38" s="87" t="s">
        <v>18</v>
      </c>
      <c r="L38" s="84">
        <f t="shared" si="37"/>
        <v>8.1</v>
      </c>
      <c r="M38" s="85">
        <f t="shared" si="37"/>
        <v>8.8</v>
      </c>
      <c r="N38" s="87" t="s">
        <v>18</v>
      </c>
      <c r="O38" s="88">
        <f t="shared" si="38"/>
        <v>7</v>
      </c>
      <c r="P38" s="85">
        <f t="shared" si="38"/>
        <v>7.1</v>
      </c>
      <c r="Q38" s="86" t="s">
        <v>18</v>
      </c>
      <c r="R38" s="89" t="s">
        <v>18</v>
      </c>
      <c r="S38" s="90" t="s">
        <v>18</v>
      </c>
      <c r="T38" s="86" t="s">
        <v>18</v>
      </c>
      <c r="U38" s="18" t="s">
        <v>12</v>
      </c>
      <c r="V38" s="126"/>
    </row>
    <row r="39" spans="1:22" ht="19.5" customHeight="1">
      <c r="A39" s="116"/>
      <c r="B39" s="12" t="s">
        <v>13</v>
      </c>
      <c r="C39" s="84">
        <f t="shared" si="34"/>
        <v>5.8</v>
      </c>
      <c r="D39" s="85">
        <f t="shared" si="34"/>
        <v>5.4</v>
      </c>
      <c r="E39" s="86" t="s">
        <v>18</v>
      </c>
      <c r="F39" s="84">
        <f t="shared" si="35"/>
        <v>6.9</v>
      </c>
      <c r="G39" s="85">
        <f t="shared" si="35"/>
        <v>5.9</v>
      </c>
      <c r="H39" s="87" t="s">
        <v>18</v>
      </c>
      <c r="I39" s="88">
        <f t="shared" si="36"/>
        <v>5.5</v>
      </c>
      <c r="J39" s="85">
        <f t="shared" si="36"/>
        <v>5.3</v>
      </c>
      <c r="K39" s="87" t="s">
        <v>18</v>
      </c>
      <c r="L39" s="84">
        <f t="shared" si="37"/>
        <v>5.8</v>
      </c>
      <c r="M39" s="85">
        <f t="shared" si="37"/>
        <v>5.7</v>
      </c>
      <c r="N39" s="87" t="s">
        <v>18</v>
      </c>
      <c r="O39" s="88">
        <f t="shared" si="38"/>
        <v>5.2</v>
      </c>
      <c r="P39" s="85">
        <f t="shared" si="38"/>
        <v>5</v>
      </c>
      <c r="Q39" s="86" t="s">
        <v>18</v>
      </c>
      <c r="R39" s="89" t="s">
        <v>18</v>
      </c>
      <c r="S39" s="90" t="s">
        <v>18</v>
      </c>
      <c r="T39" s="86" t="s">
        <v>18</v>
      </c>
      <c r="U39" s="18" t="s">
        <v>13</v>
      </c>
      <c r="V39" s="126"/>
    </row>
    <row r="40" spans="1:22" ht="19.5" customHeight="1">
      <c r="A40" s="116"/>
      <c r="B40" s="12" t="s">
        <v>14</v>
      </c>
      <c r="C40" s="84">
        <f t="shared" si="34"/>
        <v>4.6</v>
      </c>
      <c r="D40" s="85">
        <f t="shared" si="34"/>
        <v>4.9</v>
      </c>
      <c r="E40" s="86" t="s">
        <v>18</v>
      </c>
      <c r="F40" s="84">
        <f t="shared" si="35"/>
        <v>4.9</v>
      </c>
      <c r="G40" s="85">
        <f t="shared" si="35"/>
        <v>4.3</v>
      </c>
      <c r="H40" s="87" t="s">
        <v>18</v>
      </c>
      <c r="I40" s="88">
        <f t="shared" si="36"/>
        <v>4.6</v>
      </c>
      <c r="J40" s="85">
        <f t="shared" si="36"/>
        <v>5</v>
      </c>
      <c r="K40" s="87" t="s">
        <v>18</v>
      </c>
      <c r="L40" s="84">
        <f t="shared" si="37"/>
        <v>4.6</v>
      </c>
      <c r="M40" s="85">
        <f t="shared" si="37"/>
        <v>5.4</v>
      </c>
      <c r="N40" s="87" t="s">
        <v>18</v>
      </c>
      <c r="O40" s="88">
        <f t="shared" si="38"/>
        <v>4.6</v>
      </c>
      <c r="P40" s="85">
        <f t="shared" si="38"/>
        <v>4.7</v>
      </c>
      <c r="Q40" s="86" t="s">
        <v>18</v>
      </c>
      <c r="R40" s="89" t="s">
        <v>18</v>
      </c>
      <c r="S40" s="90" t="s">
        <v>18</v>
      </c>
      <c r="T40" s="86" t="s">
        <v>18</v>
      </c>
      <c r="U40" s="18" t="s">
        <v>14</v>
      </c>
      <c r="V40" s="126"/>
    </row>
    <row r="41" spans="1:22" ht="19.5" customHeight="1">
      <c r="A41" s="116"/>
      <c r="B41" s="12" t="s">
        <v>15</v>
      </c>
      <c r="C41" s="84">
        <f aca="true" t="shared" si="39" ref="C41:D46">ROUND(C21/C$7*100,1)</f>
        <v>3.8</v>
      </c>
      <c r="D41" s="85">
        <f t="shared" si="39"/>
        <v>3.9</v>
      </c>
      <c r="E41" s="86" t="s">
        <v>18</v>
      </c>
      <c r="F41" s="84">
        <f aca="true" t="shared" si="40" ref="F41:G46">ROUND(F21/F$7*100,1)</f>
        <v>3.7</v>
      </c>
      <c r="G41" s="85">
        <f t="shared" si="40"/>
        <v>3.9</v>
      </c>
      <c r="H41" s="87" t="s">
        <v>18</v>
      </c>
      <c r="I41" s="88">
        <f aca="true" t="shared" si="41" ref="I41:J46">ROUND(I21/I$7*100,1)</f>
        <v>3.9</v>
      </c>
      <c r="J41" s="85">
        <f t="shared" si="41"/>
        <v>3.9</v>
      </c>
      <c r="K41" s="87" t="s">
        <v>18</v>
      </c>
      <c r="L41" s="84">
        <f aca="true" t="shared" si="42" ref="L41:M46">ROUND(L21/L$7*100,1)</f>
        <v>4.1</v>
      </c>
      <c r="M41" s="85">
        <f t="shared" si="42"/>
        <v>4</v>
      </c>
      <c r="N41" s="87" t="s">
        <v>18</v>
      </c>
      <c r="O41" s="88">
        <f aca="true" t="shared" si="43" ref="O41:P46">ROUND(O21/O$7*100,1)</f>
        <v>3.7</v>
      </c>
      <c r="P41" s="85">
        <f t="shared" si="43"/>
        <v>3.7</v>
      </c>
      <c r="Q41" s="86" t="s">
        <v>18</v>
      </c>
      <c r="R41" s="89" t="s">
        <v>18</v>
      </c>
      <c r="S41" s="90" t="s">
        <v>18</v>
      </c>
      <c r="T41" s="86" t="s">
        <v>18</v>
      </c>
      <c r="U41" s="18" t="s">
        <v>15</v>
      </c>
      <c r="V41" s="126"/>
    </row>
    <row r="42" spans="1:22" ht="19.5" customHeight="1">
      <c r="A42" s="116"/>
      <c r="B42" s="12" t="s">
        <v>16</v>
      </c>
      <c r="C42" s="84">
        <f>ROUND(C22/C$7*100,1)</f>
        <v>2.9</v>
      </c>
      <c r="D42" s="85">
        <f t="shared" si="39"/>
        <v>3</v>
      </c>
      <c r="E42" s="86" t="s">
        <v>18</v>
      </c>
      <c r="F42" s="84">
        <f t="shared" si="40"/>
        <v>2.6</v>
      </c>
      <c r="G42" s="85">
        <f t="shared" si="40"/>
        <v>2.6</v>
      </c>
      <c r="H42" s="87" t="s">
        <v>18</v>
      </c>
      <c r="I42" s="88">
        <f t="shared" si="41"/>
        <v>2.9</v>
      </c>
      <c r="J42" s="85">
        <f t="shared" si="41"/>
        <v>3.1</v>
      </c>
      <c r="K42" s="87" t="s">
        <v>18</v>
      </c>
      <c r="L42" s="84">
        <f t="shared" si="42"/>
        <v>3.3</v>
      </c>
      <c r="M42" s="85">
        <f t="shared" si="42"/>
        <v>3.4</v>
      </c>
      <c r="N42" s="87" t="s">
        <v>18</v>
      </c>
      <c r="O42" s="88">
        <f t="shared" si="43"/>
        <v>2.6</v>
      </c>
      <c r="P42" s="85">
        <f t="shared" si="43"/>
        <v>2.9</v>
      </c>
      <c r="Q42" s="86" t="s">
        <v>18</v>
      </c>
      <c r="R42" s="89" t="s">
        <v>18</v>
      </c>
      <c r="S42" s="90" t="s">
        <v>18</v>
      </c>
      <c r="T42" s="86" t="s">
        <v>18</v>
      </c>
      <c r="U42" s="18" t="s">
        <v>16</v>
      </c>
      <c r="V42" s="126"/>
    </row>
    <row r="43" spans="1:22" ht="19.5" customHeight="1">
      <c r="A43" s="116"/>
      <c r="B43" s="13" t="s">
        <v>17</v>
      </c>
      <c r="C43" s="91">
        <f t="shared" si="39"/>
        <v>2</v>
      </c>
      <c r="D43" s="92">
        <f t="shared" si="39"/>
        <v>1.8</v>
      </c>
      <c r="E43" s="93" t="s">
        <v>18</v>
      </c>
      <c r="F43" s="91">
        <f t="shared" si="40"/>
        <v>2</v>
      </c>
      <c r="G43" s="92">
        <f t="shared" si="40"/>
        <v>2.3</v>
      </c>
      <c r="H43" s="94" t="s">
        <v>18</v>
      </c>
      <c r="I43" s="95">
        <f t="shared" si="41"/>
        <v>2</v>
      </c>
      <c r="J43" s="92">
        <f t="shared" si="41"/>
        <v>1.6</v>
      </c>
      <c r="K43" s="94" t="s">
        <v>18</v>
      </c>
      <c r="L43" s="91">
        <f t="shared" si="42"/>
        <v>2.7</v>
      </c>
      <c r="M43" s="92">
        <f t="shared" si="42"/>
        <v>2.1</v>
      </c>
      <c r="N43" s="94" t="s">
        <v>18</v>
      </c>
      <c r="O43" s="95">
        <f t="shared" si="43"/>
        <v>1.3</v>
      </c>
      <c r="P43" s="92">
        <f t="shared" si="43"/>
        <v>1.2</v>
      </c>
      <c r="Q43" s="93" t="s">
        <v>18</v>
      </c>
      <c r="R43" s="96" t="s">
        <v>18</v>
      </c>
      <c r="S43" s="97" t="s">
        <v>18</v>
      </c>
      <c r="T43" s="93" t="s">
        <v>18</v>
      </c>
      <c r="U43" s="22" t="s">
        <v>17</v>
      </c>
      <c r="V43" s="126"/>
    </row>
    <row r="44" spans="1:22" ht="19.5" customHeight="1">
      <c r="A44" s="116"/>
      <c r="B44" s="12" t="s">
        <v>20</v>
      </c>
      <c r="C44" s="84">
        <f t="shared" si="39"/>
        <v>1.3</v>
      </c>
      <c r="D44" s="85">
        <f t="shared" si="39"/>
        <v>1.3</v>
      </c>
      <c r="E44" s="86" t="s">
        <v>18</v>
      </c>
      <c r="F44" s="84">
        <f t="shared" si="40"/>
        <v>1.5</v>
      </c>
      <c r="G44" s="85">
        <f t="shared" si="40"/>
        <v>1.8</v>
      </c>
      <c r="H44" s="87" t="s">
        <v>18</v>
      </c>
      <c r="I44" s="88">
        <f t="shared" si="41"/>
        <v>1.2</v>
      </c>
      <c r="J44" s="85">
        <f t="shared" si="41"/>
        <v>1.2</v>
      </c>
      <c r="K44" s="87" t="s">
        <v>18</v>
      </c>
      <c r="L44" s="84">
        <f t="shared" si="42"/>
        <v>1.5</v>
      </c>
      <c r="M44" s="85">
        <f t="shared" si="42"/>
        <v>1.5</v>
      </c>
      <c r="N44" s="87" t="s">
        <v>18</v>
      </c>
      <c r="O44" s="88">
        <f t="shared" si="43"/>
        <v>1</v>
      </c>
      <c r="P44" s="85">
        <f t="shared" si="43"/>
        <v>1</v>
      </c>
      <c r="Q44" s="86" t="s">
        <v>18</v>
      </c>
      <c r="R44" s="89" t="s">
        <v>18</v>
      </c>
      <c r="S44" s="90" t="s">
        <v>18</v>
      </c>
      <c r="T44" s="86" t="s">
        <v>18</v>
      </c>
      <c r="U44" s="18" t="s">
        <v>19</v>
      </c>
      <c r="V44" s="126"/>
    </row>
    <row r="45" spans="1:22" ht="19.5" customHeight="1">
      <c r="A45" s="116"/>
      <c r="B45" s="12" t="s">
        <v>22</v>
      </c>
      <c r="C45" s="84">
        <f t="shared" si="39"/>
        <v>1.1</v>
      </c>
      <c r="D45" s="85">
        <f t="shared" si="39"/>
        <v>0.9</v>
      </c>
      <c r="E45" s="86" t="s">
        <v>18</v>
      </c>
      <c r="F45" s="84">
        <f t="shared" si="40"/>
        <v>1.6</v>
      </c>
      <c r="G45" s="85">
        <f t="shared" si="40"/>
        <v>1.4</v>
      </c>
      <c r="H45" s="87" t="s">
        <v>18</v>
      </c>
      <c r="I45" s="88">
        <f t="shared" si="41"/>
        <v>1</v>
      </c>
      <c r="J45" s="85">
        <f t="shared" si="41"/>
        <v>0.8</v>
      </c>
      <c r="K45" s="87" t="s">
        <v>18</v>
      </c>
      <c r="L45" s="84">
        <f t="shared" si="42"/>
        <v>1.2</v>
      </c>
      <c r="M45" s="85">
        <f t="shared" si="42"/>
        <v>1</v>
      </c>
      <c r="N45" s="87" t="s">
        <v>18</v>
      </c>
      <c r="O45" s="88">
        <f t="shared" si="43"/>
        <v>0.8</v>
      </c>
      <c r="P45" s="85">
        <f t="shared" si="43"/>
        <v>0.6</v>
      </c>
      <c r="Q45" s="86" t="s">
        <v>18</v>
      </c>
      <c r="R45" s="89" t="s">
        <v>18</v>
      </c>
      <c r="S45" s="90" t="s">
        <v>18</v>
      </c>
      <c r="T45" s="86" t="s">
        <v>18</v>
      </c>
      <c r="U45" s="18" t="s">
        <v>21</v>
      </c>
      <c r="V45" s="126"/>
    </row>
    <row r="46" spans="1:22" ht="19.5" customHeight="1" thickBot="1">
      <c r="A46" s="117"/>
      <c r="B46" s="14" t="s">
        <v>30</v>
      </c>
      <c r="C46" s="98">
        <f t="shared" si="39"/>
        <v>2.4</v>
      </c>
      <c r="D46" s="99">
        <f t="shared" si="39"/>
        <v>2.5</v>
      </c>
      <c r="E46" s="100" t="s">
        <v>18</v>
      </c>
      <c r="F46" s="98">
        <f t="shared" si="40"/>
        <v>4.3</v>
      </c>
      <c r="G46" s="99">
        <f t="shared" si="40"/>
        <v>5.1</v>
      </c>
      <c r="H46" s="101" t="s">
        <v>18</v>
      </c>
      <c r="I46" s="102">
        <f t="shared" si="41"/>
        <v>1.9</v>
      </c>
      <c r="J46" s="99">
        <f t="shared" si="41"/>
        <v>1.8</v>
      </c>
      <c r="K46" s="101" t="s">
        <v>18</v>
      </c>
      <c r="L46" s="98">
        <f t="shared" si="42"/>
        <v>1.7</v>
      </c>
      <c r="M46" s="99">
        <f t="shared" si="42"/>
        <v>1.9</v>
      </c>
      <c r="N46" s="101" t="s">
        <v>18</v>
      </c>
      <c r="O46" s="102">
        <f t="shared" si="43"/>
        <v>2</v>
      </c>
      <c r="P46" s="99">
        <f t="shared" si="43"/>
        <v>1.7</v>
      </c>
      <c r="Q46" s="100" t="s">
        <v>18</v>
      </c>
      <c r="R46" s="103" t="s">
        <v>18</v>
      </c>
      <c r="S46" s="104" t="s">
        <v>18</v>
      </c>
      <c r="T46" s="100" t="s">
        <v>18</v>
      </c>
      <c r="U46" s="27" t="s">
        <v>23</v>
      </c>
      <c r="V46" s="127"/>
    </row>
    <row r="47" spans="1:21" ht="16.5">
      <c r="A47" s="30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F4:H5"/>
    <mergeCell ref="I5:K5"/>
    <mergeCell ref="L5:N5"/>
    <mergeCell ref="O5:Q5"/>
    <mergeCell ref="I4:K4"/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</mergeCells>
  <printOptions horizontalCentered="1"/>
  <pageMargins left="0.5905511811023623" right="0.5905511811023623" top="0.5905511811023623" bottom="0.2755905511811024" header="0.5118110236220472" footer="0.3937007874015748"/>
  <pageSetup firstPageNumber="46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2019-10-28T05:35:47Z</cp:lastPrinted>
  <dcterms:created xsi:type="dcterms:W3CDTF">2007-12-25T02:55:42Z</dcterms:created>
  <dcterms:modified xsi:type="dcterms:W3CDTF">2022-11-30T11:44:47Z</dcterms:modified>
  <cp:category/>
  <cp:version/>
  <cp:contentType/>
  <cp:contentStatus/>
</cp:coreProperties>
</file>