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B20" i="3" s="1"/>
  <c r="D10" i="3"/>
  <c r="D14" i="3"/>
  <c r="D18" i="3" s="1"/>
  <c r="D13" i="3"/>
  <c r="D17" i="3" s="1"/>
  <c r="I17" i="3"/>
  <c r="R14" i="3"/>
  <c r="R18" i="3" s="1"/>
  <c r="Q17" i="3"/>
  <c r="E15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<sst xmlns="http://schemas.openxmlformats.org/spreadsheetml/2006/main" count="194" uniqueCount="63">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</sst>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2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2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2">
      <c r="A9" s="8" t="s">
        <v>29</v>
      </c>
      <c r="B9" s="34">
        <f>B10+B11</f>
        <v>-128</v>
      </c>
      <c r="C9" s="34">
        <f>C10+C11</f>
        <v>-348</v>
      </c>
      <c r="D9" s="64">
        <f>IF(B9-C9=0,"-",(1-(B9/(B9-C9)))*-1)</f>
        <v>-1.5818181818181818</v>
      </c>
      <c r="E9" s="34">
        <f>E10+E11</f>
        <v>-5226</v>
      </c>
      <c r="F9" s="64">
        <f>IF(B9-E9=0,"-",(1-(B9/(B9-E9)))*-1)</f>
        <v>-1.0251078854452726</v>
      </c>
      <c r="G9" s="34">
        <f>G10+G11</f>
        <v>-322</v>
      </c>
      <c r="H9" s="34">
        <f>H10+H11</f>
        <v>324</v>
      </c>
      <c r="I9" s="34">
        <f>I10+I11</f>
        <v>3685</v>
      </c>
      <c r="J9" s="34">
        <f>J10+J11</f>
        <v>646</v>
      </c>
      <c r="K9" s="34">
        <f>K10+K11</f>
        <v>7842</v>
      </c>
      <c r="L9" s="51">
        <f t="shared" ref="L9:L19" si="0">M9-N9</f>
        <v>-6.9611069397906631</v>
      </c>
      <c r="M9" s="55">
        <v>7.0043436288576819</v>
      </c>
      <c r="N9" s="55">
        <v>13.965450568648345</v>
      </c>
      <c r="O9" s="34">
        <f t="shared" ref="O9:W9" si="1">O10+O11</f>
        <v>194</v>
      </c>
      <c r="P9" s="34">
        <f t="shared" si="1"/>
        <v>1307</v>
      </c>
      <c r="Q9" s="34">
        <f t="shared" si="1"/>
        <v>15065</v>
      </c>
      <c r="R9" s="34">
        <f t="shared" si="1"/>
        <v>875</v>
      </c>
      <c r="S9" s="34">
        <f t="shared" si="1"/>
        <v>432</v>
      </c>
      <c r="T9" s="34">
        <f t="shared" si="1"/>
        <v>1113</v>
      </c>
      <c r="U9" s="34">
        <f t="shared" si="1"/>
        <v>16134</v>
      </c>
      <c r="V9" s="34">
        <f t="shared" si="1"/>
        <v>681</v>
      </c>
      <c r="W9" s="34">
        <f t="shared" si="1"/>
        <v>432</v>
      </c>
      <c r="X9" s="51">
        <v>4.1939588395012066</v>
      </c>
    </row>
    <row r="10" spans="1:24" ht="18.75" customHeight="1" x14ac:dyDescent="0.2">
      <c r="A10" s="6" t="s">
        <v>28</v>
      </c>
      <c r="B10" s="35">
        <f>B20+B21+B22+B23</f>
        <v>-12</v>
      </c>
      <c r="C10" s="35">
        <f>C20+C21+C22+C23</f>
        <v>-353</v>
      </c>
      <c r="D10" s="65">
        <f t="shared" ref="D10:D38" si="2">IF(B10-C10=0,"-",(1-(B10/(B10-C10)))*-1)</f>
        <v>-1.0351906158357771</v>
      </c>
      <c r="E10" s="35">
        <f>E20+E21+E22+E23</f>
        <v>-2830</v>
      </c>
      <c r="F10" s="65">
        <f t="shared" ref="F10:F38" si="3">IF(B10-E10=0,"-",(1-(B10/(B10-E10)))*-1)</f>
        <v>-1.0042583392476934</v>
      </c>
      <c r="G10" s="35">
        <f>G20+G21+G22+G23</f>
        <v>-200</v>
      </c>
      <c r="H10" s="35">
        <f>H20+H21+H22+H23</f>
        <v>250</v>
      </c>
      <c r="I10" s="35">
        <f>I20+I21+I22+I23</f>
        <v>2915</v>
      </c>
      <c r="J10" s="35">
        <f>J20+J21+J22+J23</f>
        <v>450</v>
      </c>
      <c r="K10" s="35">
        <f>K20+K21+K22+K23</f>
        <v>5341</v>
      </c>
      <c r="L10" s="48">
        <f t="shared" si="0"/>
        <v>-5.7429767720977534</v>
      </c>
      <c r="M10" s="56">
        <v>7.1787209651221939</v>
      </c>
      <c r="N10" s="56">
        <v>12.921697737219947</v>
      </c>
      <c r="O10" s="35">
        <f t="shared" ref="O10:W10" si="4">O20+O21+O22+O23</f>
        <v>188</v>
      </c>
      <c r="P10" s="35">
        <f t="shared" si="4"/>
        <v>1002</v>
      </c>
      <c r="Q10" s="35">
        <f t="shared" si="4"/>
        <v>11741</v>
      </c>
      <c r="R10" s="35">
        <f t="shared" si="4"/>
        <v>727</v>
      </c>
      <c r="S10" s="35">
        <f t="shared" si="4"/>
        <v>275</v>
      </c>
      <c r="T10" s="35">
        <f t="shared" si="4"/>
        <v>814</v>
      </c>
      <c r="U10" s="35">
        <f t="shared" si="4"/>
        <v>12145</v>
      </c>
      <c r="V10" s="35">
        <f t="shared" si="4"/>
        <v>537</v>
      </c>
      <c r="W10" s="35">
        <f t="shared" si="4"/>
        <v>277</v>
      </c>
      <c r="X10" s="48">
        <v>5.3983981657718836</v>
      </c>
    </row>
    <row r="11" spans="1:24" ht="18.75" customHeight="1" x14ac:dyDescent="0.2">
      <c r="A11" s="2" t="s">
        <v>27</v>
      </c>
      <c r="B11" s="36">
        <f>B12+B13+B14+B15+B16</f>
        <v>-116</v>
      </c>
      <c r="C11" s="36">
        <f>C12+C13+C14+C15+C16</f>
        <v>5</v>
      </c>
      <c r="D11" s="66">
        <f t="shared" si="2"/>
        <v>-4.132231404958675E-2</v>
      </c>
      <c r="E11" s="36">
        <f>E12+E13+E14+E15+E16</f>
        <v>-2396</v>
      </c>
      <c r="F11" s="66">
        <f t="shared" si="3"/>
        <v>-1.0508771929824561</v>
      </c>
      <c r="G11" s="36">
        <f>G12+G13+G14+G15+G16</f>
        <v>-122</v>
      </c>
      <c r="H11" s="36">
        <f>H12+H13+H14+H15+H16</f>
        <v>74</v>
      </c>
      <c r="I11" s="36">
        <f>I12+I13+I14+I15+I16</f>
        <v>770</v>
      </c>
      <c r="J11" s="36">
        <f>J12+J13+J14+J15+J16</f>
        <v>196</v>
      </c>
      <c r="K11" s="36">
        <f>K12+K13+K14+K15+K16</f>
        <v>2501</v>
      </c>
      <c r="L11" s="50">
        <f t="shared" si="0"/>
        <v>-10.671923781422318</v>
      </c>
      <c r="M11" s="57">
        <v>6.4731340969282938</v>
      </c>
      <c r="N11" s="57">
        <v>17.145057878350613</v>
      </c>
      <c r="O11" s="36">
        <f t="shared" ref="O11:W11" si="5">O12+O13+O14+O15+O16</f>
        <v>6</v>
      </c>
      <c r="P11" s="36">
        <f t="shared" si="5"/>
        <v>305</v>
      </c>
      <c r="Q11" s="36">
        <f t="shared" si="5"/>
        <v>3324</v>
      </c>
      <c r="R11" s="36">
        <f t="shared" si="5"/>
        <v>148</v>
      </c>
      <c r="S11" s="36">
        <f t="shared" si="5"/>
        <v>157</v>
      </c>
      <c r="T11" s="36">
        <f t="shared" si="5"/>
        <v>299</v>
      </c>
      <c r="U11" s="36">
        <f t="shared" si="5"/>
        <v>3989</v>
      </c>
      <c r="V11" s="36">
        <f t="shared" si="5"/>
        <v>144</v>
      </c>
      <c r="W11" s="36">
        <f t="shared" si="5"/>
        <v>155</v>
      </c>
      <c r="X11" s="53">
        <v>0.52484871056175209</v>
      </c>
    </row>
    <row r="12" spans="1:24" ht="18.75" customHeight="1" x14ac:dyDescent="0.2">
      <c r="A12" s="6" t="s">
        <v>26</v>
      </c>
      <c r="B12" s="35">
        <f>B24</f>
        <v>-19</v>
      </c>
      <c r="C12" s="35">
        <f>C24</f>
        <v>-6</v>
      </c>
      <c r="D12" s="65">
        <f t="shared" si="2"/>
        <v>0.46153846153846145</v>
      </c>
      <c r="E12" s="35">
        <f>E24</f>
        <v>-160</v>
      </c>
      <c r="F12" s="65">
        <f t="shared" si="3"/>
        <v>-1.1347517730496455</v>
      </c>
      <c r="G12" s="35">
        <f>G24</f>
        <v>-16</v>
      </c>
      <c r="H12" s="35">
        <f>H24</f>
        <v>5</v>
      </c>
      <c r="I12" s="35">
        <f>I24</f>
        <v>79</v>
      </c>
      <c r="J12" s="35">
        <f>J24</f>
        <v>21</v>
      </c>
      <c r="K12" s="35">
        <f>K24</f>
        <v>189</v>
      </c>
      <c r="L12" s="48">
        <f t="shared" si="0"/>
        <v>-17.883719078620992</v>
      </c>
      <c r="M12" s="56">
        <v>5.5886622120690603</v>
      </c>
      <c r="N12" s="56">
        <v>23.472381290690052</v>
      </c>
      <c r="O12" s="35">
        <f t="shared" ref="O12:W12" si="6">O24</f>
        <v>-3</v>
      </c>
      <c r="P12" s="35">
        <f t="shared" si="6"/>
        <v>17</v>
      </c>
      <c r="Q12" s="35">
        <f t="shared" si="6"/>
        <v>267</v>
      </c>
      <c r="R12" s="35">
        <f t="shared" si="6"/>
        <v>7</v>
      </c>
      <c r="S12" s="35">
        <f t="shared" si="6"/>
        <v>10</v>
      </c>
      <c r="T12" s="35">
        <f t="shared" si="6"/>
        <v>20</v>
      </c>
      <c r="U12" s="35">
        <f t="shared" si="6"/>
        <v>317</v>
      </c>
      <c r="V12" s="35">
        <f t="shared" si="6"/>
        <v>11</v>
      </c>
      <c r="W12" s="35">
        <f t="shared" si="6"/>
        <v>9</v>
      </c>
      <c r="X12" s="48">
        <v>-3.3531973272414355</v>
      </c>
    </row>
    <row r="13" spans="1:24" ht="18.75" customHeight="1" x14ac:dyDescent="0.2">
      <c r="A13" s="4" t="s">
        <v>25</v>
      </c>
      <c r="B13" s="37">
        <f>B25+B26+B27</f>
        <v>-14</v>
      </c>
      <c r="C13" s="37">
        <f>C25+C26+C27</f>
        <v>48</v>
      </c>
      <c r="D13" s="67">
        <f t="shared" si="2"/>
        <v>-0.77419354838709675</v>
      </c>
      <c r="E13" s="37">
        <f>E25+E26+E27</f>
        <v>-578</v>
      </c>
      <c r="F13" s="67">
        <f t="shared" si="3"/>
        <v>-1.0248226950354611</v>
      </c>
      <c r="G13" s="37">
        <f>G25+G26+G27</f>
        <v>-22</v>
      </c>
      <c r="H13" s="37">
        <f>H25+H26+H27</f>
        <v>13</v>
      </c>
      <c r="I13" s="37">
        <f>I25+I26+I27</f>
        <v>110</v>
      </c>
      <c r="J13" s="37">
        <f>J25+J26+J27</f>
        <v>35</v>
      </c>
      <c r="K13" s="37">
        <f>K25+K26+K27</f>
        <v>470</v>
      </c>
      <c r="L13" s="49">
        <f t="shared" si="0"/>
        <v>-10.681742600598604</v>
      </c>
      <c r="M13" s="58">
        <v>6.3119388094446292</v>
      </c>
      <c r="N13" s="58">
        <v>16.993681410043234</v>
      </c>
      <c r="O13" s="37">
        <f t="shared" ref="O13:W13" si="7">O25+O26+O27</f>
        <v>8</v>
      </c>
      <c r="P13" s="37">
        <f t="shared" si="7"/>
        <v>57</v>
      </c>
      <c r="Q13" s="37">
        <f t="shared" si="7"/>
        <v>515</v>
      </c>
      <c r="R13" s="37">
        <f t="shared" si="7"/>
        <v>33</v>
      </c>
      <c r="S13" s="37">
        <f t="shared" si="7"/>
        <v>24</v>
      </c>
      <c r="T13" s="37">
        <f t="shared" si="7"/>
        <v>49</v>
      </c>
      <c r="U13" s="37">
        <f t="shared" si="7"/>
        <v>733</v>
      </c>
      <c r="V13" s="37">
        <f t="shared" si="7"/>
        <v>17</v>
      </c>
      <c r="W13" s="37">
        <f t="shared" si="7"/>
        <v>32</v>
      </c>
      <c r="X13" s="49">
        <v>3.884270036581313</v>
      </c>
    </row>
    <row r="14" spans="1:24" ht="18.75" customHeight="1" x14ac:dyDescent="0.2">
      <c r="A14" s="4" t="s">
        <v>24</v>
      </c>
      <c r="B14" s="37">
        <f>B28+B29+B30+B31</f>
        <v>-34</v>
      </c>
      <c r="C14" s="37">
        <f>C28+C29+C30+C31</f>
        <v>-34</v>
      </c>
      <c r="D14" s="67" t="str">
        <f t="shared" si="2"/>
        <v>-</v>
      </c>
      <c r="E14" s="37">
        <f>E28+E29+E30+E31</f>
        <v>-678</v>
      </c>
      <c r="F14" s="67">
        <f t="shared" si="3"/>
        <v>-1.0527950310559007</v>
      </c>
      <c r="G14" s="37">
        <f>G28+G29+G30+G31</f>
        <v>-26</v>
      </c>
      <c r="H14" s="37">
        <f>H28+H29+H30+H31</f>
        <v>37</v>
      </c>
      <c r="I14" s="37">
        <f>I28+I29+I30+I31</f>
        <v>360</v>
      </c>
      <c r="J14" s="37">
        <f>J28+J29+J30+J31</f>
        <v>63</v>
      </c>
      <c r="K14" s="37">
        <f>K28+K29+K30+K31</f>
        <v>906</v>
      </c>
      <c r="L14" s="49">
        <f t="shared" si="0"/>
        <v>-5.9329631431075729</v>
      </c>
      <c r="M14" s="58">
        <v>8.4430629344223149</v>
      </c>
      <c r="N14" s="58">
        <v>14.376026077529888</v>
      </c>
      <c r="O14" s="37">
        <f t="shared" ref="O14:W14" si="8">O28+O29+O30+O31</f>
        <v>-8</v>
      </c>
      <c r="P14" s="37">
        <f t="shared" si="8"/>
        <v>98</v>
      </c>
      <c r="Q14" s="37">
        <f t="shared" si="8"/>
        <v>1301</v>
      </c>
      <c r="R14" s="37">
        <f t="shared" si="8"/>
        <v>40</v>
      </c>
      <c r="S14" s="37">
        <f t="shared" si="8"/>
        <v>58</v>
      </c>
      <c r="T14" s="37">
        <f t="shared" si="8"/>
        <v>106</v>
      </c>
      <c r="U14" s="37">
        <f t="shared" si="8"/>
        <v>1433</v>
      </c>
      <c r="V14" s="37">
        <f t="shared" si="8"/>
        <v>60</v>
      </c>
      <c r="W14" s="37">
        <f t="shared" si="8"/>
        <v>46</v>
      </c>
      <c r="X14" s="49">
        <v>-1.8255271209561741</v>
      </c>
    </row>
    <row r="15" spans="1:24" ht="18.75" customHeight="1" x14ac:dyDescent="0.2">
      <c r="A15" s="4" t="s">
        <v>23</v>
      </c>
      <c r="B15" s="37">
        <f>B32+B33+B34+B35</f>
        <v>-47</v>
      </c>
      <c r="C15" s="37">
        <f>C32+C33+C34+C35</f>
        <v>6</v>
      </c>
      <c r="D15" s="67">
        <f t="shared" si="2"/>
        <v>-0.1132075471698113</v>
      </c>
      <c r="E15" s="37">
        <f>E32+E33+E34+E35</f>
        <v>-706</v>
      </c>
      <c r="F15" s="67">
        <f t="shared" si="3"/>
        <v>-1.0713201820940819</v>
      </c>
      <c r="G15" s="37">
        <f>G32+G33+G34+G35</f>
        <v>-50</v>
      </c>
      <c r="H15" s="37">
        <f>H32+H33+H34+H35</f>
        <v>13</v>
      </c>
      <c r="I15" s="37">
        <f>I32+I33+I34+I35</f>
        <v>180</v>
      </c>
      <c r="J15" s="37">
        <f>J32+J33+J34+J35</f>
        <v>63</v>
      </c>
      <c r="K15" s="39">
        <f>K32+K33+K34+K35</f>
        <v>688</v>
      </c>
      <c r="L15" s="49">
        <f>M15-N15</f>
        <v>-15.139762824208685</v>
      </c>
      <c r="M15" s="58">
        <v>3.9363383342942591</v>
      </c>
      <c r="N15" s="58">
        <v>19.076101158502944</v>
      </c>
      <c r="O15" s="39">
        <f t="shared" ref="O15:W15" si="9">O32+O33+O34+O35</f>
        <v>3</v>
      </c>
      <c r="P15" s="37">
        <f t="shared" si="9"/>
        <v>114</v>
      </c>
      <c r="Q15" s="37">
        <f t="shared" si="9"/>
        <v>1019</v>
      </c>
      <c r="R15" s="37">
        <f t="shared" si="9"/>
        <v>60</v>
      </c>
      <c r="S15" s="37">
        <f t="shared" si="9"/>
        <v>54</v>
      </c>
      <c r="T15" s="37">
        <f>T32+T33+T34+T35</f>
        <v>111</v>
      </c>
      <c r="U15" s="37">
        <f t="shared" si="9"/>
        <v>1217</v>
      </c>
      <c r="V15" s="37">
        <f t="shared" si="9"/>
        <v>53</v>
      </c>
      <c r="W15" s="37">
        <f t="shared" si="9"/>
        <v>58</v>
      </c>
      <c r="X15" s="49">
        <v>0.90838576945251504</v>
      </c>
    </row>
    <row r="16" spans="1:24" ht="18.75" customHeight="1" x14ac:dyDescent="0.2">
      <c r="A16" s="2" t="s">
        <v>22</v>
      </c>
      <c r="B16" s="36">
        <f>B36+B37+B38</f>
        <v>-2</v>
      </c>
      <c r="C16" s="36">
        <f>C36+C37+C38</f>
        <v>-9</v>
      </c>
      <c r="D16" s="66">
        <f t="shared" si="2"/>
        <v>-1.2857142857142856</v>
      </c>
      <c r="E16" s="36">
        <f>E36+E37+E38</f>
        <v>-274</v>
      </c>
      <c r="F16" s="66">
        <f t="shared" si="3"/>
        <v>-1.0073529411764706</v>
      </c>
      <c r="G16" s="36">
        <f>G36+G37+G38</f>
        <v>-8</v>
      </c>
      <c r="H16" s="36">
        <f>H36+H37+H38</f>
        <v>6</v>
      </c>
      <c r="I16" s="36">
        <f>I36+I37+I38</f>
        <v>41</v>
      </c>
      <c r="J16" s="36">
        <f>J36+J37+J38</f>
        <v>14</v>
      </c>
      <c r="K16" s="36">
        <f>K36+K37+K38</f>
        <v>248</v>
      </c>
      <c r="L16" s="50">
        <f t="shared" si="0"/>
        <v>-10.09144508111172</v>
      </c>
      <c r="M16" s="57">
        <v>7.568583810833788</v>
      </c>
      <c r="N16" s="57">
        <v>17.660028891945508</v>
      </c>
      <c r="O16" s="36">
        <f t="shared" ref="O16:W16" si="10">O36+O37+O38</f>
        <v>6</v>
      </c>
      <c r="P16" s="36">
        <f t="shared" si="10"/>
        <v>19</v>
      </c>
      <c r="Q16" s="36">
        <f t="shared" si="10"/>
        <v>222</v>
      </c>
      <c r="R16" s="36">
        <f t="shared" si="10"/>
        <v>8</v>
      </c>
      <c r="S16" s="36">
        <f t="shared" si="10"/>
        <v>11</v>
      </c>
      <c r="T16" s="36">
        <f t="shared" si="10"/>
        <v>13</v>
      </c>
      <c r="U16" s="36">
        <f t="shared" si="10"/>
        <v>289</v>
      </c>
      <c r="V16" s="36">
        <f t="shared" si="10"/>
        <v>3</v>
      </c>
      <c r="W16" s="36">
        <f t="shared" si="10"/>
        <v>10</v>
      </c>
      <c r="X16" s="53">
        <v>7.5685838108337897</v>
      </c>
    </row>
    <row r="17" spans="1:24" ht="18.75" customHeight="1" x14ac:dyDescent="0.2">
      <c r="A17" s="6" t="s">
        <v>21</v>
      </c>
      <c r="B17" s="35">
        <f>B12+B13+B20</f>
        <v>-55</v>
      </c>
      <c r="C17" s="35">
        <f>C12+C13+C20</f>
        <v>-133</v>
      </c>
      <c r="D17" s="65">
        <f t="shared" si="2"/>
        <v>-1.7051282051282053</v>
      </c>
      <c r="E17" s="35">
        <f>E12+E13+E20</f>
        <v>-2092</v>
      </c>
      <c r="F17" s="65">
        <f t="shared" si="3"/>
        <v>-1.0270004909180166</v>
      </c>
      <c r="G17" s="35">
        <f>G12+G13+G20</f>
        <v>-109</v>
      </c>
      <c r="H17" s="35">
        <f>H12+H13+H20</f>
        <v>132</v>
      </c>
      <c r="I17" s="35">
        <f>I12+I13+I20</f>
        <v>1458</v>
      </c>
      <c r="J17" s="35">
        <f>J12+J13+J20</f>
        <v>241</v>
      </c>
      <c r="K17" s="35">
        <f>K12+K13+K20</f>
        <v>2964</v>
      </c>
      <c r="L17" s="48">
        <f t="shared" si="0"/>
        <v>-5.8060517490904209</v>
      </c>
      <c r="M17" s="56">
        <v>7.0311819346783055</v>
      </c>
      <c r="N17" s="56">
        <v>12.837233683768726</v>
      </c>
      <c r="O17" s="35">
        <f t="shared" ref="O17:W17" si="11">O12+O13+O20</f>
        <v>54</v>
      </c>
      <c r="P17" s="35">
        <f t="shared" si="11"/>
        <v>429</v>
      </c>
      <c r="Q17" s="35">
        <f t="shared" si="11"/>
        <v>5137</v>
      </c>
      <c r="R17" s="35">
        <f t="shared" si="11"/>
        <v>321</v>
      </c>
      <c r="S17" s="35">
        <f t="shared" si="11"/>
        <v>108</v>
      </c>
      <c r="T17" s="35">
        <f t="shared" si="11"/>
        <v>375</v>
      </c>
      <c r="U17" s="35">
        <f t="shared" si="11"/>
        <v>5723</v>
      </c>
      <c r="V17" s="35">
        <f t="shared" si="11"/>
        <v>239</v>
      </c>
      <c r="W17" s="35">
        <f t="shared" si="11"/>
        <v>136</v>
      </c>
      <c r="X17" s="48">
        <v>2.876392609641119</v>
      </c>
    </row>
    <row r="18" spans="1:24" ht="18.75" customHeight="1" x14ac:dyDescent="0.2">
      <c r="A18" s="4" t="s">
        <v>20</v>
      </c>
      <c r="B18" s="37">
        <f>B14+B22</f>
        <v>-84</v>
      </c>
      <c r="C18" s="37">
        <f>C14+C22</f>
        <v>-35</v>
      </c>
      <c r="D18" s="67">
        <f t="shared" si="2"/>
        <v>0.71428571428571419</v>
      </c>
      <c r="E18" s="37">
        <f>E14+E22</f>
        <v>-1317</v>
      </c>
      <c r="F18" s="67">
        <f t="shared" si="3"/>
        <v>-1.0681265206812651</v>
      </c>
      <c r="G18" s="37">
        <f>G14+G22</f>
        <v>-49</v>
      </c>
      <c r="H18" s="37">
        <f>H14+H22</f>
        <v>65</v>
      </c>
      <c r="I18" s="37">
        <f>I14+I22</f>
        <v>651</v>
      </c>
      <c r="J18" s="37">
        <f>J14+J22</f>
        <v>114</v>
      </c>
      <c r="K18" s="37">
        <f>K14+K22</f>
        <v>1632</v>
      </c>
      <c r="L18" s="49">
        <f t="shared" si="0"/>
        <v>-5.9527593544193387</v>
      </c>
      <c r="M18" s="58">
        <v>7.8965175109644257</v>
      </c>
      <c r="N18" s="58">
        <v>13.849276865383764</v>
      </c>
      <c r="O18" s="37">
        <f t="shared" ref="O18:W18" si="12">O14+O22</f>
        <v>-35</v>
      </c>
      <c r="P18" s="37">
        <f t="shared" si="12"/>
        <v>194</v>
      </c>
      <c r="Q18" s="37">
        <f t="shared" si="12"/>
        <v>2533</v>
      </c>
      <c r="R18" s="37">
        <f t="shared" si="12"/>
        <v>97</v>
      </c>
      <c r="S18" s="37">
        <f t="shared" si="12"/>
        <v>97</v>
      </c>
      <c r="T18" s="37">
        <f t="shared" si="12"/>
        <v>229</v>
      </c>
      <c r="U18" s="37">
        <f t="shared" si="12"/>
        <v>2869</v>
      </c>
      <c r="V18" s="37">
        <f t="shared" si="12"/>
        <v>116</v>
      </c>
      <c r="W18" s="37">
        <f t="shared" si="12"/>
        <v>113</v>
      </c>
      <c r="X18" s="49">
        <v>-4.2519709674423858</v>
      </c>
    </row>
    <row r="19" spans="1:24" ht="18.75" customHeight="1" x14ac:dyDescent="0.2">
      <c r="A19" s="2" t="s">
        <v>19</v>
      </c>
      <c r="B19" s="36">
        <f>B15+B16+B21+B23</f>
        <v>11</v>
      </c>
      <c r="C19" s="36">
        <f>C15+C16+C21+C23</f>
        <v>-180</v>
      </c>
      <c r="D19" s="66">
        <f t="shared" si="2"/>
        <v>-0.94240837696335078</v>
      </c>
      <c r="E19" s="36">
        <f>E15+E16+E21+E23</f>
        <v>-1817</v>
      </c>
      <c r="F19" s="66">
        <f t="shared" si="3"/>
        <v>-0.99398249452954046</v>
      </c>
      <c r="G19" s="36">
        <f>G15+G16+G21+G23</f>
        <v>-164</v>
      </c>
      <c r="H19" s="36">
        <f>H15+H16+H21+H23</f>
        <v>127</v>
      </c>
      <c r="I19" s="36">
        <f>I15+I16+I21+I23</f>
        <v>1576</v>
      </c>
      <c r="J19" s="36">
        <f>J15+J16+J21+J23</f>
        <v>291</v>
      </c>
      <c r="K19" s="38">
        <f>K15+K16+K21+K23</f>
        <v>3246</v>
      </c>
      <c r="L19" s="50">
        <f t="shared" si="0"/>
        <v>-8.5185869847204767</v>
      </c>
      <c r="M19" s="57">
        <v>6.5967106528018338</v>
      </c>
      <c r="N19" s="57">
        <v>15.11529763752231</v>
      </c>
      <c r="O19" s="38">
        <f t="shared" ref="O19:W19" si="13">O15+O16+O21+O23</f>
        <v>175</v>
      </c>
      <c r="P19" s="38">
        <f>P15+P16+P21+P23</f>
        <v>684</v>
      </c>
      <c r="Q19" s="36">
        <f t="shared" si="13"/>
        <v>7395</v>
      </c>
      <c r="R19" s="36">
        <f t="shared" si="13"/>
        <v>457</v>
      </c>
      <c r="S19" s="36">
        <f t="shared" si="13"/>
        <v>227</v>
      </c>
      <c r="T19" s="36">
        <f t="shared" si="13"/>
        <v>509</v>
      </c>
      <c r="U19" s="36">
        <f t="shared" si="13"/>
        <v>7542</v>
      </c>
      <c r="V19" s="36">
        <f t="shared" si="13"/>
        <v>326</v>
      </c>
      <c r="W19" s="36">
        <f t="shared" si="13"/>
        <v>183</v>
      </c>
      <c r="X19" s="53">
        <v>9.0899556239395345</v>
      </c>
    </row>
    <row r="20" spans="1:24" ht="18.75" customHeight="1" x14ac:dyDescent="0.2">
      <c r="A20" s="5" t="s">
        <v>18</v>
      </c>
      <c r="B20" s="40">
        <f>G20+O20</f>
        <v>-22</v>
      </c>
      <c r="C20" s="40">
        <v>-175</v>
      </c>
      <c r="D20" s="68">
        <f t="shared" si="2"/>
        <v>-1.1437908496732025</v>
      </c>
      <c r="E20" s="40">
        <f>I20-K20+Q20-U20</f>
        <v>-1354</v>
      </c>
      <c r="F20" s="68">
        <f t="shared" si="3"/>
        <v>-1.0165165165165164</v>
      </c>
      <c r="G20" s="40">
        <f>H20-J20</f>
        <v>-71</v>
      </c>
      <c r="H20" s="40">
        <v>114</v>
      </c>
      <c r="I20" s="40">
        <v>1269</v>
      </c>
      <c r="J20" s="40">
        <v>185</v>
      </c>
      <c r="K20" s="40">
        <v>2305</v>
      </c>
      <c r="L20" s="48">
        <f>M20-N20</f>
        <v>-4.4882005268764669</v>
      </c>
      <c r="M20" s="56">
        <v>7.2064064797734826</v>
      </c>
      <c r="N20" s="56">
        <v>11.694607006649949</v>
      </c>
      <c r="O20" s="40">
        <f>P20-T20</f>
        <v>49</v>
      </c>
      <c r="P20" s="40">
        <f>R20+S20</f>
        <v>355</v>
      </c>
      <c r="Q20" s="41">
        <v>4355</v>
      </c>
      <c r="R20" s="41">
        <v>281</v>
      </c>
      <c r="S20" s="41">
        <v>74</v>
      </c>
      <c r="T20" s="41">
        <f>SUM(V20:W20)</f>
        <v>306</v>
      </c>
      <c r="U20" s="41">
        <v>4673</v>
      </c>
      <c r="V20" s="41">
        <v>211</v>
      </c>
      <c r="W20" s="41">
        <v>95</v>
      </c>
      <c r="X20" s="52">
        <v>3.0974905044640408</v>
      </c>
    </row>
    <row r="21" spans="1:24" ht="18.75" customHeight="1" x14ac:dyDescent="0.2">
      <c r="A21" s="3" t="s">
        <v>17</v>
      </c>
      <c r="B21" s="42">
        <f t="shared" ref="B21:B38" si="14">G21+O21</f>
        <v>75</v>
      </c>
      <c r="C21" s="42">
        <v>-104</v>
      </c>
      <c r="D21" s="69">
        <f t="shared" si="2"/>
        <v>-0.58100558659217882</v>
      </c>
      <c r="E21" s="42">
        <f t="shared" ref="E21:E38" si="15">I21-K21+Q21-U21</f>
        <v>-452</v>
      </c>
      <c r="F21" s="69">
        <f t="shared" si="3"/>
        <v>-0.85768500948766602</v>
      </c>
      <c r="G21" s="42">
        <f t="shared" ref="G21:G38" si="16">H21-J21</f>
        <v>-79</v>
      </c>
      <c r="H21" s="42">
        <v>89</v>
      </c>
      <c r="I21" s="42">
        <v>1164</v>
      </c>
      <c r="J21" s="42">
        <v>168</v>
      </c>
      <c r="K21" s="42">
        <v>1847</v>
      </c>
      <c r="L21" s="49">
        <f t="shared" ref="L21:L38" si="17">M21-N21</f>
        <v>-6.3557313995393265</v>
      </c>
      <c r="M21" s="58">
        <v>7.1602543615063325</v>
      </c>
      <c r="N21" s="58">
        <v>13.515985761045659</v>
      </c>
      <c r="O21" s="42">
        <f t="shared" ref="O21:O38" si="18">P21-T21</f>
        <v>154</v>
      </c>
      <c r="P21" s="42">
        <f t="shared" ref="P21:P38" si="19">R21+S21</f>
        <v>439</v>
      </c>
      <c r="Q21" s="42">
        <v>4973</v>
      </c>
      <c r="R21" s="42">
        <v>314</v>
      </c>
      <c r="S21" s="42">
        <v>125</v>
      </c>
      <c r="T21" s="42">
        <f t="shared" ref="T21:T38" si="20">SUM(V21:W21)</f>
        <v>285</v>
      </c>
      <c r="U21" s="42">
        <v>4742</v>
      </c>
      <c r="V21" s="42">
        <v>195</v>
      </c>
      <c r="W21" s="42">
        <v>90</v>
      </c>
      <c r="X21" s="49">
        <v>12.389653614291856</v>
      </c>
    </row>
    <row r="22" spans="1:24" ht="18.75" customHeight="1" x14ac:dyDescent="0.2">
      <c r="A22" s="3" t="s">
        <v>16</v>
      </c>
      <c r="B22" s="42">
        <f t="shared" si="14"/>
        <v>-50</v>
      </c>
      <c r="C22" s="42">
        <v>-1</v>
      </c>
      <c r="D22" s="69">
        <f t="shared" si="2"/>
        <v>2.0408163265306145E-2</v>
      </c>
      <c r="E22" s="42">
        <f t="shared" si="15"/>
        <v>-639</v>
      </c>
      <c r="F22" s="69">
        <f t="shared" si="3"/>
        <v>-1.0848896434634974</v>
      </c>
      <c r="G22" s="42">
        <f t="shared" si="16"/>
        <v>-23</v>
      </c>
      <c r="H22" s="42">
        <v>28</v>
      </c>
      <c r="I22" s="42">
        <v>291</v>
      </c>
      <c r="J22" s="42">
        <v>51</v>
      </c>
      <c r="K22" s="42">
        <v>726</v>
      </c>
      <c r="L22" s="49">
        <f t="shared" si="17"/>
        <v>-5.9752973591249807</v>
      </c>
      <c r="M22" s="58">
        <v>7.2742750458912804</v>
      </c>
      <c r="N22" s="58">
        <v>13.249572405016261</v>
      </c>
      <c r="O22" s="42">
        <f t="shared" si="18"/>
        <v>-27</v>
      </c>
      <c r="P22" s="42">
        <f t="shared" si="19"/>
        <v>96</v>
      </c>
      <c r="Q22" s="42">
        <v>1232</v>
      </c>
      <c r="R22" s="42">
        <v>57</v>
      </c>
      <c r="S22" s="42">
        <v>39</v>
      </c>
      <c r="T22" s="42">
        <f t="shared" si="20"/>
        <v>123</v>
      </c>
      <c r="U22" s="42">
        <v>1436</v>
      </c>
      <c r="V22" s="42">
        <v>56</v>
      </c>
      <c r="W22" s="42">
        <v>67</v>
      </c>
      <c r="X22" s="49">
        <v>-7.0144795085380203</v>
      </c>
    </row>
    <row r="23" spans="1:24" ht="18.75" customHeight="1" x14ac:dyDescent="0.2">
      <c r="A23" s="1" t="s">
        <v>15</v>
      </c>
      <c r="B23" s="43">
        <f t="shared" si="14"/>
        <v>-15</v>
      </c>
      <c r="C23" s="43">
        <v>-73</v>
      </c>
      <c r="D23" s="70">
        <f t="shared" si="2"/>
        <v>-1.2586206896551724</v>
      </c>
      <c r="E23" s="43">
        <f t="shared" si="15"/>
        <v>-385</v>
      </c>
      <c r="F23" s="70">
        <f t="shared" si="3"/>
        <v>-1.0405405405405406</v>
      </c>
      <c r="G23" s="43">
        <f t="shared" si="16"/>
        <v>-27</v>
      </c>
      <c r="H23" s="43">
        <v>19</v>
      </c>
      <c r="I23" s="43">
        <v>191</v>
      </c>
      <c r="J23" s="43">
        <v>46</v>
      </c>
      <c r="K23" s="44">
        <v>463</v>
      </c>
      <c r="L23" s="50">
        <f t="shared" si="17"/>
        <v>-9.9010597298633236</v>
      </c>
      <c r="M23" s="57">
        <v>6.9674124024964135</v>
      </c>
      <c r="N23" s="57">
        <v>16.868472132359738</v>
      </c>
      <c r="O23" s="44">
        <f t="shared" si="18"/>
        <v>12</v>
      </c>
      <c r="P23" s="44">
        <f t="shared" si="19"/>
        <v>112</v>
      </c>
      <c r="Q23" s="43">
        <v>1181</v>
      </c>
      <c r="R23" s="43">
        <v>75</v>
      </c>
      <c r="S23" s="43">
        <v>37</v>
      </c>
      <c r="T23" s="43">
        <f t="shared" si="20"/>
        <v>100</v>
      </c>
      <c r="U23" s="43">
        <v>1294</v>
      </c>
      <c r="V23" s="43">
        <v>75</v>
      </c>
      <c r="W23" s="43">
        <v>25</v>
      </c>
      <c r="X23" s="54">
        <v>4.4004709910503692</v>
      </c>
    </row>
    <row r="24" spans="1:24" ht="18.75" customHeight="1" x14ac:dyDescent="0.2">
      <c r="A24" s="7" t="s">
        <v>14</v>
      </c>
      <c r="B24" s="45">
        <f t="shared" si="14"/>
        <v>-19</v>
      </c>
      <c r="C24" s="45">
        <v>-6</v>
      </c>
      <c r="D24" s="71">
        <f t="shared" si="2"/>
        <v>0.46153846153846145</v>
      </c>
      <c r="E24" s="40">
        <f t="shared" si="15"/>
        <v>-160</v>
      </c>
      <c r="F24" s="71">
        <f t="shared" si="3"/>
        <v>-1.1347517730496455</v>
      </c>
      <c r="G24" s="40">
        <f t="shared" si="16"/>
        <v>-16</v>
      </c>
      <c r="H24" s="45">
        <v>5</v>
      </c>
      <c r="I24" s="45">
        <v>79</v>
      </c>
      <c r="J24" s="45">
        <v>21</v>
      </c>
      <c r="K24" s="46">
        <v>189</v>
      </c>
      <c r="L24" s="51">
        <f t="shared" si="17"/>
        <v>-17.883719078620992</v>
      </c>
      <c r="M24" s="55">
        <v>5.5886622120690603</v>
      </c>
      <c r="N24" s="55">
        <v>23.472381290690052</v>
      </c>
      <c r="O24" s="40">
        <f t="shared" si="18"/>
        <v>-3</v>
      </c>
      <c r="P24" s="45">
        <f t="shared" si="19"/>
        <v>17</v>
      </c>
      <c r="Q24" s="45">
        <v>267</v>
      </c>
      <c r="R24" s="45">
        <v>7</v>
      </c>
      <c r="S24" s="45">
        <v>10</v>
      </c>
      <c r="T24" s="45">
        <f t="shared" si="20"/>
        <v>20</v>
      </c>
      <c r="U24" s="45">
        <v>317</v>
      </c>
      <c r="V24" s="45">
        <v>11</v>
      </c>
      <c r="W24" s="45">
        <v>9</v>
      </c>
      <c r="X24" s="51">
        <v>-3.3531973272414355</v>
      </c>
    </row>
    <row r="25" spans="1:24" ht="18.75" customHeight="1" x14ac:dyDescent="0.2">
      <c r="A25" s="5" t="s">
        <v>13</v>
      </c>
      <c r="B25" s="40">
        <f t="shared" si="14"/>
        <v>-1</v>
      </c>
      <c r="C25" s="40">
        <v>15</v>
      </c>
      <c r="D25" s="68">
        <f t="shared" si="2"/>
        <v>-0.9375</v>
      </c>
      <c r="E25" s="40">
        <f t="shared" si="15"/>
        <v>-117</v>
      </c>
      <c r="F25" s="68">
        <f t="shared" si="3"/>
        <v>-1.0086206896551724</v>
      </c>
      <c r="G25" s="40">
        <f t="shared" si="16"/>
        <v>-4</v>
      </c>
      <c r="H25" s="40">
        <v>1</v>
      </c>
      <c r="I25" s="40">
        <v>3</v>
      </c>
      <c r="J25" s="40">
        <v>5</v>
      </c>
      <c r="K25" s="40">
        <v>73</v>
      </c>
      <c r="L25" s="48">
        <f t="shared" si="17"/>
        <v>-17.553773460137307</v>
      </c>
      <c r="M25" s="56">
        <v>4.3884433650343251</v>
      </c>
      <c r="N25" s="56">
        <v>21.942216825171631</v>
      </c>
      <c r="O25" s="40">
        <f t="shared" si="18"/>
        <v>3</v>
      </c>
      <c r="P25" s="40">
        <f t="shared" si="19"/>
        <v>6</v>
      </c>
      <c r="Q25" s="40">
        <v>38</v>
      </c>
      <c r="R25" s="40">
        <v>3</v>
      </c>
      <c r="S25" s="40">
        <v>3</v>
      </c>
      <c r="T25" s="40">
        <f t="shared" si="20"/>
        <v>3</v>
      </c>
      <c r="U25" s="40">
        <v>85</v>
      </c>
      <c r="V25" s="40">
        <v>3</v>
      </c>
      <c r="W25" s="40">
        <v>0</v>
      </c>
      <c r="X25" s="52">
        <v>13.165330095102977</v>
      </c>
    </row>
    <row r="26" spans="1:24" ht="18.75" customHeight="1" x14ac:dyDescent="0.2">
      <c r="A26" s="3" t="s">
        <v>12</v>
      </c>
      <c r="B26" s="42">
        <f t="shared" si="14"/>
        <v>1</v>
      </c>
      <c r="C26" s="42">
        <v>11</v>
      </c>
      <c r="D26" s="69">
        <f t="shared" si="2"/>
        <v>-1.1000000000000001</v>
      </c>
      <c r="E26" s="42">
        <f t="shared" si="15"/>
        <v>-168</v>
      </c>
      <c r="F26" s="69">
        <f t="shared" si="3"/>
        <v>-0.99408284023668636</v>
      </c>
      <c r="G26" s="42">
        <f t="shared" si="16"/>
        <v>-6</v>
      </c>
      <c r="H26" s="42">
        <v>2</v>
      </c>
      <c r="I26" s="42">
        <v>23</v>
      </c>
      <c r="J26" s="42">
        <v>8</v>
      </c>
      <c r="K26" s="42">
        <v>127</v>
      </c>
      <c r="L26" s="49">
        <f t="shared" si="17"/>
        <v>-11.503853002820808</v>
      </c>
      <c r="M26" s="58">
        <v>3.8346176676069357</v>
      </c>
      <c r="N26" s="58">
        <v>15.338470670427743</v>
      </c>
      <c r="O26" s="42">
        <f t="shared" si="18"/>
        <v>7</v>
      </c>
      <c r="P26" s="42">
        <f t="shared" si="19"/>
        <v>21</v>
      </c>
      <c r="Q26" s="42">
        <v>167</v>
      </c>
      <c r="R26" s="42">
        <v>16</v>
      </c>
      <c r="S26" s="42">
        <v>5</v>
      </c>
      <c r="T26" s="42">
        <f t="shared" si="20"/>
        <v>14</v>
      </c>
      <c r="U26" s="42">
        <v>231</v>
      </c>
      <c r="V26" s="42">
        <v>5</v>
      </c>
      <c r="W26" s="42">
        <v>9</v>
      </c>
      <c r="X26" s="49">
        <v>13.421161836624279</v>
      </c>
    </row>
    <row r="27" spans="1:24" ht="18.75" customHeight="1" x14ac:dyDescent="0.2">
      <c r="A27" s="1" t="s">
        <v>11</v>
      </c>
      <c r="B27" s="43">
        <f t="shared" si="14"/>
        <v>-14</v>
      </c>
      <c r="C27" s="43">
        <v>22</v>
      </c>
      <c r="D27" s="70">
        <f t="shared" si="2"/>
        <v>-0.61111111111111116</v>
      </c>
      <c r="E27" s="43">
        <f t="shared" si="15"/>
        <v>-293</v>
      </c>
      <c r="F27" s="70">
        <f t="shared" si="3"/>
        <v>-1.0501792114695341</v>
      </c>
      <c r="G27" s="43">
        <f t="shared" si="16"/>
        <v>-12</v>
      </c>
      <c r="H27" s="43">
        <v>10</v>
      </c>
      <c r="I27" s="43">
        <v>84</v>
      </c>
      <c r="J27" s="44">
        <v>22</v>
      </c>
      <c r="K27" s="44">
        <v>270</v>
      </c>
      <c r="L27" s="50">
        <f t="shared" si="17"/>
        <v>-9.1592326319619612</v>
      </c>
      <c r="M27" s="57">
        <v>7.6326938599682972</v>
      </c>
      <c r="N27" s="57">
        <v>16.791926491930258</v>
      </c>
      <c r="O27" s="44">
        <f t="shared" si="18"/>
        <v>-2</v>
      </c>
      <c r="P27" s="44">
        <f t="shared" si="19"/>
        <v>30</v>
      </c>
      <c r="Q27" s="47">
        <v>310</v>
      </c>
      <c r="R27" s="47">
        <v>14</v>
      </c>
      <c r="S27" s="47">
        <v>16</v>
      </c>
      <c r="T27" s="47">
        <f t="shared" si="20"/>
        <v>32</v>
      </c>
      <c r="U27" s="47">
        <v>417</v>
      </c>
      <c r="V27" s="47">
        <v>9</v>
      </c>
      <c r="W27" s="47">
        <v>23</v>
      </c>
      <c r="X27" s="54">
        <v>-1.526538771993657</v>
      </c>
    </row>
    <row r="28" spans="1:24" ht="18.75" customHeight="1" x14ac:dyDescent="0.2">
      <c r="A28" s="5" t="s">
        <v>10</v>
      </c>
      <c r="B28" s="40">
        <f t="shared" si="14"/>
        <v>-3</v>
      </c>
      <c r="C28" s="40">
        <v>-1</v>
      </c>
      <c r="D28" s="68">
        <f t="shared" si="2"/>
        <v>0.5</v>
      </c>
      <c r="E28" s="40">
        <f t="shared" si="15"/>
        <v>-131</v>
      </c>
      <c r="F28" s="68">
        <f t="shared" si="3"/>
        <v>-1.0234375</v>
      </c>
      <c r="G28" s="40">
        <f>H28-J28</f>
        <v>-4</v>
      </c>
      <c r="H28" s="40">
        <v>2</v>
      </c>
      <c r="I28" s="40">
        <v>23</v>
      </c>
      <c r="J28" s="40">
        <v>6</v>
      </c>
      <c r="K28" s="40">
        <v>128</v>
      </c>
      <c r="L28" s="48">
        <f t="shared" si="17"/>
        <v>-8.076963504295728</v>
      </c>
      <c r="M28" s="56">
        <v>4.0384817521478631</v>
      </c>
      <c r="N28" s="56">
        <v>12.115445256443591</v>
      </c>
      <c r="O28" s="40">
        <f t="shared" si="18"/>
        <v>1</v>
      </c>
      <c r="P28" s="40">
        <f t="shared" si="19"/>
        <v>12</v>
      </c>
      <c r="Q28" s="40">
        <v>105</v>
      </c>
      <c r="R28" s="40">
        <v>9</v>
      </c>
      <c r="S28" s="40">
        <v>3</v>
      </c>
      <c r="T28" s="40">
        <f t="shared" si="20"/>
        <v>11</v>
      </c>
      <c r="U28" s="40">
        <v>131</v>
      </c>
      <c r="V28" s="40">
        <v>7</v>
      </c>
      <c r="W28" s="40">
        <v>4</v>
      </c>
      <c r="X28" s="48">
        <v>2.0192408760739298</v>
      </c>
    </row>
    <row r="29" spans="1:24" ht="18.75" customHeight="1" x14ac:dyDescent="0.2">
      <c r="A29" s="3" t="s">
        <v>9</v>
      </c>
      <c r="B29" s="42">
        <f t="shared" si="14"/>
        <v>-5</v>
      </c>
      <c r="C29" s="42">
        <v>-12</v>
      </c>
      <c r="D29" s="69">
        <f t="shared" si="2"/>
        <v>-1.7142857142857144</v>
      </c>
      <c r="E29" s="42">
        <f t="shared" si="15"/>
        <v>-105</v>
      </c>
      <c r="F29" s="69">
        <f t="shared" si="3"/>
        <v>-1.05</v>
      </c>
      <c r="G29" s="42">
        <f t="shared" si="16"/>
        <v>-11</v>
      </c>
      <c r="H29" s="42">
        <v>14</v>
      </c>
      <c r="I29" s="42">
        <v>133</v>
      </c>
      <c r="J29" s="42">
        <v>25</v>
      </c>
      <c r="K29" s="42">
        <v>289</v>
      </c>
      <c r="L29" s="49">
        <f t="shared" si="17"/>
        <v>-8.1518208101874379</v>
      </c>
      <c r="M29" s="58">
        <v>10.37504466751129</v>
      </c>
      <c r="N29" s="58">
        <v>18.526865477698728</v>
      </c>
      <c r="O29" s="41">
        <f t="shared" si="18"/>
        <v>6</v>
      </c>
      <c r="P29" s="41">
        <f t="shared" si="19"/>
        <v>36</v>
      </c>
      <c r="Q29" s="42">
        <v>510</v>
      </c>
      <c r="R29" s="42">
        <v>7</v>
      </c>
      <c r="S29" s="42">
        <v>29</v>
      </c>
      <c r="T29" s="42">
        <f t="shared" si="20"/>
        <v>30</v>
      </c>
      <c r="U29" s="42">
        <v>459</v>
      </c>
      <c r="V29" s="42">
        <v>11</v>
      </c>
      <c r="W29" s="42">
        <v>19</v>
      </c>
      <c r="X29" s="49">
        <v>4.4464477146476931</v>
      </c>
    </row>
    <row r="30" spans="1:24" ht="18.75" customHeight="1" x14ac:dyDescent="0.2">
      <c r="A30" s="3" t="s">
        <v>8</v>
      </c>
      <c r="B30" s="42">
        <f t="shared" si="14"/>
        <v>-17</v>
      </c>
      <c r="C30" s="42">
        <v>-27</v>
      </c>
      <c r="D30" s="69">
        <f t="shared" si="2"/>
        <v>-2.7</v>
      </c>
      <c r="E30" s="42">
        <f t="shared" si="15"/>
        <v>-276</v>
      </c>
      <c r="F30" s="69">
        <f t="shared" si="3"/>
        <v>-1.0656370656370657</v>
      </c>
      <c r="G30" s="42">
        <f t="shared" si="16"/>
        <v>-6</v>
      </c>
      <c r="H30" s="42">
        <v>10</v>
      </c>
      <c r="I30" s="42">
        <v>102</v>
      </c>
      <c r="J30" s="42">
        <v>16</v>
      </c>
      <c r="K30" s="42">
        <v>262</v>
      </c>
      <c r="L30" s="52">
        <f t="shared" si="17"/>
        <v>-4.4562645108384888</v>
      </c>
      <c r="M30" s="59">
        <v>7.4271075180641493</v>
      </c>
      <c r="N30" s="59">
        <v>11.883372028902638</v>
      </c>
      <c r="O30" s="42">
        <f t="shared" si="18"/>
        <v>-11</v>
      </c>
      <c r="P30" s="42">
        <f t="shared" si="19"/>
        <v>26</v>
      </c>
      <c r="Q30" s="42">
        <v>342</v>
      </c>
      <c r="R30" s="42">
        <v>16</v>
      </c>
      <c r="S30" s="42">
        <v>10</v>
      </c>
      <c r="T30" s="42">
        <f t="shared" si="20"/>
        <v>37</v>
      </c>
      <c r="U30" s="42">
        <v>458</v>
      </c>
      <c r="V30" s="42">
        <v>28</v>
      </c>
      <c r="W30" s="42">
        <v>9</v>
      </c>
      <c r="X30" s="49">
        <v>-8.1698182698705679</v>
      </c>
    </row>
    <row r="31" spans="1:24" ht="18.75" customHeight="1" x14ac:dyDescent="0.2">
      <c r="A31" s="1" t="s">
        <v>7</v>
      </c>
      <c r="B31" s="43">
        <f t="shared" si="14"/>
        <v>-9</v>
      </c>
      <c r="C31" s="43">
        <v>6</v>
      </c>
      <c r="D31" s="70">
        <f t="shared" si="2"/>
        <v>-0.4</v>
      </c>
      <c r="E31" s="43">
        <f t="shared" si="15"/>
        <v>-166</v>
      </c>
      <c r="F31" s="70">
        <f t="shared" si="3"/>
        <v>-1.0573248407643312</v>
      </c>
      <c r="G31" s="43">
        <f t="shared" si="16"/>
        <v>-5</v>
      </c>
      <c r="H31" s="43">
        <v>11</v>
      </c>
      <c r="I31" s="43">
        <v>102</v>
      </c>
      <c r="J31" s="43">
        <v>16</v>
      </c>
      <c r="K31" s="44">
        <v>227</v>
      </c>
      <c r="L31" s="50">
        <f t="shared" si="17"/>
        <v>-4.1972741866487588</v>
      </c>
      <c r="M31" s="57">
        <v>9.234003210627268</v>
      </c>
      <c r="N31" s="57">
        <v>13.431277397276027</v>
      </c>
      <c r="O31" s="43">
        <f t="shared" si="18"/>
        <v>-4</v>
      </c>
      <c r="P31" s="43">
        <f t="shared" si="19"/>
        <v>24</v>
      </c>
      <c r="Q31" s="43">
        <v>344</v>
      </c>
      <c r="R31" s="43">
        <v>8</v>
      </c>
      <c r="S31" s="43">
        <v>16</v>
      </c>
      <c r="T31" s="43">
        <f t="shared" si="20"/>
        <v>28</v>
      </c>
      <c r="U31" s="43">
        <v>385</v>
      </c>
      <c r="V31" s="43">
        <v>14</v>
      </c>
      <c r="W31" s="43">
        <v>14</v>
      </c>
      <c r="X31" s="53">
        <v>-3.357819349319012</v>
      </c>
    </row>
    <row r="32" spans="1:24" ht="18.75" customHeight="1" x14ac:dyDescent="0.2">
      <c r="A32" s="5" t="s">
        <v>6</v>
      </c>
      <c r="B32" s="40">
        <f t="shared" si="14"/>
        <v>2</v>
      </c>
      <c r="C32" s="40">
        <v>-4</v>
      </c>
      <c r="D32" s="68">
        <f t="shared" si="2"/>
        <v>-0.66666666666666674</v>
      </c>
      <c r="E32" s="40">
        <f t="shared" si="15"/>
        <v>44</v>
      </c>
      <c r="F32" s="68">
        <f t="shared" si="3"/>
        <v>-1.0476190476190477</v>
      </c>
      <c r="G32" s="40">
        <f t="shared" si="16"/>
        <v>-2</v>
      </c>
      <c r="H32" s="40">
        <v>4</v>
      </c>
      <c r="I32" s="40">
        <v>29</v>
      </c>
      <c r="J32" s="40">
        <v>6</v>
      </c>
      <c r="K32" s="40">
        <v>31</v>
      </c>
      <c r="L32" s="48">
        <f t="shared" si="17"/>
        <v>-6.633348477964562</v>
      </c>
      <c r="M32" s="56">
        <v>13.266696955929122</v>
      </c>
      <c r="N32" s="56">
        <v>19.900045433893684</v>
      </c>
      <c r="O32" s="40">
        <f t="shared" si="18"/>
        <v>4</v>
      </c>
      <c r="P32" s="40">
        <f t="shared" si="19"/>
        <v>15</v>
      </c>
      <c r="Q32" s="41">
        <v>186</v>
      </c>
      <c r="R32" s="41">
        <v>4</v>
      </c>
      <c r="S32" s="41">
        <v>11</v>
      </c>
      <c r="T32" s="41">
        <f t="shared" si="20"/>
        <v>11</v>
      </c>
      <c r="U32" s="41">
        <v>140</v>
      </c>
      <c r="V32" s="41">
        <v>4</v>
      </c>
      <c r="W32" s="41">
        <v>7</v>
      </c>
      <c r="X32" s="52">
        <v>13.266696955929127</v>
      </c>
    </row>
    <row r="33" spans="1:24" ht="18.75" customHeight="1" x14ac:dyDescent="0.2">
      <c r="A33" s="3" t="s">
        <v>5</v>
      </c>
      <c r="B33" s="42">
        <f t="shared" si="14"/>
        <v>-10</v>
      </c>
      <c r="C33" s="42">
        <v>13</v>
      </c>
      <c r="D33" s="69">
        <f t="shared" si="2"/>
        <v>-0.56521739130434789</v>
      </c>
      <c r="E33" s="42">
        <f t="shared" si="15"/>
        <v>-359</v>
      </c>
      <c r="F33" s="69">
        <f t="shared" si="3"/>
        <v>-1.0286532951289398</v>
      </c>
      <c r="G33" s="42">
        <f t="shared" si="16"/>
        <v>-23</v>
      </c>
      <c r="H33" s="42">
        <v>7</v>
      </c>
      <c r="I33" s="42">
        <v>69</v>
      </c>
      <c r="J33" s="42">
        <v>30</v>
      </c>
      <c r="K33" s="42">
        <v>298</v>
      </c>
      <c r="L33" s="49">
        <f t="shared" si="17"/>
        <v>-18.222626445925794</v>
      </c>
      <c r="M33" s="58">
        <v>5.5460167444121984</v>
      </c>
      <c r="N33" s="58">
        <v>23.768643190337993</v>
      </c>
      <c r="O33" s="42">
        <f t="shared" si="18"/>
        <v>13</v>
      </c>
      <c r="P33" s="42">
        <f t="shared" si="19"/>
        <v>55</v>
      </c>
      <c r="Q33" s="42">
        <v>318</v>
      </c>
      <c r="R33" s="42">
        <v>43</v>
      </c>
      <c r="S33" s="42">
        <v>12</v>
      </c>
      <c r="T33" s="42">
        <f t="shared" si="20"/>
        <v>42</v>
      </c>
      <c r="U33" s="42">
        <v>448</v>
      </c>
      <c r="V33" s="42">
        <v>28</v>
      </c>
      <c r="W33" s="42">
        <v>14</v>
      </c>
      <c r="X33" s="49">
        <v>10.299745382479799</v>
      </c>
    </row>
    <row r="34" spans="1:24" ht="18.75" customHeight="1" x14ac:dyDescent="0.2">
      <c r="A34" s="3" t="s">
        <v>4</v>
      </c>
      <c r="B34" s="42">
        <f t="shared" si="14"/>
        <v>-3</v>
      </c>
      <c r="C34" s="42">
        <v>6</v>
      </c>
      <c r="D34" s="69">
        <f t="shared" si="2"/>
        <v>-0.66666666666666674</v>
      </c>
      <c r="E34" s="42">
        <f t="shared" si="15"/>
        <v>-171</v>
      </c>
      <c r="F34" s="69">
        <f t="shared" si="3"/>
        <v>-1.0178571428571428</v>
      </c>
      <c r="G34" s="42">
        <f t="shared" si="16"/>
        <v>-15</v>
      </c>
      <c r="H34" s="42">
        <v>0</v>
      </c>
      <c r="I34" s="42">
        <v>41</v>
      </c>
      <c r="J34" s="42">
        <v>15</v>
      </c>
      <c r="K34" s="42">
        <v>167</v>
      </c>
      <c r="L34" s="49">
        <f t="shared" si="17"/>
        <v>-17.535038048630504</v>
      </c>
      <c r="M34" s="58">
        <v>0</v>
      </c>
      <c r="N34" s="58">
        <v>17.535038048630504</v>
      </c>
      <c r="O34" s="42">
        <f>P34-T34</f>
        <v>12</v>
      </c>
      <c r="P34" s="42">
        <f t="shared" si="19"/>
        <v>32</v>
      </c>
      <c r="Q34" s="42">
        <v>276</v>
      </c>
      <c r="R34" s="42">
        <v>11</v>
      </c>
      <c r="S34" s="42">
        <v>21</v>
      </c>
      <c r="T34" s="42">
        <f t="shared" si="20"/>
        <v>20</v>
      </c>
      <c r="U34" s="42">
        <v>321</v>
      </c>
      <c r="V34" s="42">
        <v>7</v>
      </c>
      <c r="W34" s="42">
        <v>13</v>
      </c>
      <c r="X34" s="49">
        <v>14.028030438904402</v>
      </c>
    </row>
    <row r="35" spans="1:24" ht="18.75" customHeight="1" x14ac:dyDescent="0.2">
      <c r="A35" s="1" t="s">
        <v>3</v>
      </c>
      <c r="B35" s="43">
        <f t="shared" si="14"/>
        <v>-36</v>
      </c>
      <c r="C35" s="43">
        <v>-9</v>
      </c>
      <c r="D35" s="70">
        <f t="shared" si="2"/>
        <v>0.33333333333333326</v>
      </c>
      <c r="E35" s="43">
        <f t="shared" si="15"/>
        <v>-220</v>
      </c>
      <c r="F35" s="70">
        <f t="shared" si="3"/>
        <v>-1.1956521739130435</v>
      </c>
      <c r="G35" s="43">
        <f t="shared" si="16"/>
        <v>-10</v>
      </c>
      <c r="H35" s="43">
        <v>2</v>
      </c>
      <c r="I35" s="43">
        <v>41</v>
      </c>
      <c r="J35" s="43">
        <v>12</v>
      </c>
      <c r="K35" s="44">
        <v>192</v>
      </c>
      <c r="L35" s="50">
        <f t="shared" si="17"/>
        <v>-11.319163188220628</v>
      </c>
      <c r="M35" s="57">
        <v>2.2638326376441253</v>
      </c>
      <c r="N35" s="57">
        <v>13.582995825864753</v>
      </c>
      <c r="O35" s="44">
        <f t="shared" si="18"/>
        <v>-26</v>
      </c>
      <c r="P35" s="44">
        <f t="shared" si="19"/>
        <v>12</v>
      </c>
      <c r="Q35" s="47">
        <v>239</v>
      </c>
      <c r="R35" s="47">
        <v>2</v>
      </c>
      <c r="S35" s="47">
        <v>10</v>
      </c>
      <c r="T35" s="47">
        <f t="shared" si="20"/>
        <v>38</v>
      </c>
      <c r="U35" s="47">
        <v>308</v>
      </c>
      <c r="V35" s="47">
        <v>14</v>
      </c>
      <c r="W35" s="47">
        <v>24</v>
      </c>
      <c r="X35" s="54">
        <v>-29.429824289373638</v>
      </c>
    </row>
    <row r="36" spans="1:24" ht="18.75" customHeight="1" x14ac:dyDescent="0.2">
      <c r="A36" s="5" t="s">
        <v>2</v>
      </c>
      <c r="B36" s="40">
        <f t="shared" si="14"/>
        <v>-3</v>
      </c>
      <c r="C36" s="40">
        <v>-4</v>
      </c>
      <c r="D36" s="68">
        <f t="shared" si="2"/>
        <v>-4</v>
      </c>
      <c r="E36" s="40">
        <f t="shared" si="15"/>
        <v>-141</v>
      </c>
      <c r="F36" s="68">
        <f t="shared" si="3"/>
        <v>-1.0217391304347827</v>
      </c>
      <c r="G36" s="40">
        <f t="shared" si="16"/>
        <v>-7</v>
      </c>
      <c r="H36" s="40">
        <v>1</v>
      </c>
      <c r="I36" s="40">
        <v>18</v>
      </c>
      <c r="J36" s="40">
        <v>8</v>
      </c>
      <c r="K36" s="40">
        <v>114</v>
      </c>
      <c r="L36" s="48">
        <f t="shared" si="17"/>
        <v>-20.615146282818827</v>
      </c>
      <c r="M36" s="56">
        <v>2.9450208975455467</v>
      </c>
      <c r="N36" s="56">
        <v>23.560167180364374</v>
      </c>
      <c r="O36" s="40">
        <f t="shared" si="18"/>
        <v>4</v>
      </c>
      <c r="P36" s="40">
        <f t="shared" si="19"/>
        <v>10</v>
      </c>
      <c r="Q36" s="40">
        <v>77</v>
      </c>
      <c r="R36" s="40">
        <v>6</v>
      </c>
      <c r="S36" s="40">
        <v>4</v>
      </c>
      <c r="T36" s="40">
        <f t="shared" si="20"/>
        <v>6</v>
      </c>
      <c r="U36" s="40">
        <v>122</v>
      </c>
      <c r="V36" s="40">
        <v>2</v>
      </c>
      <c r="W36" s="40">
        <v>4</v>
      </c>
      <c r="X36" s="48">
        <v>11.780083590182187</v>
      </c>
    </row>
    <row r="37" spans="1:24" ht="18.75" customHeight="1" x14ac:dyDescent="0.2">
      <c r="A37" s="3" t="s">
        <v>1</v>
      </c>
      <c r="B37" s="42">
        <f t="shared" si="14"/>
        <v>0</v>
      </c>
      <c r="C37" s="42">
        <v>-11</v>
      </c>
      <c r="D37" s="69">
        <f t="shared" si="2"/>
        <v>-1</v>
      </c>
      <c r="E37" s="42">
        <f t="shared" si="15"/>
        <v>-54</v>
      </c>
      <c r="F37" s="69">
        <f t="shared" si="3"/>
        <v>-1</v>
      </c>
      <c r="G37" s="42">
        <f t="shared" si="16"/>
        <v>0</v>
      </c>
      <c r="H37" s="42">
        <v>3</v>
      </c>
      <c r="I37" s="42">
        <v>9</v>
      </c>
      <c r="J37" s="42">
        <v>3</v>
      </c>
      <c r="K37" s="42">
        <v>69</v>
      </c>
      <c r="L37" s="49">
        <f t="shared" si="17"/>
        <v>0</v>
      </c>
      <c r="M37" s="58">
        <v>12.601705545901281</v>
      </c>
      <c r="N37" s="58">
        <v>12.601705545901281</v>
      </c>
      <c r="O37" s="42">
        <f>P37-T37</f>
        <v>0</v>
      </c>
      <c r="P37" s="41">
        <f t="shared" si="19"/>
        <v>5</v>
      </c>
      <c r="Q37" s="42">
        <v>97</v>
      </c>
      <c r="R37" s="42">
        <v>2</v>
      </c>
      <c r="S37" s="42">
        <v>3</v>
      </c>
      <c r="T37" s="42">
        <f t="shared" si="20"/>
        <v>5</v>
      </c>
      <c r="U37" s="42">
        <v>91</v>
      </c>
      <c r="V37" s="42">
        <v>1</v>
      </c>
      <c r="W37" s="42">
        <v>4</v>
      </c>
      <c r="X37" s="49">
        <v>0</v>
      </c>
    </row>
    <row r="38" spans="1:24" ht="18.75" customHeight="1" x14ac:dyDescent="0.2">
      <c r="A38" s="1" t="s">
        <v>0</v>
      </c>
      <c r="B38" s="43">
        <f t="shared" si="14"/>
        <v>1</v>
      </c>
      <c r="C38" s="43">
        <v>6</v>
      </c>
      <c r="D38" s="70">
        <f t="shared" si="2"/>
        <v>-1.2</v>
      </c>
      <c r="E38" s="43">
        <f t="shared" si="15"/>
        <v>-79</v>
      </c>
      <c r="F38" s="70">
        <f t="shared" si="3"/>
        <v>-0.98750000000000004</v>
      </c>
      <c r="G38" s="43">
        <f t="shared" si="16"/>
        <v>-1</v>
      </c>
      <c r="H38" s="43">
        <v>2</v>
      </c>
      <c r="I38" s="43">
        <v>14</v>
      </c>
      <c r="J38" s="43">
        <v>3</v>
      </c>
      <c r="K38" s="44">
        <v>65</v>
      </c>
      <c r="L38" s="50">
        <f t="shared" si="17"/>
        <v>-4.6483196006265679</v>
      </c>
      <c r="M38" s="57">
        <v>9.2966392012531358</v>
      </c>
      <c r="N38" s="57">
        <v>13.944958801879704</v>
      </c>
      <c r="O38" s="44">
        <f t="shared" si="18"/>
        <v>2</v>
      </c>
      <c r="P38" s="43">
        <f t="shared" si="19"/>
        <v>4</v>
      </c>
      <c r="Q38" s="43">
        <v>48</v>
      </c>
      <c r="R38" s="43">
        <v>0</v>
      </c>
      <c r="S38" s="43">
        <v>4</v>
      </c>
      <c r="T38" s="43">
        <f t="shared" si="20"/>
        <v>2</v>
      </c>
      <c r="U38" s="43">
        <v>76</v>
      </c>
      <c r="V38" s="43">
        <v>0</v>
      </c>
      <c r="W38" s="43">
        <v>2</v>
      </c>
      <c r="X38" s="53">
        <v>9.2966392012531358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portrait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2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2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2">
      <c r="A9" s="8" t="s">
        <v>29</v>
      </c>
      <c r="B9" s="34">
        <f t="shared" ref="B9:H9" si="0">B10+B11</f>
        <v>-25</v>
      </c>
      <c r="C9" s="34">
        <f t="shared" si="0"/>
        <v>-218</v>
      </c>
      <c r="D9" s="34">
        <f t="shared" si="0"/>
        <v>-2279</v>
      </c>
      <c r="E9" s="34">
        <f t="shared" si="0"/>
        <v>-153</v>
      </c>
      <c r="F9" s="34">
        <f t="shared" si="0"/>
        <v>161</v>
      </c>
      <c r="G9" s="34">
        <f t="shared" si="0"/>
        <v>1894</v>
      </c>
      <c r="H9" s="34">
        <f t="shared" si="0"/>
        <v>314</v>
      </c>
      <c r="I9" s="34">
        <f>I10+I11</f>
        <v>3750</v>
      </c>
      <c r="J9" s="51">
        <f>K9-L9</f>
        <v>-6.9156798505237322</v>
      </c>
      <c r="K9" s="51">
        <v>7.2772840257145148</v>
      </c>
      <c r="L9" s="51">
        <v>14.192963876238247</v>
      </c>
      <c r="M9" s="34">
        <f t="shared" ref="M9:U9" si="1">M10+M11</f>
        <v>128</v>
      </c>
      <c r="N9" s="34">
        <f t="shared" si="1"/>
        <v>697</v>
      </c>
      <c r="O9" s="34">
        <f t="shared" si="1"/>
        <v>8107</v>
      </c>
      <c r="P9" s="34">
        <f t="shared" si="1"/>
        <v>484</v>
      </c>
      <c r="Q9" s="34">
        <f t="shared" si="1"/>
        <v>213</v>
      </c>
      <c r="R9" s="34">
        <f>R10+R11</f>
        <v>569</v>
      </c>
      <c r="S9" s="34">
        <f t="shared" si="1"/>
        <v>8530</v>
      </c>
      <c r="T9" s="34">
        <f t="shared" si="1"/>
        <v>356</v>
      </c>
      <c r="U9" s="34">
        <f t="shared" si="1"/>
        <v>213</v>
      </c>
      <c r="V9" s="51">
        <v>5.785666803052532</v>
      </c>
    </row>
    <row r="10" spans="1:22" ht="15" customHeight="1" x14ac:dyDescent="0.2">
      <c r="A10" s="6" t="s">
        <v>28</v>
      </c>
      <c r="B10" s="35">
        <f t="shared" ref="B10:I10" si="2">B20+B21+B22+B23</f>
        <v>8</v>
      </c>
      <c r="C10" s="35">
        <f t="shared" si="2"/>
        <v>-222</v>
      </c>
      <c r="D10" s="35">
        <f t="shared" si="2"/>
        <v>-1244</v>
      </c>
      <c r="E10" s="35">
        <f t="shared" si="2"/>
        <v>-91</v>
      </c>
      <c r="F10" s="35">
        <f t="shared" si="2"/>
        <v>127</v>
      </c>
      <c r="G10" s="35">
        <f t="shared" si="2"/>
        <v>1499</v>
      </c>
      <c r="H10" s="35">
        <f t="shared" si="2"/>
        <v>218</v>
      </c>
      <c r="I10" s="35">
        <f t="shared" si="2"/>
        <v>2576</v>
      </c>
      <c r="J10" s="48">
        <f t="shared" ref="J10:J38" si="3">K10-L10</f>
        <v>-5.4541788221863818</v>
      </c>
      <c r="K10" s="48">
        <v>7.611875938655718</v>
      </c>
      <c r="L10" s="48">
        <v>13.0660547608421</v>
      </c>
      <c r="M10" s="35">
        <f t="shared" ref="M10:U10" si="4">M20+M21+M22+M23</f>
        <v>99</v>
      </c>
      <c r="N10" s="35">
        <f t="shared" si="4"/>
        <v>538</v>
      </c>
      <c r="O10" s="35">
        <f t="shared" si="4"/>
        <v>6439</v>
      </c>
      <c r="P10" s="35">
        <f t="shared" si="4"/>
        <v>398</v>
      </c>
      <c r="Q10" s="35">
        <f t="shared" si="4"/>
        <v>140</v>
      </c>
      <c r="R10" s="35">
        <f t="shared" si="4"/>
        <v>439</v>
      </c>
      <c r="S10" s="35">
        <f t="shared" si="4"/>
        <v>6606</v>
      </c>
      <c r="T10" s="35">
        <f t="shared" si="4"/>
        <v>292</v>
      </c>
      <c r="U10" s="35">
        <f t="shared" si="4"/>
        <v>147</v>
      </c>
      <c r="V10" s="48">
        <v>5.933667070290678</v>
      </c>
    </row>
    <row r="11" spans="1:22" ht="15" customHeight="1" x14ac:dyDescent="0.2">
      <c r="A11" s="2" t="s">
        <v>27</v>
      </c>
      <c r="B11" s="36">
        <f t="shared" ref="B11:I11" si="5">B12+B13+B14+B15+B16</f>
        <v>-33</v>
      </c>
      <c r="C11" s="36">
        <f t="shared" si="5"/>
        <v>4</v>
      </c>
      <c r="D11" s="36">
        <f t="shared" si="5"/>
        <v>-1035</v>
      </c>
      <c r="E11" s="36">
        <f t="shared" si="5"/>
        <v>-62</v>
      </c>
      <c r="F11" s="36">
        <f t="shared" si="5"/>
        <v>34</v>
      </c>
      <c r="G11" s="36">
        <f t="shared" si="5"/>
        <v>395</v>
      </c>
      <c r="H11" s="36">
        <f t="shared" si="5"/>
        <v>96</v>
      </c>
      <c r="I11" s="36">
        <f t="shared" si="5"/>
        <v>1174</v>
      </c>
      <c r="J11" s="53">
        <f t="shared" si="3"/>
        <v>-11.398769557477904</v>
      </c>
      <c r="K11" s="53">
        <v>6.2509381444233671</v>
      </c>
      <c r="L11" s="53">
        <v>17.649707701901271</v>
      </c>
      <c r="M11" s="36">
        <f t="shared" ref="M11:U11" si="6">M12+M13+M14+M15+M16</f>
        <v>29</v>
      </c>
      <c r="N11" s="36">
        <f t="shared" si="6"/>
        <v>159</v>
      </c>
      <c r="O11" s="36">
        <f t="shared" si="6"/>
        <v>1668</v>
      </c>
      <c r="P11" s="36">
        <f t="shared" si="6"/>
        <v>86</v>
      </c>
      <c r="Q11" s="36">
        <f t="shared" si="6"/>
        <v>73</v>
      </c>
      <c r="R11" s="36">
        <f t="shared" si="6"/>
        <v>130</v>
      </c>
      <c r="S11" s="36">
        <f t="shared" si="6"/>
        <v>1924</v>
      </c>
      <c r="T11" s="36">
        <f t="shared" si="6"/>
        <v>64</v>
      </c>
      <c r="U11" s="36">
        <f t="shared" si="6"/>
        <v>66</v>
      </c>
      <c r="V11" s="53">
        <v>5.3316825349493442</v>
      </c>
    </row>
    <row r="12" spans="1:22" ht="15" customHeight="1" x14ac:dyDescent="0.2">
      <c r="A12" s="6" t="s">
        <v>26</v>
      </c>
      <c r="B12" s="35">
        <f t="shared" ref="B12:I12" si="7">B24</f>
        <v>-11</v>
      </c>
      <c r="C12" s="35">
        <f t="shared" si="7"/>
        <v>-12</v>
      </c>
      <c r="D12" s="35">
        <f t="shared" si="7"/>
        <v>-69</v>
      </c>
      <c r="E12" s="35">
        <f t="shared" si="7"/>
        <v>-10</v>
      </c>
      <c r="F12" s="35">
        <f t="shared" si="7"/>
        <v>1</v>
      </c>
      <c r="G12" s="35">
        <f t="shared" si="7"/>
        <v>44</v>
      </c>
      <c r="H12" s="35">
        <f t="shared" si="7"/>
        <v>11</v>
      </c>
      <c r="I12" s="35">
        <f t="shared" si="7"/>
        <v>93</v>
      </c>
      <c r="J12" s="48">
        <f t="shared" si="3"/>
        <v>-23.246186670063373</v>
      </c>
      <c r="K12" s="48">
        <v>2.3246186670063369</v>
      </c>
      <c r="L12" s="48">
        <v>25.570805337069711</v>
      </c>
      <c r="M12" s="35">
        <f t="shared" ref="M12:U12" si="8">M24</f>
        <v>-1</v>
      </c>
      <c r="N12" s="35">
        <f t="shared" si="8"/>
        <v>9</v>
      </c>
      <c r="O12" s="35">
        <f t="shared" si="8"/>
        <v>137</v>
      </c>
      <c r="P12" s="35">
        <f t="shared" si="8"/>
        <v>3</v>
      </c>
      <c r="Q12" s="35">
        <f t="shared" si="8"/>
        <v>6</v>
      </c>
      <c r="R12" s="35">
        <f t="shared" si="8"/>
        <v>10</v>
      </c>
      <c r="S12" s="35">
        <f t="shared" si="8"/>
        <v>157</v>
      </c>
      <c r="T12" s="35">
        <f t="shared" si="8"/>
        <v>6</v>
      </c>
      <c r="U12" s="35">
        <f t="shared" si="8"/>
        <v>4</v>
      </c>
      <c r="V12" s="48">
        <v>-2.3246186670063338</v>
      </c>
    </row>
    <row r="13" spans="1:22" ht="15" customHeight="1" x14ac:dyDescent="0.2">
      <c r="A13" s="4" t="s">
        <v>25</v>
      </c>
      <c r="B13" s="37">
        <f t="shared" ref="B13:I13" si="9">B25+B26+B27</f>
        <v>-4</v>
      </c>
      <c r="C13" s="37">
        <f t="shared" si="9"/>
        <v>19</v>
      </c>
      <c r="D13" s="37">
        <f t="shared" si="9"/>
        <v>-268</v>
      </c>
      <c r="E13" s="37">
        <f t="shared" si="9"/>
        <v>-14</v>
      </c>
      <c r="F13" s="37">
        <f t="shared" si="9"/>
        <v>6</v>
      </c>
      <c r="G13" s="37">
        <f t="shared" si="9"/>
        <v>49</v>
      </c>
      <c r="H13" s="37">
        <f t="shared" si="9"/>
        <v>20</v>
      </c>
      <c r="I13" s="37">
        <f t="shared" si="9"/>
        <v>213</v>
      </c>
      <c r="J13" s="49">
        <f t="shared" si="3"/>
        <v>-14.357521964760853</v>
      </c>
      <c r="K13" s="49">
        <v>6.153223699183223</v>
      </c>
      <c r="L13" s="49">
        <v>20.510745663944075</v>
      </c>
      <c r="M13" s="37">
        <f t="shared" ref="M13:U13" si="10">M25+M26+M27</f>
        <v>10</v>
      </c>
      <c r="N13" s="37">
        <f t="shared" si="10"/>
        <v>30</v>
      </c>
      <c r="O13" s="37">
        <f t="shared" si="10"/>
        <v>248</v>
      </c>
      <c r="P13" s="37">
        <f t="shared" si="10"/>
        <v>20</v>
      </c>
      <c r="Q13" s="37">
        <f t="shared" si="10"/>
        <v>10</v>
      </c>
      <c r="R13" s="37">
        <f t="shared" si="10"/>
        <v>20</v>
      </c>
      <c r="S13" s="37">
        <f t="shared" si="10"/>
        <v>352</v>
      </c>
      <c r="T13" s="37">
        <f t="shared" si="10"/>
        <v>8</v>
      </c>
      <c r="U13" s="37">
        <f t="shared" si="10"/>
        <v>12</v>
      </c>
      <c r="V13" s="49">
        <v>10.255372831972039</v>
      </c>
    </row>
    <row r="14" spans="1:22" ht="15" customHeight="1" x14ac:dyDescent="0.2">
      <c r="A14" s="4" t="s">
        <v>24</v>
      </c>
      <c r="B14" s="37">
        <f t="shared" ref="B14:I14" si="11">B28+B29+B30+B31</f>
        <v>-7</v>
      </c>
      <c r="C14" s="37">
        <f t="shared" si="11"/>
        <v>1</v>
      </c>
      <c r="D14" s="37">
        <f t="shared" si="11"/>
        <v>-287</v>
      </c>
      <c r="E14" s="37">
        <f t="shared" si="11"/>
        <v>-13</v>
      </c>
      <c r="F14" s="37">
        <f t="shared" si="11"/>
        <v>18</v>
      </c>
      <c r="G14" s="37">
        <f t="shared" si="11"/>
        <v>186</v>
      </c>
      <c r="H14" s="37">
        <f t="shared" si="11"/>
        <v>31</v>
      </c>
      <c r="I14" s="37">
        <f t="shared" si="11"/>
        <v>439</v>
      </c>
      <c r="J14" s="49">
        <f t="shared" si="3"/>
        <v>-6.2320148254970196</v>
      </c>
      <c r="K14" s="49">
        <v>8.6289436045343315</v>
      </c>
      <c r="L14" s="49">
        <v>14.860958430031351</v>
      </c>
      <c r="M14" s="37">
        <f t="shared" ref="M14:U14" si="12">M28+M29+M30+M31</f>
        <v>6</v>
      </c>
      <c r="N14" s="37">
        <f t="shared" si="12"/>
        <v>50</v>
      </c>
      <c r="O14" s="37">
        <f t="shared" si="12"/>
        <v>648</v>
      </c>
      <c r="P14" s="37">
        <f t="shared" si="12"/>
        <v>26</v>
      </c>
      <c r="Q14" s="37">
        <f t="shared" si="12"/>
        <v>24</v>
      </c>
      <c r="R14" s="37">
        <f t="shared" si="12"/>
        <v>44</v>
      </c>
      <c r="S14" s="37">
        <f t="shared" si="12"/>
        <v>682</v>
      </c>
      <c r="T14" s="37">
        <f t="shared" si="12"/>
        <v>28</v>
      </c>
      <c r="U14" s="37">
        <f t="shared" si="12"/>
        <v>16</v>
      </c>
      <c r="V14" s="49">
        <v>2.8763145348447736</v>
      </c>
    </row>
    <row r="15" spans="1:22" ht="15" customHeight="1" x14ac:dyDescent="0.2">
      <c r="A15" s="4" t="s">
        <v>23</v>
      </c>
      <c r="B15" s="37">
        <f t="shared" ref="B15:I15" si="13">B32+B33+B34+B35</f>
        <v>-10</v>
      </c>
      <c r="C15" s="37">
        <f t="shared" si="13"/>
        <v>5</v>
      </c>
      <c r="D15" s="37">
        <f t="shared" si="13"/>
        <v>-291</v>
      </c>
      <c r="E15" s="37">
        <f t="shared" si="13"/>
        <v>-21</v>
      </c>
      <c r="F15" s="37">
        <f t="shared" si="13"/>
        <v>5</v>
      </c>
      <c r="G15" s="37">
        <f t="shared" si="13"/>
        <v>99</v>
      </c>
      <c r="H15" s="37">
        <f t="shared" si="13"/>
        <v>26</v>
      </c>
      <c r="I15" s="37">
        <f t="shared" si="13"/>
        <v>316</v>
      </c>
      <c r="J15" s="49">
        <f t="shared" si="3"/>
        <v>-13.312769316541699</v>
      </c>
      <c r="K15" s="49">
        <v>3.1697069801289768</v>
      </c>
      <c r="L15" s="49">
        <v>16.482476296670676</v>
      </c>
      <c r="M15" s="37">
        <f t="shared" ref="M15:U15" si="14">M32+M33+M34+M35</f>
        <v>11</v>
      </c>
      <c r="N15" s="37">
        <f t="shared" si="14"/>
        <v>60</v>
      </c>
      <c r="O15" s="37">
        <f t="shared" si="14"/>
        <v>521</v>
      </c>
      <c r="P15" s="37">
        <f t="shared" si="14"/>
        <v>32</v>
      </c>
      <c r="Q15" s="37">
        <f t="shared" si="14"/>
        <v>28</v>
      </c>
      <c r="R15" s="37">
        <f t="shared" si="14"/>
        <v>49</v>
      </c>
      <c r="S15" s="37">
        <f t="shared" si="14"/>
        <v>595</v>
      </c>
      <c r="T15" s="37">
        <f t="shared" si="14"/>
        <v>20</v>
      </c>
      <c r="U15" s="37">
        <f t="shared" si="14"/>
        <v>29</v>
      </c>
      <c r="V15" s="49">
        <v>6.9733553562837542</v>
      </c>
    </row>
    <row r="16" spans="1:22" ht="15" customHeight="1" x14ac:dyDescent="0.2">
      <c r="A16" s="2" t="s">
        <v>22</v>
      </c>
      <c r="B16" s="36">
        <f t="shared" ref="B16:I16" si="15">B36+B37+B38</f>
        <v>-1</v>
      </c>
      <c r="C16" s="36">
        <f t="shared" si="15"/>
        <v>-9</v>
      </c>
      <c r="D16" s="36">
        <f t="shared" si="15"/>
        <v>-120</v>
      </c>
      <c r="E16" s="36">
        <f t="shared" si="15"/>
        <v>-4</v>
      </c>
      <c r="F16" s="36">
        <f t="shared" si="15"/>
        <v>4</v>
      </c>
      <c r="G16" s="36">
        <f t="shared" si="15"/>
        <v>17</v>
      </c>
      <c r="H16" s="36">
        <f t="shared" si="15"/>
        <v>8</v>
      </c>
      <c r="I16" s="36">
        <f t="shared" si="15"/>
        <v>113</v>
      </c>
      <c r="J16" s="53">
        <f t="shared" si="3"/>
        <v>-10.797059650056944</v>
      </c>
      <c r="K16" s="53">
        <v>10.797059650056944</v>
      </c>
      <c r="L16" s="53">
        <v>21.594119300113888</v>
      </c>
      <c r="M16" s="36">
        <f t="shared" ref="M16:U16" si="16">M36+M37+M38</f>
        <v>3</v>
      </c>
      <c r="N16" s="36">
        <f t="shared" si="16"/>
        <v>10</v>
      </c>
      <c r="O16" s="36">
        <f t="shared" si="16"/>
        <v>114</v>
      </c>
      <c r="P16" s="36">
        <f t="shared" si="16"/>
        <v>5</v>
      </c>
      <c r="Q16" s="36">
        <f t="shared" si="16"/>
        <v>5</v>
      </c>
      <c r="R16" s="36">
        <f t="shared" si="16"/>
        <v>7</v>
      </c>
      <c r="S16" s="36">
        <f t="shared" si="16"/>
        <v>138</v>
      </c>
      <c r="T16" s="36">
        <f t="shared" si="16"/>
        <v>2</v>
      </c>
      <c r="U16" s="36">
        <f t="shared" si="16"/>
        <v>5</v>
      </c>
      <c r="V16" s="53">
        <v>8.0977947375427028</v>
      </c>
    </row>
    <row r="17" spans="1:22" ht="15" customHeight="1" x14ac:dyDescent="0.2">
      <c r="A17" s="6" t="s">
        <v>21</v>
      </c>
      <c r="B17" s="35">
        <f t="shared" ref="B17:I17" si="17">B12+B13+B20</f>
        <v>-28</v>
      </c>
      <c r="C17" s="35">
        <f t="shared" si="17"/>
        <v>-92</v>
      </c>
      <c r="D17" s="35">
        <f t="shared" si="17"/>
        <v>-1038</v>
      </c>
      <c r="E17" s="35">
        <f t="shared" si="17"/>
        <v>-60</v>
      </c>
      <c r="F17" s="35">
        <f t="shared" si="17"/>
        <v>61</v>
      </c>
      <c r="G17" s="35">
        <f t="shared" si="17"/>
        <v>715</v>
      </c>
      <c r="H17" s="35">
        <f t="shared" si="17"/>
        <v>121</v>
      </c>
      <c r="I17" s="35">
        <f t="shared" si="17"/>
        <v>1444</v>
      </c>
      <c r="J17" s="48">
        <f t="shared" si="3"/>
        <v>-6.6135389107108828</v>
      </c>
      <c r="K17" s="48">
        <v>6.7237645592227313</v>
      </c>
      <c r="L17" s="48">
        <v>13.337303469933614</v>
      </c>
      <c r="M17" s="35">
        <f t="shared" ref="M17:U17" si="18">M12+M13+M20</f>
        <v>32</v>
      </c>
      <c r="N17" s="35">
        <f t="shared" si="18"/>
        <v>221</v>
      </c>
      <c r="O17" s="35">
        <f t="shared" si="18"/>
        <v>2775</v>
      </c>
      <c r="P17" s="35">
        <f t="shared" si="18"/>
        <v>173</v>
      </c>
      <c r="Q17" s="35">
        <f t="shared" si="18"/>
        <v>48</v>
      </c>
      <c r="R17" s="35">
        <f t="shared" si="18"/>
        <v>189</v>
      </c>
      <c r="S17" s="35">
        <f t="shared" si="18"/>
        <v>3084</v>
      </c>
      <c r="T17" s="35">
        <f t="shared" si="18"/>
        <v>120</v>
      </c>
      <c r="U17" s="35">
        <f t="shared" si="18"/>
        <v>69</v>
      </c>
      <c r="V17" s="48">
        <v>3.527220752379133</v>
      </c>
    </row>
    <row r="18" spans="1:22" ht="15" customHeight="1" x14ac:dyDescent="0.2">
      <c r="A18" s="4" t="s">
        <v>20</v>
      </c>
      <c r="B18" s="37">
        <f t="shared" ref="B18:I18" si="19">B14+B22</f>
        <v>-22</v>
      </c>
      <c r="C18" s="37">
        <f t="shared" si="19"/>
        <v>-4</v>
      </c>
      <c r="D18" s="37">
        <f t="shared" si="19"/>
        <v>-507</v>
      </c>
      <c r="E18" s="37">
        <f t="shared" si="19"/>
        <v>-21</v>
      </c>
      <c r="F18" s="37">
        <f t="shared" si="19"/>
        <v>36</v>
      </c>
      <c r="G18" s="37">
        <f t="shared" si="19"/>
        <v>357</v>
      </c>
      <c r="H18" s="37">
        <f t="shared" si="19"/>
        <v>57</v>
      </c>
      <c r="I18" s="37">
        <f t="shared" si="19"/>
        <v>771</v>
      </c>
      <c r="J18" s="49">
        <f t="shared" si="3"/>
        <v>-5.3843052244268339</v>
      </c>
      <c r="K18" s="49">
        <v>9.2302375275888568</v>
      </c>
      <c r="L18" s="49">
        <v>14.614542752015691</v>
      </c>
      <c r="M18" s="37">
        <f t="shared" ref="M18:U18" si="20">M14+M22</f>
        <v>-1</v>
      </c>
      <c r="N18" s="37">
        <f t="shared" si="20"/>
        <v>105</v>
      </c>
      <c r="O18" s="37">
        <f t="shared" si="20"/>
        <v>1298</v>
      </c>
      <c r="P18" s="37">
        <f t="shared" si="20"/>
        <v>61</v>
      </c>
      <c r="Q18" s="37">
        <f t="shared" si="20"/>
        <v>44</v>
      </c>
      <c r="R18" s="37">
        <f t="shared" si="20"/>
        <v>106</v>
      </c>
      <c r="S18" s="37">
        <f t="shared" si="20"/>
        <v>1391</v>
      </c>
      <c r="T18" s="37">
        <f t="shared" si="20"/>
        <v>59</v>
      </c>
      <c r="U18" s="37">
        <f t="shared" si="20"/>
        <v>47</v>
      </c>
      <c r="V18" s="49">
        <v>-0.25639548687746938</v>
      </c>
    </row>
    <row r="19" spans="1:22" ht="15" customHeight="1" x14ac:dyDescent="0.2">
      <c r="A19" s="2" t="s">
        <v>19</v>
      </c>
      <c r="B19" s="36">
        <f t="shared" ref="B19:I19" si="21">B15+B16+B21+B23</f>
        <v>25</v>
      </c>
      <c r="C19" s="36">
        <f t="shared" si="21"/>
        <v>-122</v>
      </c>
      <c r="D19" s="36">
        <f t="shared" si="21"/>
        <v>-734</v>
      </c>
      <c r="E19" s="36">
        <f t="shared" si="21"/>
        <v>-72</v>
      </c>
      <c r="F19" s="36">
        <f t="shared" si="21"/>
        <v>64</v>
      </c>
      <c r="G19" s="36">
        <f t="shared" si="21"/>
        <v>822</v>
      </c>
      <c r="H19" s="36">
        <f t="shared" si="21"/>
        <v>136</v>
      </c>
      <c r="I19" s="36">
        <f t="shared" si="21"/>
        <v>1535</v>
      </c>
      <c r="J19" s="53">
        <f t="shared" si="3"/>
        <v>-7.8678936349399127</v>
      </c>
      <c r="K19" s="53">
        <v>6.9936832310577017</v>
      </c>
      <c r="L19" s="53">
        <v>14.861576865997614</v>
      </c>
      <c r="M19" s="36">
        <f t="shared" ref="M19:U19" si="22">M15+M16+M21+M23</f>
        <v>97</v>
      </c>
      <c r="N19" s="36">
        <f t="shared" si="22"/>
        <v>371</v>
      </c>
      <c r="O19" s="36">
        <f t="shared" si="22"/>
        <v>4034</v>
      </c>
      <c r="P19" s="36">
        <f t="shared" si="22"/>
        <v>250</v>
      </c>
      <c r="Q19" s="36">
        <f t="shared" si="22"/>
        <v>121</v>
      </c>
      <c r="R19" s="36">
        <f t="shared" si="22"/>
        <v>274</v>
      </c>
      <c r="S19" s="36">
        <f t="shared" si="22"/>
        <v>4055</v>
      </c>
      <c r="T19" s="36">
        <f t="shared" si="22"/>
        <v>177</v>
      </c>
      <c r="U19" s="36">
        <f t="shared" si="22"/>
        <v>97</v>
      </c>
      <c r="V19" s="53">
        <v>10.599801147071823</v>
      </c>
    </row>
    <row r="20" spans="1:22" ht="15" customHeight="1" x14ac:dyDescent="0.2">
      <c r="A20" s="5" t="s">
        <v>18</v>
      </c>
      <c r="B20" s="40">
        <f>E20+M20</f>
        <v>-13</v>
      </c>
      <c r="C20" s="40">
        <v>-99</v>
      </c>
      <c r="D20" s="40">
        <f>G20-I20+O20-S20</f>
        <v>-701</v>
      </c>
      <c r="E20" s="40">
        <f>F20-H20</f>
        <v>-36</v>
      </c>
      <c r="F20" s="40">
        <v>54</v>
      </c>
      <c r="G20" s="40">
        <v>622</v>
      </c>
      <c r="H20" s="40">
        <v>90</v>
      </c>
      <c r="I20" s="40">
        <v>1138</v>
      </c>
      <c r="J20" s="61">
        <f t="shared" si="3"/>
        <v>-4.6954346010649415</v>
      </c>
      <c r="K20" s="61">
        <v>7.0431519015974127</v>
      </c>
      <c r="L20" s="61">
        <v>11.738586502662354</v>
      </c>
      <c r="M20" s="40">
        <f>N20-R20</f>
        <v>23</v>
      </c>
      <c r="N20" s="40">
        <f>SUM(P20:Q20)</f>
        <v>182</v>
      </c>
      <c r="O20" s="41">
        <v>2390</v>
      </c>
      <c r="P20" s="41">
        <v>150</v>
      </c>
      <c r="Q20" s="41">
        <v>32</v>
      </c>
      <c r="R20" s="41">
        <f>SUM(T20:U20)</f>
        <v>159</v>
      </c>
      <c r="S20" s="41">
        <v>2575</v>
      </c>
      <c r="T20" s="41">
        <v>106</v>
      </c>
      <c r="U20" s="41">
        <v>53</v>
      </c>
      <c r="V20" s="52">
        <v>2.999860995124827</v>
      </c>
    </row>
    <row r="21" spans="1:22" ht="15" customHeight="1" x14ac:dyDescent="0.2">
      <c r="A21" s="3" t="s">
        <v>17</v>
      </c>
      <c r="B21" s="42">
        <f t="shared" ref="B21:B38" si="23">E21+M21</f>
        <v>46</v>
      </c>
      <c r="C21" s="42">
        <v>-91</v>
      </c>
      <c r="D21" s="42">
        <f t="shared" ref="D21:D38" si="24">G21-I21+O21-S21</f>
        <v>-130</v>
      </c>
      <c r="E21" s="42">
        <f t="shared" ref="E21:E38" si="25">F21-H21</f>
        <v>-39</v>
      </c>
      <c r="F21" s="42">
        <v>45</v>
      </c>
      <c r="G21" s="42">
        <v>597</v>
      </c>
      <c r="H21" s="42">
        <v>84</v>
      </c>
      <c r="I21" s="42">
        <v>872</v>
      </c>
      <c r="J21" s="62">
        <f t="shared" si="3"/>
        <v>-6.62062845507507</v>
      </c>
      <c r="K21" s="62">
        <v>7.6391866789327745</v>
      </c>
      <c r="L21" s="62">
        <v>14.259815134007845</v>
      </c>
      <c r="M21" s="42">
        <f t="shared" ref="M21:M38" si="26">N21-R21</f>
        <v>85</v>
      </c>
      <c r="N21" s="42">
        <f>SUM(P21:Q21)</f>
        <v>252</v>
      </c>
      <c r="O21" s="42">
        <v>2741</v>
      </c>
      <c r="P21" s="42">
        <v>185</v>
      </c>
      <c r="Q21" s="42">
        <v>67</v>
      </c>
      <c r="R21" s="42">
        <f t="shared" ref="R21:R38" si="27">SUM(T21:U21)</f>
        <v>167</v>
      </c>
      <c r="S21" s="42">
        <v>2596</v>
      </c>
      <c r="T21" s="42">
        <v>118</v>
      </c>
      <c r="U21" s="42">
        <v>49</v>
      </c>
      <c r="V21" s="49">
        <v>14.429574837984127</v>
      </c>
    </row>
    <row r="22" spans="1:22" ht="15" customHeight="1" x14ac:dyDescent="0.2">
      <c r="A22" s="3" t="s">
        <v>16</v>
      </c>
      <c r="B22" s="42">
        <f t="shared" si="23"/>
        <v>-15</v>
      </c>
      <c r="C22" s="42">
        <v>-5</v>
      </c>
      <c r="D22" s="42">
        <f t="shared" si="24"/>
        <v>-220</v>
      </c>
      <c r="E22" s="42">
        <f t="shared" si="25"/>
        <v>-8</v>
      </c>
      <c r="F22" s="42">
        <v>18</v>
      </c>
      <c r="G22" s="42">
        <v>171</v>
      </c>
      <c r="H22" s="42">
        <v>26</v>
      </c>
      <c r="I22" s="42">
        <v>332</v>
      </c>
      <c r="J22" s="62">
        <f t="shared" si="3"/>
        <v>-4.4096038756189664</v>
      </c>
      <c r="K22" s="62">
        <v>9.9216087201426788</v>
      </c>
      <c r="L22" s="62">
        <v>14.331212595761645</v>
      </c>
      <c r="M22" s="42">
        <f>N22-R22</f>
        <v>-7</v>
      </c>
      <c r="N22" s="42">
        <f t="shared" ref="N22:N38" si="28">SUM(P22:Q22)</f>
        <v>55</v>
      </c>
      <c r="O22" s="42">
        <v>650</v>
      </c>
      <c r="P22" s="42">
        <v>35</v>
      </c>
      <c r="Q22" s="42">
        <v>20</v>
      </c>
      <c r="R22" s="42">
        <f t="shared" si="27"/>
        <v>62</v>
      </c>
      <c r="S22" s="42">
        <v>709</v>
      </c>
      <c r="T22" s="42">
        <v>31</v>
      </c>
      <c r="U22" s="42">
        <v>31</v>
      </c>
      <c r="V22" s="49">
        <v>-3.8584033911666005</v>
      </c>
    </row>
    <row r="23" spans="1:22" ht="15" customHeight="1" x14ac:dyDescent="0.2">
      <c r="A23" s="1" t="s">
        <v>15</v>
      </c>
      <c r="B23" s="43">
        <f t="shared" si="23"/>
        <v>-10</v>
      </c>
      <c r="C23" s="43">
        <v>-27</v>
      </c>
      <c r="D23" s="43">
        <f t="shared" si="24"/>
        <v>-193</v>
      </c>
      <c r="E23" s="43">
        <f t="shared" si="25"/>
        <v>-8</v>
      </c>
      <c r="F23" s="43">
        <v>10</v>
      </c>
      <c r="G23" s="43">
        <v>109</v>
      </c>
      <c r="H23" s="43">
        <v>18</v>
      </c>
      <c r="I23" s="43">
        <v>234</v>
      </c>
      <c r="J23" s="63">
        <f t="shared" si="3"/>
        <v>-6.0950917812279526</v>
      </c>
      <c r="K23" s="63">
        <v>7.6188647265349401</v>
      </c>
      <c r="L23" s="63">
        <v>13.713956507762893</v>
      </c>
      <c r="M23" s="43">
        <f t="shared" si="26"/>
        <v>-2</v>
      </c>
      <c r="N23" s="43">
        <f t="shared" si="28"/>
        <v>49</v>
      </c>
      <c r="O23" s="43">
        <v>658</v>
      </c>
      <c r="P23" s="43">
        <v>28</v>
      </c>
      <c r="Q23" s="43">
        <v>21</v>
      </c>
      <c r="R23" s="43">
        <f t="shared" si="27"/>
        <v>51</v>
      </c>
      <c r="S23" s="47">
        <v>726</v>
      </c>
      <c r="T23" s="47">
        <v>37</v>
      </c>
      <c r="U23" s="47">
        <v>14</v>
      </c>
      <c r="V23" s="54">
        <v>-1.5237729453070017</v>
      </c>
    </row>
    <row r="24" spans="1:22" ht="15" customHeight="1" x14ac:dyDescent="0.2">
      <c r="A24" s="7" t="s">
        <v>14</v>
      </c>
      <c r="B24" s="45">
        <f t="shared" si="23"/>
        <v>-11</v>
      </c>
      <c r="C24" s="45">
        <v>-12</v>
      </c>
      <c r="D24" s="45">
        <f t="shared" si="24"/>
        <v>-69</v>
      </c>
      <c r="E24" s="40">
        <f t="shared" si="25"/>
        <v>-10</v>
      </c>
      <c r="F24" s="45">
        <v>1</v>
      </c>
      <c r="G24" s="45">
        <v>44</v>
      </c>
      <c r="H24" s="45">
        <v>11</v>
      </c>
      <c r="I24" s="46">
        <v>93</v>
      </c>
      <c r="J24" s="73">
        <f t="shared" si="3"/>
        <v>-23.246186670063373</v>
      </c>
      <c r="K24" s="73">
        <v>2.3246186670063369</v>
      </c>
      <c r="L24" s="73">
        <v>25.570805337069711</v>
      </c>
      <c r="M24" s="40">
        <f t="shared" si="26"/>
        <v>-1</v>
      </c>
      <c r="N24" s="45">
        <f t="shared" si="28"/>
        <v>9</v>
      </c>
      <c r="O24" s="45">
        <v>137</v>
      </c>
      <c r="P24" s="45">
        <v>3</v>
      </c>
      <c r="Q24" s="45">
        <v>6</v>
      </c>
      <c r="R24" s="45">
        <f t="shared" si="27"/>
        <v>10</v>
      </c>
      <c r="S24" s="45">
        <v>157</v>
      </c>
      <c r="T24" s="45">
        <v>6</v>
      </c>
      <c r="U24" s="45">
        <v>4</v>
      </c>
      <c r="V24" s="51">
        <v>-2.3246186670063338</v>
      </c>
    </row>
    <row r="25" spans="1:22" ht="15" customHeight="1" x14ac:dyDescent="0.2">
      <c r="A25" s="5" t="s">
        <v>13</v>
      </c>
      <c r="B25" s="40">
        <f t="shared" si="23"/>
        <v>-1</v>
      </c>
      <c r="C25" s="40">
        <v>7</v>
      </c>
      <c r="D25" s="40">
        <f t="shared" si="24"/>
        <v>-54</v>
      </c>
      <c r="E25" s="40">
        <f t="shared" si="25"/>
        <v>-1</v>
      </c>
      <c r="F25" s="40">
        <v>1</v>
      </c>
      <c r="G25" s="40">
        <v>3</v>
      </c>
      <c r="H25" s="40">
        <v>2</v>
      </c>
      <c r="I25" s="40">
        <v>31</v>
      </c>
      <c r="J25" s="61">
        <f t="shared" si="3"/>
        <v>-9.2491701087094231</v>
      </c>
      <c r="K25" s="61">
        <v>9.2491701087094231</v>
      </c>
      <c r="L25" s="61">
        <v>18.498340217418846</v>
      </c>
      <c r="M25" s="40">
        <f t="shared" si="26"/>
        <v>0</v>
      </c>
      <c r="N25" s="40">
        <f t="shared" si="28"/>
        <v>1</v>
      </c>
      <c r="O25" s="40">
        <v>15</v>
      </c>
      <c r="P25" s="40">
        <v>1</v>
      </c>
      <c r="Q25" s="40">
        <v>0</v>
      </c>
      <c r="R25" s="40">
        <f t="shared" si="27"/>
        <v>1</v>
      </c>
      <c r="S25" s="41">
        <v>41</v>
      </c>
      <c r="T25" s="41">
        <v>1</v>
      </c>
      <c r="U25" s="41">
        <v>0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4</v>
      </c>
      <c r="C26" s="42">
        <v>1</v>
      </c>
      <c r="D26" s="42">
        <f t="shared" si="24"/>
        <v>-66</v>
      </c>
      <c r="E26" s="42">
        <f t="shared" si="25"/>
        <v>-4</v>
      </c>
      <c r="F26" s="42">
        <v>1</v>
      </c>
      <c r="G26" s="42">
        <v>11</v>
      </c>
      <c r="H26" s="42">
        <v>5</v>
      </c>
      <c r="I26" s="42">
        <v>57</v>
      </c>
      <c r="J26" s="62">
        <f t="shared" si="3"/>
        <v>-16.375790748799858</v>
      </c>
      <c r="K26" s="62">
        <v>4.0939476871999645</v>
      </c>
      <c r="L26" s="62">
        <v>20.469738435999822</v>
      </c>
      <c r="M26" s="42">
        <f t="shared" si="26"/>
        <v>8</v>
      </c>
      <c r="N26" s="42">
        <f t="shared" si="28"/>
        <v>13</v>
      </c>
      <c r="O26" s="42">
        <v>83</v>
      </c>
      <c r="P26" s="42">
        <v>10</v>
      </c>
      <c r="Q26" s="42">
        <v>3</v>
      </c>
      <c r="R26" s="42">
        <f t="shared" si="27"/>
        <v>5</v>
      </c>
      <c r="S26" s="42">
        <v>103</v>
      </c>
      <c r="T26" s="42">
        <v>3</v>
      </c>
      <c r="U26" s="42">
        <v>2</v>
      </c>
      <c r="V26" s="49">
        <v>32.751581497599709</v>
      </c>
    </row>
    <row r="27" spans="1:22" ht="15" customHeight="1" x14ac:dyDescent="0.2">
      <c r="A27" s="1" t="s">
        <v>11</v>
      </c>
      <c r="B27" s="43">
        <f t="shared" si="23"/>
        <v>-7</v>
      </c>
      <c r="C27" s="43">
        <v>11</v>
      </c>
      <c r="D27" s="43">
        <f t="shared" si="24"/>
        <v>-148</v>
      </c>
      <c r="E27" s="43">
        <f t="shared" si="25"/>
        <v>-9</v>
      </c>
      <c r="F27" s="43">
        <v>4</v>
      </c>
      <c r="G27" s="43">
        <v>35</v>
      </c>
      <c r="H27" s="43">
        <v>13</v>
      </c>
      <c r="I27" s="43">
        <v>125</v>
      </c>
      <c r="J27" s="63">
        <f t="shared" si="3"/>
        <v>-14.45277440473048</v>
      </c>
      <c r="K27" s="63">
        <v>6.4234552909913241</v>
      </c>
      <c r="L27" s="63">
        <v>20.876229695721804</v>
      </c>
      <c r="M27" s="43">
        <f t="shared" si="26"/>
        <v>2</v>
      </c>
      <c r="N27" s="43">
        <f t="shared" si="28"/>
        <v>16</v>
      </c>
      <c r="O27" s="47">
        <v>150</v>
      </c>
      <c r="P27" s="47">
        <v>9</v>
      </c>
      <c r="Q27" s="47">
        <v>7</v>
      </c>
      <c r="R27" s="47">
        <f t="shared" si="27"/>
        <v>14</v>
      </c>
      <c r="S27" s="47">
        <v>208</v>
      </c>
      <c r="T27" s="47">
        <v>4</v>
      </c>
      <c r="U27" s="47">
        <v>10</v>
      </c>
      <c r="V27" s="54">
        <v>3.2117276454956638</v>
      </c>
    </row>
    <row r="28" spans="1:22" ht="15" customHeight="1" x14ac:dyDescent="0.2">
      <c r="A28" s="5" t="s">
        <v>10</v>
      </c>
      <c r="B28" s="40">
        <f t="shared" si="23"/>
        <v>-4</v>
      </c>
      <c r="C28" s="40">
        <v>-2</v>
      </c>
      <c r="D28" s="40">
        <f t="shared" si="24"/>
        <v>-51</v>
      </c>
      <c r="E28" s="40">
        <f t="shared" si="25"/>
        <v>-4</v>
      </c>
      <c r="F28" s="40">
        <v>0</v>
      </c>
      <c r="G28" s="40">
        <v>11</v>
      </c>
      <c r="H28" s="40">
        <v>4</v>
      </c>
      <c r="I28" s="40">
        <v>55</v>
      </c>
      <c r="J28" s="61">
        <f t="shared" si="3"/>
        <v>-16.892673670569721</v>
      </c>
      <c r="K28" s="61">
        <v>0</v>
      </c>
      <c r="L28" s="61">
        <v>16.892673670569721</v>
      </c>
      <c r="M28" s="40">
        <f t="shared" si="26"/>
        <v>0</v>
      </c>
      <c r="N28" s="40">
        <f t="shared" si="28"/>
        <v>6</v>
      </c>
      <c r="O28" s="40">
        <v>56</v>
      </c>
      <c r="P28" s="40">
        <v>6</v>
      </c>
      <c r="Q28" s="40">
        <v>0</v>
      </c>
      <c r="R28" s="40">
        <f t="shared" si="27"/>
        <v>6</v>
      </c>
      <c r="S28" s="40">
        <v>63</v>
      </c>
      <c r="T28" s="40">
        <v>4</v>
      </c>
      <c r="U28" s="40">
        <v>2</v>
      </c>
      <c r="V28" s="48">
        <v>0</v>
      </c>
    </row>
    <row r="29" spans="1:22" ht="15" customHeight="1" x14ac:dyDescent="0.2">
      <c r="A29" s="3" t="s">
        <v>9</v>
      </c>
      <c r="B29" s="42">
        <f t="shared" si="23"/>
        <v>6</v>
      </c>
      <c r="C29" s="42">
        <v>-1</v>
      </c>
      <c r="D29" s="42">
        <f t="shared" si="24"/>
        <v>-38</v>
      </c>
      <c r="E29" s="42">
        <f>F29-H29</f>
        <v>-3</v>
      </c>
      <c r="F29" s="42">
        <v>7</v>
      </c>
      <c r="G29" s="42">
        <v>70</v>
      </c>
      <c r="H29" s="42">
        <v>10</v>
      </c>
      <c r="I29" s="42">
        <v>149</v>
      </c>
      <c r="J29" s="62">
        <f t="shared" si="3"/>
        <v>-4.6568992281030042</v>
      </c>
      <c r="K29" s="62">
        <v>10.866098198907011</v>
      </c>
      <c r="L29" s="62">
        <v>15.522997427010015</v>
      </c>
      <c r="M29" s="42">
        <f t="shared" si="26"/>
        <v>9</v>
      </c>
      <c r="N29" s="42">
        <f t="shared" si="28"/>
        <v>20</v>
      </c>
      <c r="O29" s="42">
        <v>264</v>
      </c>
      <c r="P29" s="42">
        <v>5</v>
      </c>
      <c r="Q29" s="42">
        <v>15</v>
      </c>
      <c r="R29" s="42">
        <f t="shared" si="27"/>
        <v>11</v>
      </c>
      <c r="S29" s="42">
        <v>223</v>
      </c>
      <c r="T29" s="42">
        <v>4</v>
      </c>
      <c r="U29" s="42">
        <v>7</v>
      </c>
      <c r="V29" s="49">
        <v>13.970697684309012</v>
      </c>
    </row>
    <row r="30" spans="1:22" ht="15" customHeight="1" x14ac:dyDescent="0.2">
      <c r="A30" s="3" t="s">
        <v>8</v>
      </c>
      <c r="B30" s="42">
        <f t="shared" si="23"/>
        <v>-2</v>
      </c>
      <c r="C30" s="42">
        <v>11</v>
      </c>
      <c r="D30" s="42">
        <f t="shared" si="24"/>
        <v>-104</v>
      </c>
      <c r="E30" s="42">
        <f t="shared" si="25"/>
        <v>-3</v>
      </c>
      <c r="F30" s="42">
        <v>5</v>
      </c>
      <c r="G30" s="42">
        <v>57</v>
      </c>
      <c r="H30" s="42">
        <v>8</v>
      </c>
      <c r="I30" s="42">
        <v>118</v>
      </c>
      <c r="J30" s="62">
        <f t="shared" si="3"/>
        <v>-4.7134481778971562</v>
      </c>
      <c r="K30" s="62">
        <v>7.855746963161927</v>
      </c>
      <c r="L30" s="62">
        <v>12.569195141059083</v>
      </c>
      <c r="M30" s="42">
        <f t="shared" si="26"/>
        <v>1</v>
      </c>
      <c r="N30" s="42">
        <f t="shared" si="28"/>
        <v>14</v>
      </c>
      <c r="O30" s="42">
        <v>158</v>
      </c>
      <c r="P30" s="42">
        <v>11</v>
      </c>
      <c r="Q30" s="42">
        <v>3</v>
      </c>
      <c r="R30" s="42">
        <f t="shared" si="27"/>
        <v>13</v>
      </c>
      <c r="S30" s="42">
        <v>201</v>
      </c>
      <c r="T30" s="42">
        <v>11</v>
      </c>
      <c r="U30" s="42">
        <v>2</v>
      </c>
      <c r="V30" s="49">
        <v>1.571149392632389</v>
      </c>
    </row>
    <row r="31" spans="1:22" ht="15" customHeight="1" x14ac:dyDescent="0.2">
      <c r="A31" s="1" t="s">
        <v>7</v>
      </c>
      <c r="B31" s="43">
        <f t="shared" si="23"/>
        <v>-7</v>
      </c>
      <c r="C31" s="43">
        <v>-7</v>
      </c>
      <c r="D31" s="43">
        <f t="shared" si="24"/>
        <v>-94</v>
      </c>
      <c r="E31" s="43">
        <f t="shared" si="25"/>
        <v>-3</v>
      </c>
      <c r="F31" s="43">
        <v>6</v>
      </c>
      <c r="G31" s="43">
        <v>48</v>
      </c>
      <c r="H31" s="43">
        <v>9</v>
      </c>
      <c r="I31" s="43">
        <v>117</v>
      </c>
      <c r="J31" s="63">
        <f t="shared" si="3"/>
        <v>-5.2767524118854627</v>
      </c>
      <c r="K31" s="63">
        <v>10.553504823770927</v>
      </c>
      <c r="L31" s="63">
        <v>15.83025723565639</v>
      </c>
      <c r="M31" s="43">
        <f t="shared" si="26"/>
        <v>-4</v>
      </c>
      <c r="N31" s="43">
        <f t="shared" si="28"/>
        <v>10</v>
      </c>
      <c r="O31" s="43">
        <v>170</v>
      </c>
      <c r="P31" s="43">
        <v>4</v>
      </c>
      <c r="Q31" s="43">
        <v>6</v>
      </c>
      <c r="R31" s="43">
        <f t="shared" si="27"/>
        <v>14</v>
      </c>
      <c r="S31" s="43">
        <v>195</v>
      </c>
      <c r="T31" s="43">
        <v>9</v>
      </c>
      <c r="U31" s="43">
        <v>5</v>
      </c>
      <c r="V31" s="53">
        <v>-7.0356698825139539</v>
      </c>
    </row>
    <row r="32" spans="1:22" ht="15" customHeight="1" x14ac:dyDescent="0.2">
      <c r="A32" s="5" t="s">
        <v>6</v>
      </c>
      <c r="B32" s="40">
        <f t="shared" si="23"/>
        <v>0</v>
      </c>
      <c r="C32" s="40">
        <v>-4</v>
      </c>
      <c r="D32" s="40">
        <f t="shared" si="24"/>
        <v>18</v>
      </c>
      <c r="E32" s="40">
        <f t="shared" si="25"/>
        <v>-1</v>
      </c>
      <c r="F32" s="40">
        <v>1</v>
      </c>
      <c r="G32" s="40">
        <v>15</v>
      </c>
      <c r="H32" s="40">
        <v>2</v>
      </c>
      <c r="I32" s="40">
        <v>16</v>
      </c>
      <c r="J32" s="61">
        <f t="shared" si="3"/>
        <v>-7.1143163434363119</v>
      </c>
      <c r="K32" s="61">
        <v>7.1143163434363119</v>
      </c>
      <c r="L32" s="61">
        <v>14.228632686872624</v>
      </c>
      <c r="M32" s="40">
        <f t="shared" si="26"/>
        <v>1</v>
      </c>
      <c r="N32" s="40">
        <f t="shared" si="28"/>
        <v>7</v>
      </c>
      <c r="O32" s="41">
        <v>89</v>
      </c>
      <c r="P32" s="41">
        <v>3</v>
      </c>
      <c r="Q32" s="41">
        <v>4</v>
      </c>
      <c r="R32" s="41">
        <f t="shared" si="27"/>
        <v>6</v>
      </c>
      <c r="S32" s="41">
        <v>70</v>
      </c>
      <c r="T32" s="41">
        <v>2</v>
      </c>
      <c r="U32" s="41">
        <v>4</v>
      </c>
      <c r="V32" s="52">
        <v>7.1143163434363146</v>
      </c>
    </row>
    <row r="33" spans="1:22" ht="15" customHeight="1" x14ac:dyDescent="0.2">
      <c r="A33" s="3" t="s">
        <v>5</v>
      </c>
      <c r="B33" s="42">
        <f t="shared" si="23"/>
        <v>1</v>
      </c>
      <c r="C33" s="42">
        <v>7</v>
      </c>
      <c r="D33" s="42">
        <f t="shared" si="24"/>
        <v>-160</v>
      </c>
      <c r="E33" s="42">
        <f t="shared" si="25"/>
        <v>-10</v>
      </c>
      <c r="F33" s="42">
        <v>3</v>
      </c>
      <c r="G33" s="42">
        <v>31</v>
      </c>
      <c r="H33" s="42">
        <v>13</v>
      </c>
      <c r="I33" s="42">
        <v>134</v>
      </c>
      <c r="J33" s="62">
        <f t="shared" si="3"/>
        <v>-16.485849269654295</v>
      </c>
      <c r="K33" s="62">
        <v>4.9457547808962881</v>
      </c>
      <c r="L33" s="62">
        <v>21.431604050550582</v>
      </c>
      <c r="M33" s="42">
        <f t="shared" si="26"/>
        <v>11</v>
      </c>
      <c r="N33" s="42">
        <f t="shared" si="28"/>
        <v>29</v>
      </c>
      <c r="O33" s="42">
        <v>167</v>
      </c>
      <c r="P33" s="42">
        <v>22</v>
      </c>
      <c r="Q33" s="42">
        <v>7</v>
      </c>
      <c r="R33" s="42">
        <f t="shared" si="27"/>
        <v>18</v>
      </c>
      <c r="S33" s="42">
        <v>224</v>
      </c>
      <c r="T33" s="42">
        <v>9</v>
      </c>
      <c r="U33" s="42">
        <v>9</v>
      </c>
      <c r="V33" s="49">
        <v>18.134434196619722</v>
      </c>
    </row>
    <row r="34" spans="1:22" ht="15" customHeight="1" x14ac:dyDescent="0.2">
      <c r="A34" s="3" t="s">
        <v>4</v>
      </c>
      <c r="B34" s="42">
        <f t="shared" si="23"/>
        <v>2</v>
      </c>
      <c r="C34" s="42">
        <v>2</v>
      </c>
      <c r="D34" s="42">
        <f t="shared" si="24"/>
        <v>-67</v>
      </c>
      <c r="E34" s="42">
        <f t="shared" si="25"/>
        <v>-5</v>
      </c>
      <c r="F34" s="42">
        <v>0</v>
      </c>
      <c r="G34" s="42">
        <v>27</v>
      </c>
      <c r="H34" s="42">
        <v>5</v>
      </c>
      <c r="I34" s="42">
        <v>83</v>
      </c>
      <c r="J34" s="62">
        <f t="shared" si="3"/>
        <v>-12.186083159166939</v>
      </c>
      <c r="K34" s="62">
        <v>0</v>
      </c>
      <c r="L34" s="62">
        <v>12.186083159166939</v>
      </c>
      <c r="M34" s="42">
        <f t="shared" si="26"/>
        <v>7</v>
      </c>
      <c r="N34" s="42">
        <f t="shared" si="28"/>
        <v>17</v>
      </c>
      <c r="O34" s="42">
        <v>144</v>
      </c>
      <c r="P34" s="42">
        <v>7</v>
      </c>
      <c r="Q34" s="42">
        <v>10</v>
      </c>
      <c r="R34" s="42">
        <f t="shared" si="27"/>
        <v>10</v>
      </c>
      <c r="S34" s="42">
        <v>155</v>
      </c>
      <c r="T34" s="42">
        <v>4</v>
      </c>
      <c r="U34" s="42">
        <v>6</v>
      </c>
      <c r="V34" s="49">
        <v>17.060516422833711</v>
      </c>
    </row>
    <row r="35" spans="1:22" ht="15" customHeight="1" x14ac:dyDescent="0.2">
      <c r="A35" s="1" t="s">
        <v>3</v>
      </c>
      <c r="B35" s="43">
        <f t="shared" si="23"/>
        <v>-13</v>
      </c>
      <c r="C35" s="43">
        <v>0</v>
      </c>
      <c r="D35" s="43">
        <f t="shared" si="24"/>
        <v>-82</v>
      </c>
      <c r="E35" s="43">
        <f t="shared" si="25"/>
        <v>-5</v>
      </c>
      <c r="F35" s="43">
        <v>1</v>
      </c>
      <c r="G35" s="43">
        <v>26</v>
      </c>
      <c r="H35" s="43">
        <v>6</v>
      </c>
      <c r="I35" s="43">
        <v>83</v>
      </c>
      <c r="J35" s="63">
        <f t="shared" si="3"/>
        <v>-11.905150200593626</v>
      </c>
      <c r="K35" s="63">
        <v>2.3810300401187252</v>
      </c>
      <c r="L35" s="63">
        <v>14.286180240712351</v>
      </c>
      <c r="M35" s="43">
        <f>N35-R35</f>
        <v>-8</v>
      </c>
      <c r="N35" s="43">
        <f t="shared" si="28"/>
        <v>7</v>
      </c>
      <c r="O35" s="47">
        <v>121</v>
      </c>
      <c r="P35" s="47">
        <v>0</v>
      </c>
      <c r="Q35" s="47">
        <v>7</v>
      </c>
      <c r="R35" s="47">
        <f t="shared" si="27"/>
        <v>15</v>
      </c>
      <c r="S35" s="47">
        <v>146</v>
      </c>
      <c r="T35" s="47">
        <v>5</v>
      </c>
      <c r="U35" s="47">
        <v>10</v>
      </c>
      <c r="V35" s="54">
        <v>-19.048240320949809</v>
      </c>
    </row>
    <row r="36" spans="1:22" ht="15" customHeight="1" x14ac:dyDescent="0.2">
      <c r="A36" s="5" t="s">
        <v>2</v>
      </c>
      <c r="B36" s="40">
        <f t="shared" si="23"/>
        <v>-2</v>
      </c>
      <c r="C36" s="40">
        <v>-6</v>
      </c>
      <c r="D36" s="40">
        <f t="shared" si="24"/>
        <v>-63</v>
      </c>
      <c r="E36" s="40">
        <f t="shared" si="25"/>
        <v>-4</v>
      </c>
      <c r="F36" s="40">
        <v>0</v>
      </c>
      <c r="G36" s="40">
        <v>6</v>
      </c>
      <c r="H36" s="40">
        <v>4</v>
      </c>
      <c r="I36" s="40">
        <v>50</v>
      </c>
      <c r="J36" s="61">
        <f t="shared" si="3"/>
        <v>-24.683843916954078</v>
      </c>
      <c r="K36" s="61">
        <v>0</v>
      </c>
      <c r="L36" s="61">
        <v>24.683843916954078</v>
      </c>
      <c r="M36" s="40">
        <f t="shared" si="26"/>
        <v>2</v>
      </c>
      <c r="N36" s="40">
        <f t="shared" si="28"/>
        <v>5</v>
      </c>
      <c r="O36" s="40">
        <v>38</v>
      </c>
      <c r="P36" s="40">
        <v>3</v>
      </c>
      <c r="Q36" s="40">
        <v>2</v>
      </c>
      <c r="R36" s="40">
        <f t="shared" si="27"/>
        <v>3</v>
      </c>
      <c r="S36" s="40">
        <v>57</v>
      </c>
      <c r="T36" s="40">
        <v>1</v>
      </c>
      <c r="U36" s="40">
        <v>2</v>
      </c>
      <c r="V36" s="48">
        <v>12.341921958477037</v>
      </c>
    </row>
    <row r="37" spans="1:22" ht="15" customHeight="1" x14ac:dyDescent="0.2">
      <c r="A37" s="3" t="s">
        <v>1</v>
      </c>
      <c r="B37" s="42">
        <f t="shared" si="23"/>
        <v>-1</v>
      </c>
      <c r="C37" s="42">
        <v>-8</v>
      </c>
      <c r="D37" s="42">
        <f t="shared" si="24"/>
        <v>-23</v>
      </c>
      <c r="E37" s="42">
        <f t="shared" si="25"/>
        <v>0</v>
      </c>
      <c r="F37" s="42">
        <v>2</v>
      </c>
      <c r="G37" s="42">
        <v>6</v>
      </c>
      <c r="H37" s="42">
        <v>2</v>
      </c>
      <c r="I37" s="42">
        <v>33</v>
      </c>
      <c r="J37" s="62">
        <f t="shared" si="3"/>
        <v>0</v>
      </c>
      <c r="K37" s="62">
        <v>18.397177419354836</v>
      </c>
      <c r="L37" s="62">
        <v>18.397177419354836</v>
      </c>
      <c r="M37" s="42">
        <f t="shared" si="26"/>
        <v>-1</v>
      </c>
      <c r="N37" s="42">
        <f t="shared" si="28"/>
        <v>3</v>
      </c>
      <c r="O37" s="42">
        <v>49</v>
      </c>
      <c r="P37" s="42">
        <v>2</v>
      </c>
      <c r="Q37" s="42">
        <v>1</v>
      </c>
      <c r="R37" s="42">
        <f t="shared" si="27"/>
        <v>4</v>
      </c>
      <c r="S37" s="42">
        <v>45</v>
      </c>
      <c r="T37" s="42">
        <v>1</v>
      </c>
      <c r="U37" s="42">
        <v>3</v>
      </c>
      <c r="V37" s="49">
        <v>-9.1985887096774164</v>
      </c>
    </row>
    <row r="38" spans="1:22" ht="15" customHeight="1" x14ac:dyDescent="0.2">
      <c r="A38" s="1" t="s">
        <v>0</v>
      </c>
      <c r="B38" s="43">
        <f t="shared" si="23"/>
        <v>2</v>
      </c>
      <c r="C38" s="43">
        <v>5</v>
      </c>
      <c r="D38" s="43">
        <f t="shared" si="24"/>
        <v>-34</v>
      </c>
      <c r="E38" s="43">
        <f t="shared" si="25"/>
        <v>0</v>
      </c>
      <c r="F38" s="43">
        <v>2</v>
      </c>
      <c r="G38" s="43">
        <v>5</v>
      </c>
      <c r="H38" s="43">
        <v>2</v>
      </c>
      <c r="I38" s="43">
        <v>30</v>
      </c>
      <c r="J38" s="63">
        <f t="shared" si="3"/>
        <v>0</v>
      </c>
      <c r="K38" s="63">
        <v>20.058251360114301</v>
      </c>
      <c r="L38" s="63">
        <v>20.058251360114301</v>
      </c>
      <c r="M38" s="43">
        <f t="shared" si="26"/>
        <v>2</v>
      </c>
      <c r="N38" s="43">
        <f t="shared" si="28"/>
        <v>2</v>
      </c>
      <c r="O38" s="43">
        <v>27</v>
      </c>
      <c r="P38" s="43">
        <v>0</v>
      </c>
      <c r="Q38" s="43">
        <v>2</v>
      </c>
      <c r="R38" s="43">
        <f t="shared" si="27"/>
        <v>0</v>
      </c>
      <c r="S38" s="43">
        <v>36</v>
      </c>
      <c r="T38" s="43">
        <v>0</v>
      </c>
      <c r="U38" s="43">
        <v>0</v>
      </c>
      <c r="V38" s="53">
        <v>20.058251360114301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2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2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2">
      <c r="A9" s="8" t="s">
        <v>29</v>
      </c>
      <c r="B9" s="34">
        <f t="shared" ref="B9:I9" si="0">B10+B11</f>
        <v>-103</v>
      </c>
      <c r="C9" s="34">
        <f t="shared" si="0"/>
        <v>-130</v>
      </c>
      <c r="D9" s="34">
        <f t="shared" si="0"/>
        <v>-2947</v>
      </c>
      <c r="E9" s="34">
        <f t="shared" si="0"/>
        <v>-169</v>
      </c>
      <c r="F9" s="34">
        <f t="shared" si="0"/>
        <v>163</v>
      </c>
      <c r="G9" s="34">
        <f t="shared" si="0"/>
        <v>1791</v>
      </c>
      <c r="H9" s="34">
        <f t="shared" si="0"/>
        <v>332</v>
      </c>
      <c r="I9" s="34">
        <f t="shared" si="0"/>
        <v>4092</v>
      </c>
      <c r="J9" s="51">
        <f>K9-L9</f>
        <v>-7.0027510361653462</v>
      </c>
      <c r="K9" s="51">
        <v>6.7541326561831436</v>
      </c>
      <c r="L9" s="51">
        <v>13.75688369234849</v>
      </c>
      <c r="M9" s="34">
        <f t="shared" ref="M9:U9" si="1">M10+M11</f>
        <v>66</v>
      </c>
      <c r="N9" s="34">
        <f t="shared" si="1"/>
        <v>610</v>
      </c>
      <c r="O9" s="34">
        <f t="shared" si="1"/>
        <v>6958</v>
      </c>
      <c r="P9" s="34">
        <f t="shared" si="1"/>
        <v>391</v>
      </c>
      <c r="Q9" s="34">
        <f t="shared" si="1"/>
        <v>219</v>
      </c>
      <c r="R9" s="34">
        <f>R10+R11</f>
        <v>544</v>
      </c>
      <c r="S9" s="34">
        <f t="shared" si="1"/>
        <v>7604</v>
      </c>
      <c r="T9" s="34">
        <f t="shared" si="1"/>
        <v>325</v>
      </c>
      <c r="U9" s="34">
        <f t="shared" si="1"/>
        <v>219</v>
      </c>
      <c r="V9" s="51">
        <v>2.7348021798042197</v>
      </c>
    </row>
    <row r="10" spans="1:22" ht="15" customHeight="1" x14ac:dyDescent="0.2">
      <c r="A10" s="6" t="s">
        <v>28</v>
      </c>
      <c r="B10" s="35">
        <f t="shared" ref="B10:I10" si="2">B20+B21+B22+B23</f>
        <v>-20</v>
      </c>
      <c r="C10" s="35">
        <f t="shared" si="2"/>
        <v>-131</v>
      </c>
      <c r="D10" s="35">
        <f t="shared" si="2"/>
        <v>-1586</v>
      </c>
      <c r="E10" s="35">
        <f t="shared" si="2"/>
        <v>-109</v>
      </c>
      <c r="F10" s="35">
        <f t="shared" si="2"/>
        <v>123</v>
      </c>
      <c r="G10" s="35">
        <f t="shared" si="2"/>
        <v>1416</v>
      </c>
      <c r="H10" s="35">
        <f t="shared" si="2"/>
        <v>232</v>
      </c>
      <c r="I10" s="35">
        <f t="shared" si="2"/>
        <v>2765</v>
      </c>
      <c r="J10" s="48">
        <f t="shared" ref="J10:J38" si="3">K10-L10</f>
        <v>-6.0085915988154683</v>
      </c>
      <c r="K10" s="48">
        <v>6.7803373087550698</v>
      </c>
      <c r="L10" s="48">
        <v>12.788928907570538</v>
      </c>
      <c r="M10" s="35">
        <f t="shared" ref="M10:U10" si="4">M20+M21+M22+M23</f>
        <v>89</v>
      </c>
      <c r="N10" s="35">
        <f t="shared" si="4"/>
        <v>464</v>
      </c>
      <c r="O10" s="35">
        <f t="shared" si="4"/>
        <v>5302</v>
      </c>
      <c r="P10" s="35">
        <f t="shared" si="4"/>
        <v>329</v>
      </c>
      <c r="Q10" s="35">
        <f t="shared" si="4"/>
        <v>135</v>
      </c>
      <c r="R10" s="35">
        <f t="shared" si="4"/>
        <v>375</v>
      </c>
      <c r="S10" s="35">
        <f t="shared" si="4"/>
        <v>5539</v>
      </c>
      <c r="T10" s="35">
        <f t="shared" si="4"/>
        <v>245</v>
      </c>
      <c r="U10" s="35">
        <f t="shared" si="4"/>
        <v>130</v>
      </c>
      <c r="V10" s="48">
        <v>4.9060977274731776</v>
      </c>
    </row>
    <row r="11" spans="1:22" ht="15" customHeight="1" x14ac:dyDescent="0.2">
      <c r="A11" s="2" t="s">
        <v>27</v>
      </c>
      <c r="B11" s="36">
        <f t="shared" ref="B11:I11" si="5">B12+B13+B14+B15+B16</f>
        <v>-83</v>
      </c>
      <c r="C11" s="36">
        <f t="shared" si="5"/>
        <v>1</v>
      </c>
      <c r="D11" s="36">
        <f t="shared" si="5"/>
        <v>-1361</v>
      </c>
      <c r="E11" s="36">
        <f t="shared" si="5"/>
        <v>-60</v>
      </c>
      <c r="F11" s="36">
        <f t="shared" si="5"/>
        <v>40</v>
      </c>
      <c r="G11" s="36">
        <f t="shared" si="5"/>
        <v>375</v>
      </c>
      <c r="H11" s="36">
        <f t="shared" si="5"/>
        <v>100</v>
      </c>
      <c r="I11" s="36">
        <f t="shared" si="5"/>
        <v>1327</v>
      </c>
      <c r="J11" s="53">
        <f t="shared" si="3"/>
        <v>-10.012211240284381</v>
      </c>
      <c r="K11" s="53">
        <v>6.6748074935229216</v>
      </c>
      <c r="L11" s="53">
        <v>16.687018733807303</v>
      </c>
      <c r="M11" s="36">
        <f t="shared" ref="M11:U11" si="6">M12+M13+M14+M15+M16</f>
        <v>-23</v>
      </c>
      <c r="N11" s="36">
        <f t="shared" si="6"/>
        <v>146</v>
      </c>
      <c r="O11" s="36">
        <f t="shared" si="6"/>
        <v>1656</v>
      </c>
      <c r="P11" s="36">
        <f t="shared" si="6"/>
        <v>62</v>
      </c>
      <c r="Q11" s="36">
        <f t="shared" si="6"/>
        <v>84</v>
      </c>
      <c r="R11" s="36">
        <f t="shared" si="6"/>
        <v>169</v>
      </c>
      <c r="S11" s="36">
        <f t="shared" si="6"/>
        <v>2065</v>
      </c>
      <c r="T11" s="36">
        <f t="shared" si="6"/>
        <v>80</v>
      </c>
      <c r="U11" s="36">
        <f t="shared" si="6"/>
        <v>89</v>
      </c>
      <c r="V11" s="53">
        <v>-3.8380143087756764</v>
      </c>
    </row>
    <row r="12" spans="1:22" ht="15" customHeight="1" x14ac:dyDescent="0.2">
      <c r="A12" s="6" t="s">
        <v>26</v>
      </c>
      <c r="B12" s="35">
        <f t="shared" ref="B12:I12" si="7">B24</f>
        <v>-8</v>
      </c>
      <c r="C12" s="35">
        <f t="shared" si="7"/>
        <v>6</v>
      </c>
      <c r="D12" s="35">
        <f t="shared" si="7"/>
        <v>-91</v>
      </c>
      <c r="E12" s="35">
        <f t="shared" si="7"/>
        <v>-6</v>
      </c>
      <c r="F12" s="35">
        <f t="shared" si="7"/>
        <v>4</v>
      </c>
      <c r="G12" s="35">
        <f t="shared" si="7"/>
        <v>35</v>
      </c>
      <c r="H12" s="35">
        <f t="shared" si="7"/>
        <v>10</v>
      </c>
      <c r="I12" s="35">
        <f t="shared" si="7"/>
        <v>96</v>
      </c>
      <c r="J12" s="48">
        <f t="shared" si="3"/>
        <v>-12.91738184134624</v>
      </c>
      <c r="K12" s="48">
        <v>8.6115878942308246</v>
      </c>
      <c r="L12" s="48">
        <v>21.528969735577064</v>
      </c>
      <c r="M12" s="35">
        <f t="shared" ref="M12:U12" si="8">M24</f>
        <v>-2</v>
      </c>
      <c r="N12" s="35">
        <f t="shared" si="8"/>
        <v>8</v>
      </c>
      <c r="O12" s="35">
        <f t="shared" si="8"/>
        <v>130</v>
      </c>
      <c r="P12" s="35">
        <f t="shared" si="8"/>
        <v>4</v>
      </c>
      <c r="Q12" s="35">
        <f t="shared" si="8"/>
        <v>4</v>
      </c>
      <c r="R12" s="35">
        <f t="shared" si="8"/>
        <v>10</v>
      </c>
      <c r="S12" s="35">
        <f t="shared" si="8"/>
        <v>160</v>
      </c>
      <c r="T12" s="35">
        <f t="shared" si="8"/>
        <v>5</v>
      </c>
      <c r="U12" s="35">
        <f t="shared" si="8"/>
        <v>5</v>
      </c>
      <c r="V12" s="48">
        <v>-4.305793947115415</v>
      </c>
    </row>
    <row r="13" spans="1:22" ht="15" customHeight="1" x14ac:dyDescent="0.2">
      <c r="A13" s="4" t="s">
        <v>25</v>
      </c>
      <c r="B13" s="37">
        <f t="shared" ref="B13:I13" si="9">B25+B26+B27</f>
        <v>-10</v>
      </c>
      <c r="C13" s="37">
        <f t="shared" si="9"/>
        <v>29</v>
      </c>
      <c r="D13" s="37">
        <f t="shared" si="9"/>
        <v>-310</v>
      </c>
      <c r="E13" s="37">
        <f t="shared" si="9"/>
        <v>-8</v>
      </c>
      <c r="F13" s="37">
        <f t="shared" si="9"/>
        <v>7</v>
      </c>
      <c r="G13" s="37">
        <f t="shared" si="9"/>
        <v>61</v>
      </c>
      <c r="H13" s="37">
        <f t="shared" si="9"/>
        <v>15</v>
      </c>
      <c r="I13" s="37">
        <f t="shared" si="9"/>
        <v>257</v>
      </c>
      <c r="J13" s="49">
        <f t="shared" si="3"/>
        <v>-7.376736501456401</v>
      </c>
      <c r="K13" s="49">
        <v>6.4546444387743502</v>
      </c>
      <c r="L13" s="49">
        <v>13.831380940230751</v>
      </c>
      <c r="M13" s="37">
        <f t="shared" ref="M13:U13" si="10">M25+M26+M27</f>
        <v>-2</v>
      </c>
      <c r="N13" s="37">
        <f t="shared" si="10"/>
        <v>27</v>
      </c>
      <c r="O13" s="37">
        <f t="shared" si="10"/>
        <v>267</v>
      </c>
      <c r="P13" s="37">
        <f t="shared" si="10"/>
        <v>13</v>
      </c>
      <c r="Q13" s="37">
        <f t="shared" si="10"/>
        <v>14</v>
      </c>
      <c r="R13" s="37">
        <f t="shared" si="10"/>
        <v>29</v>
      </c>
      <c r="S13" s="37">
        <f t="shared" si="10"/>
        <v>381</v>
      </c>
      <c r="T13" s="37">
        <f t="shared" si="10"/>
        <v>9</v>
      </c>
      <c r="U13" s="37">
        <f t="shared" si="10"/>
        <v>20</v>
      </c>
      <c r="V13" s="49">
        <v>-1.844184125364098</v>
      </c>
    </row>
    <row r="14" spans="1:22" ht="15" customHeight="1" x14ac:dyDescent="0.2">
      <c r="A14" s="4" t="s">
        <v>24</v>
      </c>
      <c r="B14" s="37">
        <f t="shared" ref="B14:I14" si="11">B28+B29+B30+B31</f>
        <v>-27</v>
      </c>
      <c r="C14" s="37">
        <f t="shared" si="11"/>
        <v>-35</v>
      </c>
      <c r="D14" s="37">
        <f t="shared" si="11"/>
        <v>-391</v>
      </c>
      <c r="E14" s="37">
        <f t="shared" si="11"/>
        <v>-13</v>
      </c>
      <c r="F14" s="37">
        <f t="shared" si="11"/>
        <v>19</v>
      </c>
      <c r="G14" s="37">
        <f t="shared" si="11"/>
        <v>174</v>
      </c>
      <c r="H14" s="37">
        <f t="shared" si="11"/>
        <v>32</v>
      </c>
      <c r="I14" s="37">
        <f t="shared" si="11"/>
        <v>467</v>
      </c>
      <c r="J14" s="49">
        <f t="shared" si="3"/>
        <v>-5.6612980777834903</v>
      </c>
      <c r="K14" s="49">
        <v>8.2742048829143346</v>
      </c>
      <c r="L14" s="49">
        <v>13.935502960697825</v>
      </c>
      <c r="M14" s="37">
        <f t="shared" ref="M14:U14" si="12">M28+M29+M30+M31</f>
        <v>-14</v>
      </c>
      <c r="N14" s="37">
        <f t="shared" si="12"/>
        <v>48</v>
      </c>
      <c r="O14" s="37">
        <f t="shared" si="12"/>
        <v>653</v>
      </c>
      <c r="P14" s="37">
        <f t="shared" si="12"/>
        <v>14</v>
      </c>
      <c r="Q14" s="37">
        <f t="shared" si="12"/>
        <v>34</v>
      </c>
      <c r="R14" s="37">
        <f t="shared" si="12"/>
        <v>62</v>
      </c>
      <c r="S14" s="37">
        <f t="shared" si="12"/>
        <v>751</v>
      </c>
      <c r="T14" s="37">
        <f t="shared" si="12"/>
        <v>32</v>
      </c>
      <c r="U14" s="37">
        <f t="shared" si="12"/>
        <v>30</v>
      </c>
      <c r="V14" s="49">
        <v>-6.0967825453052988</v>
      </c>
    </row>
    <row r="15" spans="1:22" ht="15" customHeight="1" x14ac:dyDescent="0.2">
      <c r="A15" s="4" t="s">
        <v>23</v>
      </c>
      <c r="B15" s="37">
        <f t="shared" ref="B15:I15" si="13">B32+B33+B34+B35</f>
        <v>-37</v>
      </c>
      <c r="C15" s="37">
        <f t="shared" si="13"/>
        <v>1</v>
      </c>
      <c r="D15" s="37">
        <f t="shared" si="13"/>
        <v>-415</v>
      </c>
      <c r="E15" s="37">
        <f t="shared" si="13"/>
        <v>-29</v>
      </c>
      <c r="F15" s="37">
        <f t="shared" si="13"/>
        <v>8</v>
      </c>
      <c r="G15" s="37">
        <f t="shared" si="13"/>
        <v>81</v>
      </c>
      <c r="H15" s="37">
        <f t="shared" si="13"/>
        <v>37</v>
      </c>
      <c r="I15" s="37">
        <f t="shared" si="13"/>
        <v>372</v>
      </c>
      <c r="J15" s="49">
        <f t="shared" si="3"/>
        <v>-16.810339351281304</v>
      </c>
      <c r="K15" s="49">
        <v>4.6373349934569106</v>
      </c>
      <c r="L15" s="49">
        <v>21.447674344738214</v>
      </c>
      <c r="M15" s="37">
        <f t="shared" ref="M15:U15" si="14">M32+M33+M34+M35</f>
        <v>-8</v>
      </c>
      <c r="N15" s="37">
        <f t="shared" si="14"/>
        <v>54</v>
      </c>
      <c r="O15" s="37">
        <f t="shared" si="14"/>
        <v>498</v>
      </c>
      <c r="P15" s="37">
        <f t="shared" si="14"/>
        <v>28</v>
      </c>
      <c r="Q15" s="37">
        <f t="shared" si="14"/>
        <v>26</v>
      </c>
      <c r="R15" s="37">
        <f t="shared" si="14"/>
        <v>62</v>
      </c>
      <c r="S15" s="37">
        <f t="shared" si="14"/>
        <v>622</v>
      </c>
      <c r="T15" s="37">
        <f t="shared" si="14"/>
        <v>33</v>
      </c>
      <c r="U15" s="37">
        <f t="shared" si="14"/>
        <v>29</v>
      </c>
      <c r="V15" s="49">
        <v>-4.6373349934569141</v>
      </c>
    </row>
    <row r="16" spans="1:22" ht="15" customHeight="1" x14ac:dyDescent="0.2">
      <c r="A16" s="2" t="s">
        <v>22</v>
      </c>
      <c r="B16" s="36">
        <f t="shared" ref="B16:I16" si="15">B36+B37+B38</f>
        <v>-1</v>
      </c>
      <c r="C16" s="36">
        <f t="shared" si="15"/>
        <v>0</v>
      </c>
      <c r="D16" s="36">
        <f t="shared" si="15"/>
        <v>-154</v>
      </c>
      <c r="E16" s="36">
        <f t="shared" si="15"/>
        <v>-4</v>
      </c>
      <c r="F16" s="36">
        <f t="shared" si="15"/>
        <v>2</v>
      </c>
      <c r="G16" s="36">
        <f t="shared" si="15"/>
        <v>24</v>
      </c>
      <c r="H16" s="36">
        <f t="shared" si="15"/>
        <v>6</v>
      </c>
      <c r="I16" s="36">
        <f t="shared" si="15"/>
        <v>135</v>
      </c>
      <c r="J16" s="53">
        <f t="shared" si="3"/>
        <v>-9.4724002802792402</v>
      </c>
      <c r="K16" s="53">
        <v>4.736200140139621</v>
      </c>
      <c r="L16" s="53">
        <v>14.208600420418861</v>
      </c>
      <c r="M16" s="36">
        <f t="shared" ref="M16:U16" si="16">M36+M37+M38</f>
        <v>3</v>
      </c>
      <c r="N16" s="36">
        <f t="shared" si="16"/>
        <v>9</v>
      </c>
      <c r="O16" s="36">
        <f t="shared" si="16"/>
        <v>108</v>
      </c>
      <c r="P16" s="36">
        <f t="shared" si="16"/>
        <v>3</v>
      </c>
      <c r="Q16" s="36">
        <f t="shared" si="16"/>
        <v>6</v>
      </c>
      <c r="R16" s="36">
        <f t="shared" si="16"/>
        <v>6</v>
      </c>
      <c r="S16" s="36">
        <f t="shared" si="16"/>
        <v>151</v>
      </c>
      <c r="T16" s="36">
        <f t="shared" si="16"/>
        <v>1</v>
      </c>
      <c r="U16" s="36">
        <f t="shared" si="16"/>
        <v>5</v>
      </c>
      <c r="V16" s="53">
        <v>7.1043002102094306</v>
      </c>
    </row>
    <row r="17" spans="1:22" ht="15" customHeight="1" x14ac:dyDescent="0.2">
      <c r="A17" s="6" t="s">
        <v>21</v>
      </c>
      <c r="B17" s="35">
        <f t="shared" ref="B17:I17" si="17">B12+B13+B20</f>
        <v>-27</v>
      </c>
      <c r="C17" s="35">
        <f t="shared" si="17"/>
        <v>-41</v>
      </c>
      <c r="D17" s="35">
        <f t="shared" si="17"/>
        <v>-1054</v>
      </c>
      <c r="E17" s="35">
        <f t="shared" si="17"/>
        <v>-49</v>
      </c>
      <c r="F17" s="35">
        <f t="shared" si="17"/>
        <v>71</v>
      </c>
      <c r="G17" s="35">
        <f t="shared" si="17"/>
        <v>743</v>
      </c>
      <c r="H17" s="35">
        <f t="shared" si="17"/>
        <v>120</v>
      </c>
      <c r="I17" s="35">
        <f t="shared" si="17"/>
        <v>1520</v>
      </c>
      <c r="J17" s="48">
        <f t="shared" si="3"/>
        <v>-5.0509129768784824</v>
      </c>
      <c r="K17" s="48">
        <v>7.3186698236402492</v>
      </c>
      <c r="L17" s="48">
        <v>12.369582800518732</v>
      </c>
      <c r="M17" s="35">
        <f t="shared" ref="M17:U17" si="18">M12+M13+M20</f>
        <v>22</v>
      </c>
      <c r="N17" s="35">
        <f t="shared" si="18"/>
        <v>208</v>
      </c>
      <c r="O17" s="35">
        <f t="shared" si="18"/>
        <v>2362</v>
      </c>
      <c r="P17" s="35">
        <f t="shared" si="18"/>
        <v>148</v>
      </c>
      <c r="Q17" s="35">
        <f t="shared" si="18"/>
        <v>60</v>
      </c>
      <c r="R17" s="35">
        <f t="shared" si="18"/>
        <v>186</v>
      </c>
      <c r="S17" s="35">
        <f t="shared" si="18"/>
        <v>2639</v>
      </c>
      <c r="T17" s="35">
        <f t="shared" si="18"/>
        <v>119</v>
      </c>
      <c r="U17" s="35">
        <f t="shared" si="18"/>
        <v>67</v>
      </c>
      <c r="V17" s="48">
        <v>2.2677568467617668</v>
      </c>
    </row>
    <row r="18" spans="1:22" ht="15" customHeight="1" x14ac:dyDescent="0.2">
      <c r="A18" s="4" t="s">
        <v>20</v>
      </c>
      <c r="B18" s="37">
        <f t="shared" ref="B18:I18" si="19">B14+B22</f>
        <v>-62</v>
      </c>
      <c r="C18" s="37">
        <f t="shared" si="19"/>
        <v>-31</v>
      </c>
      <c r="D18" s="37">
        <f t="shared" si="19"/>
        <v>-810</v>
      </c>
      <c r="E18" s="37">
        <f t="shared" si="19"/>
        <v>-28</v>
      </c>
      <c r="F18" s="37">
        <f t="shared" si="19"/>
        <v>29</v>
      </c>
      <c r="G18" s="37">
        <f t="shared" si="19"/>
        <v>294</v>
      </c>
      <c r="H18" s="37">
        <f t="shared" si="19"/>
        <v>57</v>
      </c>
      <c r="I18" s="37">
        <f t="shared" si="19"/>
        <v>861</v>
      </c>
      <c r="J18" s="49">
        <f t="shared" si="3"/>
        <v>-6.4646433977457241</v>
      </c>
      <c r="K18" s="49">
        <v>6.6955235190937854</v>
      </c>
      <c r="L18" s="49">
        <v>13.160166916839509</v>
      </c>
      <c r="M18" s="37">
        <f t="shared" ref="M18:U18" si="20">M14+M22</f>
        <v>-34</v>
      </c>
      <c r="N18" s="37">
        <f t="shared" si="20"/>
        <v>89</v>
      </c>
      <c r="O18" s="37">
        <f t="shared" si="20"/>
        <v>1235</v>
      </c>
      <c r="P18" s="37">
        <f t="shared" si="20"/>
        <v>36</v>
      </c>
      <c r="Q18" s="37">
        <f t="shared" si="20"/>
        <v>53</v>
      </c>
      <c r="R18" s="37">
        <f t="shared" si="20"/>
        <v>123</v>
      </c>
      <c r="S18" s="37">
        <f t="shared" si="20"/>
        <v>1478</v>
      </c>
      <c r="T18" s="37">
        <f t="shared" si="20"/>
        <v>57</v>
      </c>
      <c r="U18" s="37">
        <f t="shared" si="20"/>
        <v>66</v>
      </c>
      <c r="V18" s="49">
        <v>-7.8499241258340895</v>
      </c>
    </row>
    <row r="19" spans="1:22" ht="15" customHeight="1" x14ac:dyDescent="0.2">
      <c r="A19" s="2" t="s">
        <v>19</v>
      </c>
      <c r="B19" s="36">
        <f t="shared" ref="B19:I19" si="21">B15+B16+B21+B23</f>
        <v>-14</v>
      </c>
      <c r="C19" s="36">
        <f t="shared" si="21"/>
        <v>-58</v>
      </c>
      <c r="D19" s="36">
        <f t="shared" si="21"/>
        <v>-1083</v>
      </c>
      <c r="E19" s="36">
        <f t="shared" si="21"/>
        <v>-92</v>
      </c>
      <c r="F19" s="36">
        <f t="shared" si="21"/>
        <v>63</v>
      </c>
      <c r="G19" s="36">
        <f t="shared" si="21"/>
        <v>754</v>
      </c>
      <c r="H19" s="36">
        <f t="shared" si="21"/>
        <v>155</v>
      </c>
      <c r="I19" s="36">
        <f t="shared" si="21"/>
        <v>1711</v>
      </c>
      <c r="J19" s="53">
        <f t="shared" si="3"/>
        <v>-9.1080955726192947</v>
      </c>
      <c r="K19" s="53">
        <v>6.2370654464675619</v>
      </c>
      <c r="L19" s="53">
        <v>15.345161019086857</v>
      </c>
      <c r="M19" s="36">
        <f t="shared" ref="M19:U19" si="22">M15+M16+M21+M23</f>
        <v>78</v>
      </c>
      <c r="N19" s="36">
        <f t="shared" si="22"/>
        <v>313</v>
      </c>
      <c r="O19" s="36">
        <f t="shared" si="22"/>
        <v>3361</v>
      </c>
      <c r="P19" s="36">
        <f t="shared" si="22"/>
        <v>207</v>
      </c>
      <c r="Q19" s="36">
        <f t="shared" si="22"/>
        <v>106</v>
      </c>
      <c r="R19" s="36">
        <f t="shared" si="22"/>
        <v>235</v>
      </c>
      <c r="S19" s="36">
        <f t="shared" si="22"/>
        <v>3487</v>
      </c>
      <c r="T19" s="36">
        <f t="shared" si="22"/>
        <v>149</v>
      </c>
      <c r="U19" s="36">
        <f t="shared" si="22"/>
        <v>86</v>
      </c>
      <c r="V19" s="53">
        <v>7.7220810289598418</v>
      </c>
    </row>
    <row r="20" spans="1:22" ht="15" customHeight="1" x14ac:dyDescent="0.2">
      <c r="A20" s="5" t="s">
        <v>18</v>
      </c>
      <c r="B20" s="40">
        <f>E20+M20</f>
        <v>-9</v>
      </c>
      <c r="C20" s="40">
        <v>-76</v>
      </c>
      <c r="D20" s="40">
        <f>G20-I20+O20-S20</f>
        <v>-653</v>
      </c>
      <c r="E20" s="40">
        <f>F20-H20</f>
        <v>-35</v>
      </c>
      <c r="F20" s="40">
        <v>60</v>
      </c>
      <c r="G20" s="40">
        <v>647</v>
      </c>
      <c r="H20" s="40">
        <v>95</v>
      </c>
      <c r="I20" s="40">
        <v>1167</v>
      </c>
      <c r="J20" s="61">
        <f t="shared" si="3"/>
        <v>-4.2933008375549386</v>
      </c>
      <c r="K20" s="61">
        <v>7.359944292951325</v>
      </c>
      <c r="L20" s="61">
        <v>11.653245130506264</v>
      </c>
      <c r="M20" s="40">
        <f>N20-R20</f>
        <v>26</v>
      </c>
      <c r="N20" s="40">
        <f>SUM(P20:Q20)</f>
        <v>173</v>
      </c>
      <c r="O20" s="41">
        <v>1965</v>
      </c>
      <c r="P20" s="41">
        <v>131</v>
      </c>
      <c r="Q20" s="41">
        <v>42</v>
      </c>
      <c r="R20" s="41">
        <f>SUM(T20:U20)</f>
        <v>147</v>
      </c>
      <c r="S20" s="41">
        <v>2098</v>
      </c>
      <c r="T20" s="41">
        <v>105</v>
      </c>
      <c r="U20" s="41">
        <v>42</v>
      </c>
      <c r="V20" s="52">
        <v>3.1893091936122389</v>
      </c>
    </row>
    <row r="21" spans="1:22" ht="15" customHeight="1" x14ac:dyDescent="0.2">
      <c r="A21" s="3" t="s">
        <v>17</v>
      </c>
      <c r="B21" s="42">
        <f t="shared" ref="B21:B38" si="23">E21+M21</f>
        <v>29</v>
      </c>
      <c r="C21" s="42">
        <v>-13</v>
      </c>
      <c r="D21" s="42">
        <f t="shared" ref="D21:D38" si="24">G21-I21+O21-S21</f>
        <v>-322</v>
      </c>
      <c r="E21" s="42">
        <f t="shared" ref="E21:E38" si="25">F21-H21</f>
        <v>-40</v>
      </c>
      <c r="F21" s="42">
        <v>44</v>
      </c>
      <c r="G21" s="42">
        <v>567</v>
      </c>
      <c r="H21" s="42">
        <v>84</v>
      </c>
      <c r="I21" s="42">
        <v>975</v>
      </c>
      <c r="J21" s="62">
        <f t="shared" si="3"/>
        <v>-6.1170997238087566</v>
      </c>
      <c r="K21" s="62">
        <v>6.728809696189634</v>
      </c>
      <c r="L21" s="62">
        <v>12.845909419998391</v>
      </c>
      <c r="M21" s="42">
        <f t="shared" ref="M21:M38" si="26">N21-R21</f>
        <v>69</v>
      </c>
      <c r="N21" s="42">
        <f>SUM(P21:Q21)</f>
        <v>187</v>
      </c>
      <c r="O21" s="42">
        <v>2232</v>
      </c>
      <c r="P21" s="42">
        <v>129</v>
      </c>
      <c r="Q21" s="42">
        <v>58</v>
      </c>
      <c r="R21" s="42">
        <f t="shared" ref="R21:R38" si="27">SUM(T21:U21)</f>
        <v>118</v>
      </c>
      <c r="S21" s="42">
        <v>2146</v>
      </c>
      <c r="T21" s="42">
        <v>77</v>
      </c>
      <c r="U21" s="42">
        <v>41</v>
      </c>
      <c r="V21" s="49">
        <v>10.551997023570109</v>
      </c>
    </row>
    <row r="22" spans="1:22" ht="15" customHeight="1" x14ac:dyDescent="0.2">
      <c r="A22" s="3" t="s">
        <v>16</v>
      </c>
      <c r="B22" s="42">
        <f t="shared" si="23"/>
        <v>-35</v>
      </c>
      <c r="C22" s="42">
        <v>4</v>
      </c>
      <c r="D22" s="42">
        <f t="shared" si="24"/>
        <v>-419</v>
      </c>
      <c r="E22" s="42">
        <f t="shared" si="25"/>
        <v>-15</v>
      </c>
      <c r="F22" s="42">
        <v>10</v>
      </c>
      <c r="G22" s="42">
        <v>120</v>
      </c>
      <c r="H22" s="42">
        <v>25</v>
      </c>
      <c r="I22" s="42">
        <v>394</v>
      </c>
      <c r="J22" s="62">
        <f t="shared" si="3"/>
        <v>-7.3711562281221381</v>
      </c>
      <c r="K22" s="62">
        <v>4.9141041520814257</v>
      </c>
      <c r="L22" s="62">
        <v>12.285260380203564</v>
      </c>
      <c r="M22" s="42">
        <f t="shared" si="26"/>
        <v>-20</v>
      </c>
      <c r="N22" s="42">
        <f t="shared" ref="N22:N38" si="28">SUM(P22:Q22)</f>
        <v>41</v>
      </c>
      <c r="O22" s="42">
        <v>582</v>
      </c>
      <c r="P22" s="42">
        <v>22</v>
      </c>
      <c r="Q22" s="42">
        <v>19</v>
      </c>
      <c r="R22" s="42">
        <f t="shared" si="27"/>
        <v>61</v>
      </c>
      <c r="S22" s="42">
        <v>727</v>
      </c>
      <c r="T22" s="42">
        <v>25</v>
      </c>
      <c r="U22" s="42">
        <v>36</v>
      </c>
      <c r="V22" s="49">
        <v>-9.8282083041628532</v>
      </c>
    </row>
    <row r="23" spans="1:22" ht="15" customHeight="1" x14ac:dyDescent="0.2">
      <c r="A23" s="1" t="s">
        <v>15</v>
      </c>
      <c r="B23" s="43">
        <f t="shared" si="23"/>
        <v>-5</v>
      </c>
      <c r="C23" s="43">
        <v>-46</v>
      </c>
      <c r="D23" s="43">
        <f t="shared" si="24"/>
        <v>-192</v>
      </c>
      <c r="E23" s="43">
        <f t="shared" si="25"/>
        <v>-19</v>
      </c>
      <c r="F23" s="43">
        <v>9</v>
      </c>
      <c r="G23" s="43">
        <v>82</v>
      </c>
      <c r="H23" s="43">
        <v>28</v>
      </c>
      <c r="I23" s="43">
        <v>229</v>
      </c>
      <c r="J23" s="63">
        <f t="shared" si="3"/>
        <v>-13.432789565230866</v>
      </c>
      <c r="K23" s="63">
        <v>6.362900320372515</v>
      </c>
      <c r="L23" s="63">
        <v>19.79568988560338</v>
      </c>
      <c r="M23" s="43">
        <f t="shared" si="26"/>
        <v>14</v>
      </c>
      <c r="N23" s="43">
        <f t="shared" si="28"/>
        <v>63</v>
      </c>
      <c r="O23" s="43">
        <v>523</v>
      </c>
      <c r="P23" s="43">
        <v>47</v>
      </c>
      <c r="Q23" s="43">
        <v>16</v>
      </c>
      <c r="R23" s="43">
        <f t="shared" si="27"/>
        <v>49</v>
      </c>
      <c r="S23" s="47">
        <v>568</v>
      </c>
      <c r="T23" s="47">
        <v>38</v>
      </c>
      <c r="U23" s="47">
        <v>11</v>
      </c>
      <c r="V23" s="54">
        <v>9.8978449428016901</v>
      </c>
    </row>
    <row r="24" spans="1:22" ht="15" customHeight="1" x14ac:dyDescent="0.2">
      <c r="A24" s="7" t="s">
        <v>14</v>
      </c>
      <c r="B24" s="45">
        <f t="shared" si="23"/>
        <v>-8</v>
      </c>
      <c r="C24" s="45">
        <v>6</v>
      </c>
      <c r="D24" s="45">
        <f t="shared" si="24"/>
        <v>-91</v>
      </c>
      <c r="E24" s="40">
        <f t="shared" si="25"/>
        <v>-6</v>
      </c>
      <c r="F24" s="45">
        <v>4</v>
      </c>
      <c r="G24" s="45">
        <v>35</v>
      </c>
      <c r="H24" s="45">
        <v>10</v>
      </c>
      <c r="I24" s="46">
        <v>96</v>
      </c>
      <c r="J24" s="73">
        <f t="shared" si="3"/>
        <v>-12.91738184134624</v>
      </c>
      <c r="K24" s="73">
        <v>8.6115878942308246</v>
      </c>
      <c r="L24" s="73">
        <v>21.528969735577064</v>
      </c>
      <c r="M24" s="40">
        <f t="shared" si="26"/>
        <v>-2</v>
      </c>
      <c r="N24" s="45">
        <f t="shared" si="28"/>
        <v>8</v>
      </c>
      <c r="O24" s="45">
        <v>130</v>
      </c>
      <c r="P24" s="45">
        <v>4</v>
      </c>
      <c r="Q24" s="45">
        <v>4</v>
      </c>
      <c r="R24" s="45">
        <f t="shared" si="27"/>
        <v>10</v>
      </c>
      <c r="S24" s="45">
        <v>160</v>
      </c>
      <c r="T24" s="45">
        <v>5</v>
      </c>
      <c r="U24" s="45">
        <v>5</v>
      </c>
      <c r="V24" s="51">
        <v>-4.305793947115415</v>
      </c>
    </row>
    <row r="25" spans="1:22" ht="15" customHeight="1" x14ac:dyDescent="0.2">
      <c r="A25" s="5" t="s">
        <v>13</v>
      </c>
      <c r="B25" s="40">
        <f t="shared" si="23"/>
        <v>0</v>
      </c>
      <c r="C25" s="40">
        <v>8</v>
      </c>
      <c r="D25" s="40">
        <f t="shared" si="24"/>
        <v>-63</v>
      </c>
      <c r="E25" s="40">
        <f t="shared" si="25"/>
        <v>-3</v>
      </c>
      <c r="F25" s="40">
        <v>0</v>
      </c>
      <c r="G25" s="40">
        <v>0</v>
      </c>
      <c r="H25" s="40">
        <v>3</v>
      </c>
      <c r="I25" s="40">
        <v>42</v>
      </c>
      <c r="J25" s="61">
        <f t="shared" si="3"/>
        <v>-25.051475634866165</v>
      </c>
      <c r="K25" s="61">
        <v>0</v>
      </c>
      <c r="L25" s="61">
        <v>25.051475634866165</v>
      </c>
      <c r="M25" s="40">
        <f t="shared" si="26"/>
        <v>3</v>
      </c>
      <c r="N25" s="40">
        <f t="shared" si="28"/>
        <v>5</v>
      </c>
      <c r="O25" s="40">
        <v>23</v>
      </c>
      <c r="P25" s="40">
        <v>2</v>
      </c>
      <c r="Q25" s="40">
        <v>3</v>
      </c>
      <c r="R25" s="40">
        <f t="shared" si="27"/>
        <v>2</v>
      </c>
      <c r="S25" s="41">
        <v>44</v>
      </c>
      <c r="T25" s="41">
        <v>2</v>
      </c>
      <c r="U25" s="41">
        <v>0</v>
      </c>
      <c r="V25" s="52">
        <v>25.051475634866165</v>
      </c>
    </row>
    <row r="26" spans="1:22" ht="15" customHeight="1" x14ac:dyDescent="0.2">
      <c r="A26" s="3" t="s">
        <v>12</v>
      </c>
      <c r="B26" s="42">
        <f t="shared" si="23"/>
        <v>-3</v>
      </c>
      <c r="C26" s="42">
        <v>10</v>
      </c>
      <c r="D26" s="42">
        <f t="shared" si="24"/>
        <v>-102</v>
      </c>
      <c r="E26" s="42">
        <f t="shared" si="25"/>
        <v>-2</v>
      </c>
      <c r="F26" s="42">
        <v>1</v>
      </c>
      <c r="G26" s="42">
        <v>12</v>
      </c>
      <c r="H26" s="42">
        <v>3</v>
      </c>
      <c r="I26" s="42">
        <v>70</v>
      </c>
      <c r="J26" s="62">
        <f t="shared" si="3"/>
        <v>-7.2123697080472251</v>
      </c>
      <c r="K26" s="62">
        <v>3.606184854023613</v>
      </c>
      <c r="L26" s="62">
        <v>10.818554562070839</v>
      </c>
      <c r="M26" s="42">
        <f t="shared" si="26"/>
        <v>-1</v>
      </c>
      <c r="N26" s="42">
        <f t="shared" si="28"/>
        <v>8</v>
      </c>
      <c r="O26" s="42">
        <v>84</v>
      </c>
      <c r="P26" s="42">
        <v>6</v>
      </c>
      <c r="Q26" s="42">
        <v>2</v>
      </c>
      <c r="R26" s="42">
        <f t="shared" si="27"/>
        <v>9</v>
      </c>
      <c r="S26" s="42">
        <v>128</v>
      </c>
      <c r="T26" s="42">
        <v>2</v>
      </c>
      <c r="U26" s="42">
        <v>7</v>
      </c>
      <c r="V26" s="49">
        <v>-3.6061848540236134</v>
      </c>
    </row>
    <row r="27" spans="1:22" ht="15" customHeight="1" x14ac:dyDescent="0.2">
      <c r="A27" s="1" t="s">
        <v>11</v>
      </c>
      <c r="B27" s="43">
        <f t="shared" si="23"/>
        <v>-7</v>
      </c>
      <c r="C27" s="43">
        <v>11</v>
      </c>
      <c r="D27" s="43">
        <f t="shared" si="24"/>
        <v>-145</v>
      </c>
      <c r="E27" s="43">
        <f t="shared" si="25"/>
        <v>-3</v>
      </c>
      <c r="F27" s="43">
        <v>6</v>
      </c>
      <c r="G27" s="43">
        <v>49</v>
      </c>
      <c r="H27" s="43">
        <v>9</v>
      </c>
      <c r="I27" s="43">
        <v>145</v>
      </c>
      <c r="J27" s="63">
        <f t="shared" si="3"/>
        <v>-4.3640450512924751</v>
      </c>
      <c r="K27" s="63">
        <v>8.7280901025849484</v>
      </c>
      <c r="L27" s="63">
        <v>13.092135153877424</v>
      </c>
      <c r="M27" s="43">
        <f t="shared" si="26"/>
        <v>-4</v>
      </c>
      <c r="N27" s="43">
        <f t="shared" si="28"/>
        <v>14</v>
      </c>
      <c r="O27" s="47">
        <v>160</v>
      </c>
      <c r="P27" s="47">
        <v>5</v>
      </c>
      <c r="Q27" s="47">
        <v>9</v>
      </c>
      <c r="R27" s="47">
        <f t="shared" si="27"/>
        <v>18</v>
      </c>
      <c r="S27" s="47">
        <v>209</v>
      </c>
      <c r="T27" s="47">
        <v>5</v>
      </c>
      <c r="U27" s="47">
        <v>13</v>
      </c>
      <c r="V27" s="54">
        <v>-5.8187267350566323</v>
      </c>
    </row>
    <row r="28" spans="1:22" ht="15" customHeight="1" x14ac:dyDescent="0.2">
      <c r="A28" s="5" t="s">
        <v>10</v>
      </c>
      <c r="B28" s="40">
        <f t="shared" si="23"/>
        <v>1</v>
      </c>
      <c r="C28" s="40">
        <v>1</v>
      </c>
      <c r="D28" s="40">
        <f t="shared" si="24"/>
        <v>-80</v>
      </c>
      <c r="E28" s="40">
        <f t="shared" si="25"/>
        <v>0</v>
      </c>
      <c r="F28" s="40">
        <v>2</v>
      </c>
      <c r="G28" s="40">
        <v>12</v>
      </c>
      <c r="H28" s="40">
        <v>2</v>
      </c>
      <c r="I28" s="40">
        <v>73</v>
      </c>
      <c r="J28" s="61">
        <f t="shared" si="3"/>
        <v>0</v>
      </c>
      <c r="K28" s="61">
        <v>7.7385432457358503</v>
      </c>
      <c r="L28" s="61">
        <v>7.7385432457358503</v>
      </c>
      <c r="M28" s="40">
        <f t="shared" si="26"/>
        <v>1</v>
      </c>
      <c r="N28" s="40">
        <f t="shared" si="28"/>
        <v>6</v>
      </c>
      <c r="O28" s="40">
        <v>49</v>
      </c>
      <c r="P28" s="40">
        <v>3</v>
      </c>
      <c r="Q28" s="40">
        <v>3</v>
      </c>
      <c r="R28" s="40">
        <f t="shared" si="27"/>
        <v>5</v>
      </c>
      <c r="S28" s="40">
        <v>68</v>
      </c>
      <c r="T28" s="40">
        <v>3</v>
      </c>
      <c r="U28" s="40">
        <v>2</v>
      </c>
      <c r="V28" s="48">
        <v>3.8692716228679238</v>
      </c>
    </row>
    <row r="29" spans="1:22" ht="15" customHeight="1" x14ac:dyDescent="0.2">
      <c r="A29" s="3" t="s">
        <v>9</v>
      </c>
      <c r="B29" s="42">
        <f t="shared" si="23"/>
        <v>-11</v>
      </c>
      <c r="C29" s="42">
        <v>-11</v>
      </c>
      <c r="D29" s="42">
        <f t="shared" si="24"/>
        <v>-67</v>
      </c>
      <c r="E29" s="42">
        <f t="shared" si="25"/>
        <v>-8</v>
      </c>
      <c r="F29" s="42">
        <v>7</v>
      </c>
      <c r="G29" s="42">
        <v>63</v>
      </c>
      <c r="H29" s="42">
        <v>15</v>
      </c>
      <c r="I29" s="42">
        <v>140</v>
      </c>
      <c r="J29" s="62">
        <f t="shared" si="3"/>
        <v>-11.344519858737417</v>
      </c>
      <c r="K29" s="62">
        <v>9.9264548763952405</v>
      </c>
      <c r="L29" s="62">
        <v>21.270974735132658</v>
      </c>
      <c r="M29" s="42">
        <f t="shared" si="26"/>
        <v>-3</v>
      </c>
      <c r="N29" s="42">
        <f t="shared" si="28"/>
        <v>16</v>
      </c>
      <c r="O29" s="42">
        <v>246</v>
      </c>
      <c r="P29" s="42">
        <v>2</v>
      </c>
      <c r="Q29" s="42">
        <v>14</v>
      </c>
      <c r="R29" s="42">
        <f t="shared" si="27"/>
        <v>19</v>
      </c>
      <c r="S29" s="42">
        <v>236</v>
      </c>
      <c r="T29" s="42">
        <v>7</v>
      </c>
      <c r="U29" s="42">
        <v>12</v>
      </c>
      <c r="V29" s="49">
        <v>-4.2541949470265337</v>
      </c>
    </row>
    <row r="30" spans="1:22" ht="15" customHeight="1" x14ac:dyDescent="0.2">
      <c r="A30" s="3" t="s">
        <v>8</v>
      </c>
      <c r="B30" s="42">
        <f t="shared" si="23"/>
        <v>-15</v>
      </c>
      <c r="C30" s="42">
        <v>-38</v>
      </c>
      <c r="D30" s="42">
        <f t="shared" si="24"/>
        <v>-172</v>
      </c>
      <c r="E30" s="42">
        <f t="shared" si="25"/>
        <v>-3</v>
      </c>
      <c r="F30" s="42">
        <v>5</v>
      </c>
      <c r="G30" s="42">
        <v>45</v>
      </c>
      <c r="H30" s="42">
        <v>8</v>
      </c>
      <c r="I30" s="42">
        <v>144</v>
      </c>
      <c r="J30" s="62">
        <f t="shared" si="3"/>
        <v>-4.2256945382415712</v>
      </c>
      <c r="K30" s="62">
        <v>7.0428242304026174</v>
      </c>
      <c r="L30" s="62">
        <v>11.268518768644189</v>
      </c>
      <c r="M30" s="42">
        <f t="shared" si="26"/>
        <v>-12</v>
      </c>
      <c r="N30" s="42">
        <f t="shared" si="28"/>
        <v>12</v>
      </c>
      <c r="O30" s="42">
        <v>184</v>
      </c>
      <c r="P30" s="42">
        <v>5</v>
      </c>
      <c r="Q30" s="42">
        <v>7</v>
      </c>
      <c r="R30" s="42">
        <f t="shared" si="27"/>
        <v>24</v>
      </c>
      <c r="S30" s="42">
        <v>257</v>
      </c>
      <c r="T30" s="42">
        <v>17</v>
      </c>
      <c r="U30" s="42">
        <v>7</v>
      </c>
      <c r="V30" s="49">
        <v>-16.902778152966281</v>
      </c>
    </row>
    <row r="31" spans="1:22" ht="15" customHeight="1" x14ac:dyDescent="0.2">
      <c r="A31" s="1" t="s">
        <v>7</v>
      </c>
      <c r="B31" s="43">
        <f t="shared" si="23"/>
        <v>-2</v>
      </c>
      <c r="C31" s="43">
        <v>13</v>
      </c>
      <c r="D31" s="43">
        <f t="shared" si="24"/>
        <v>-72</v>
      </c>
      <c r="E31" s="43">
        <f t="shared" si="25"/>
        <v>-2</v>
      </c>
      <c r="F31" s="43">
        <v>5</v>
      </c>
      <c r="G31" s="43">
        <v>54</v>
      </c>
      <c r="H31" s="43">
        <v>7</v>
      </c>
      <c r="I31" s="43">
        <v>110</v>
      </c>
      <c r="J31" s="63">
        <f t="shared" si="3"/>
        <v>-3.2117276454956603</v>
      </c>
      <c r="K31" s="63">
        <v>8.029319113739156</v>
      </c>
      <c r="L31" s="63">
        <v>11.241046759234816</v>
      </c>
      <c r="M31" s="43">
        <f t="shared" si="26"/>
        <v>0</v>
      </c>
      <c r="N31" s="43">
        <f t="shared" si="28"/>
        <v>14</v>
      </c>
      <c r="O31" s="43">
        <v>174</v>
      </c>
      <c r="P31" s="43">
        <v>4</v>
      </c>
      <c r="Q31" s="43">
        <v>10</v>
      </c>
      <c r="R31" s="43">
        <f t="shared" si="27"/>
        <v>14</v>
      </c>
      <c r="S31" s="43">
        <v>190</v>
      </c>
      <c r="T31" s="43">
        <v>5</v>
      </c>
      <c r="U31" s="43">
        <v>9</v>
      </c>
      <c r="V31" s="53">
        <v>0</v>
      </c>
    </row>
    <row r="32" spans="1:22" ht="15" customHeight="1" x14ac:dyDescent="0.2">
      <c r="A32" s="5" t="s">
        <v>6</v>
      </c>
      <c r="B32" s="40">
        <f t="shared" si="23"/>
        <v>2</v>
      </c>
      <c r="C32" s="40">
        <v>0</v>
      </c>
      <c r="D32" s="40">
        <f t="shared" si="24"/>
        <v>26</v>
      </c>
      <c r="E32" s="40">
        <f t="shared" si="25"/>
        <v>-1</v>
      </c>
      <c r="F32" s="40">
        <v>3</v>
      </c>
      <c r="G32" s="40">
        <v>14</v>
      </c>
      <c r="H32" s="40">
        <v>4</v>
      </c>
      <c r="I32" s="40">
        <v>15</v>
      </c>
      <c r="J32" s="61">
        <f t="shared" si="3"/>
        <v>-6.2132947484892327</v>
      </c>
      <c r="K32" s="61">
        <v>18.639884245467698</v>
      </c>
      <c r="L32" s="61">
        <v>24.853178993956931</v>
      </c>
      <c r="M32" s="40">
        <f t="shared" si="26"/>
        <v>3</v>
      </c>
      <c r="N32" s="40">
        <f t="shared" si="28"/>
        <v>8</v>
      </c>
      <c r="O32" s="41">
        <v>97</v>
      </c>
      <c r="P32" s="41">
        <v>1</v>
      </c>
      <c r="Q32" s="41">
        <v>7</v>
      </c>
      <c r="R32" s="41">
        <f t="shared" si="27"/>
        <v>5</v>
      </c>
      <c r="S32" s="41">
        <v>70</v>
      </c>
      <c r="T32" s="41">
        <v>2</v>
      </c>
      <c r="U32" s="41">
        <v>3</v>
      </c>
      <c r="V32" s="52">
        <v>18.639884245467698</v>
      </c>
    </row>
    <row r="33" spans="1:22" ht="15" customHeight="1" x14ac:dyDescent="0.2">
      <c r="A33" s="3" t="s">
        <v>5</v>
      </c>
      <c r="B33" s="42">
        <f t="shared" si="23"/>
        <v>-11</v>
      </c>
      <c r="C33" s="42">
        <v>6</v>
      </c>
      <c r="D33" s="42">
        <f t="shared" si="24"/>
        <v>-199</v>
      </c>
      <c r="E33" s="42">
        <f>F33-H33</f>
        <v>-13</v>
      </c>
      <c r="F33" s="42">
        <v>4</v>
      </c>
      <c r="G33" s="42">
        <v>38</v>
      </c>
      <c r="H33" s="42">
        <v>17</v>
      </c>
      <c r="I33" s="42">
        <v>164</v>
      </c>
      <c r="J33" s="62">
        <f t="shared" si="3"/>
        <v>-19.829578459519659</v>
      </c>
      <c r="K33" s="62">
        <v>6.1014087567752799</v>
      </c>
      <c r="L33" s="62">
        <v>25.930987216294941</v>
      </c>
      <c r="M33" s="42">
        <f>N33-R33</f>
        <v>2</v>
      </c>
      <c r="N33" s="42">
        <f t="shared" si="28"/>
        <v>26</v>
      </c>
      <c r="O33" s="42">
        <v>151</v>
      </c>
      <c r="P33" s="42">
        <v>21</v>
      </c>
      <c r="Q33" s="42">
        <v>5</v>
      </c>
      <c r="R33" s="42">
        <f t="shared" si="27"/>
        <v>24</v>
      </c>
      <c r="S33" s="42">
        <v>224</v>
      </c>
      <c r="T33" s="42">
        <v>19</v>
      </c>
      <c r="U33" s="42">
        <v>5</v>
      </c>
      <c r="V33" s="49">
        <v>3.0507043783876426</v>
      </c>
    </row>
    <row r="34" spans="1:22" ht="15" customHeight="1" x14ac:dyDescent="0.2">
      <c r="A34" s="3" t="s">
        <v>4</v>
      </c>
      <c r="B34" s="42">
        <f t="shared" si="23"/>
        <v>-5</v>
      </c>
      <c r="C34" s="42">
        <v>4</v>
      </c>
      <c r="D34" s="42">
        <f t="shared" si="24"/>
        <v>-104</v>
      </c>
      <c r="E34" s="42">
        <f t="shared" si="25"/>
        <v>-10</v>
      </c>
      <c r="F34" s="42">
        <v>0</v>
      </c>
      <c r="G34" s="42">
        <v>14</v>
      </c>
      <c r="H34" s="42">
        <v>10</v>
      </c>
      <c r="I34" s="42">
        <v>84</v>
      </c>
      <c r="J34" s="62">
        <f t="shared" si="3"/>
        <v>-22.465547697742981</v>
      </c>
      <c r="K34" s="62">
        <v>0</v>
      </c>
      <c r="L34" s="62">
        <v>22.465547697742981</v>
      </c>
      <c r="M34" s="42">
        <f t="shared" si="26"/>
        <v>5</v>
      </c>
      <c r="N34" s="42">
        <f t="shared" si="28"/>
        <v>15</v>
      </c>
      <c r="O34" s="42">
        <v>132</v>
      </c>
      <c r="P34" s="42">
        <v>4</v>
      </c>
      <c r="Q34" s="42">
        <v>11</v>
      </c>
      <c r="R34" s="42">
        <f t="shared" si="27"/>
        <v>10</v>
      </c>
      <c r="S34" s="42">
        <v>166</v>
      </c>
      <c r="T34" s="42">
        <v>3</v>
      </c>
      <c r="U34" s="42">
        <v>7</v>
      </c>
      <c r="V34" s="49">
        <v>11.232773848871492</v>
      </c>
    </row>
    <row r="35" spans="1:22" ht="15" customHeight="1" x14ac:dyDescent="0.2">
      <c r="A35" s="1" t="s">
        <v>3</v>
      </c>
      <c r="B35" s="43">
        <f t="shared" si="23"/>
        <v>-23</v>
      </c>
      <c r="C35" s="43">
        <v>-9</v>
      </c>
      <c r="D35" s="43">
        <f t="shared" si="24"/>
        <v>-138</v>
      </c>
      <c r="E35" s="43">
        <f t="shared" si="25"/>
        <v>-5</v>
      </c>
      <c r="F35" s="43">
        <v>1</v>
      </c>
      <c r="G35" s="43">
        <v>15</v>
      </c>
      <c r="H35" s="43">
        <v>6</v>
      </c>
      <c r="I35" s="43">
        <v>109</v>
      </c>
      <c r="J35" s="63">
        <f t="shared" si="3"/>
        <v>-10.788156082451067</v>
      </c>
      <c r="K35" s="63">
        <v>2.1576312164902136</v>
      </c>
      <c r="L35" s="63">
        <v>12.945787298941282</v>
      </c>
      <c r="M35" s="43">
        <f t="shared" si="26"/>
        <v>-18</v>
      </c>
      <c r="N35" s="43">
        <f t="shared" si="28"/>
        <v>5</v>
      </c>
      <c r="O35" s="47">
        <v>118</v>
      </c>
      <c r="P35" s="47">
        <v>2</v>
      </c>
      <c r="Q35" s="47">
        <v>3</v>
      </c>
      <c r="R35" s="47">
        <f t="shared" si="27"/>
        <v>23</v>
      </c>
      <c r="S35" s="47">
        <v>162</v>
      </c>
      <c r="T35" s="47">
        <v>9</v>
      </c>
      <c r="U35" s="47">
        <v>14</v>
      </c>
      <c r="V35" s="54">
        <v>-38.83736189682385</v>
      </c>
    </row>
    <row r="36" spans="1:22" ht="15" customHeight="1" x14ac:dyDescent="0.2">
      <c r="A36" s="5" t="s">
        <v>2</v>
      </c>
      <c r="B36" s="40">
        <f t="shared" si="23"/>
        <v>-1</v>
      </c>
      <c r="C36" s="40">
        <v>2</v>
      </c>
      <c r="D36" s="40">
        <f t="shared" si="24"/>
        <v>-78</v>
      </c>
      <c r="E36" s="40">
        <f t="shared" si="25"/>
        <v>-3</v>
      </c>
      <c r="F36" s="40">
        <v>1</v>
      </c>
      <c r="G36" s="40">
        <v>12</v>
      </c>
      <c r="H36" s="40">
        <v>4</v>
      </c>
      <c r="I36" s="40">
        <v>64</v>
      </c>
      <c r="J36" s="61">
        <f t="shared" si="3"/>
        <v>-16.900756289550856</v>
      </c>
      <c r="K36" s="61">
        <v>5.6335854298502852</v>
      </c>
      <c r="L36" s="61">
        <v>22.534341719401141</v>
      </c>
      <c r="M36" s="40">
        <f t="shared" si="26"/>
        <v>2</v>
      </c>
      <c r="N36" s="40">
        <f t="shared" si="28"/>
        <v>5</v>
      </c>
      <c r="O36" s="40">
        <v>39</v>
      </c>
      <c r="P36" s="40">
        <v>3</v>
      </c>
      <c r="Q36" s="40">
        <v>2</v>
      </c>
      <c r="R36" s="40">
        <f t="shared" si="27"/>
        <v>3</v>
      </c>
      <c r="S36" s="40">
        <v>65</v>
      </c>
      <c r="T36" s="40">
        <v>1</v>
      </c>
      <c r="U36" s="40">
        <v>2</v>
      </c>
      <c r="V36" s="48">
        <v>11.26717085970057</v>
      </c>
    </row>
    <row r="37" spans="1:22" ht="15" customHeight="1" x14ac:dyDescent="0.2">
      <c r="A37" s="3" t="s">
        <v>1</v>
      </c>
      <c r="B37" s="42">
        <f t="shared" si="23"/>
        <v>1</v>
      </c>
      <c r="C37" s="42">
        <v>-3</v>
      </c>
      <c r="D37" s="42">
        <f t="shared" si="24"/>
        <v>-31</v>
      </c>
      <c r="E37" s="42">
        <f t="shared" si="25"/>
        <v>0</v>
      </c>
      <c r="F37" s="42">
        <v>1</v>
      </c>
      <c r="G37" s="42">
        <v>3</v>
      </c>
      <c r="H37" s="42">
        <v>1</v>
      </c>
      <c r="I37" s="42">
        <v>36</v>
      </c>
      <c r="J37" s="62">
        <f t="shared" si="3"/>
        <v>0</v>
      </c>
      <c r="K37" s="62">
        <v>7.7309215682121453</v>
      </c>
      <c r="L37" s="62">
        <v>7.7309215682121453</v>
      </c>
      <c r="M37" s="42">
        <f t="shared" si="26"/>
        <v>1</v>
      </c>
      <c r="N37" s="42">
        <f t="shared" si="28"/>
        <v>2</v>
      </c>
      <c r="O37" s="42">
        <v>48</v>
      </c>
      <c r="P37" s="42">
        <v>0</v>
      </c>
      <c r="Q37" s="42">
        <v>2</v>
      </c>
      <c r="R37" s="42">
        <f t="shared" si="27"/>
        <v>1</v>
      </c>
      <c r="S37" s="42">
        <v>46</v>
      </c>
      <c r="T37" s="42">
        <v>0</v>
      </c>
      <c r="U37" s="42">
        <v>1</v>
      </c>
      <c r="V37" s="49">
        <v>7.7309215682121453</v>
      </c>
    </row>
    <row r="38" spans="1:22" ht="15" customHeight="1" x14ac:dyDescent="0.2">
      <c r="A38" s="1" t="s">
        <v>0</v>
      </c>
      <c r="B38" s="43">
        <f t="shared" si="23"/>
        <v>-1</v>
      </c>
      <c r="C38" s="43">
        <v>1</v>
      </c>
      <c r="D38" s="43">
        <f t="shared" si="24"/>
        <v>-45</v>
      </c>
      <c r="E38" s="43">
        <f t="shared" si="25"/>
        <v>-1</v>
      </c>
      <c r="F38" s="43">
        <v>0</v>
      </c>
      <c r="G38" s="43">
        <v>9</v>
      </c>
      <c r="H38" s="43">
        <v>1</v>
      </c>
      <c r="I38" s="43">
        <v>35</v>
      </c>
      <c r="J38" s="63">
        <f t="shared" si="3"/>
        <v>-8.6638657456858681</v>
      </c>
      <c r="K38" s="63">
        <v>0</v>
      </c>
      <c r="L38" s="63">
        <v>8.6638657456858681</v>
      </c>
      <c r="M38" s="43">
        <f t="shared" si="26"/>
        <v>0</v>
      </c>
      <c r="N38" s="43">
        <f t="shared" si="28"/>
        <v>2</v>
      </c>
      <c r="O38" s="43">
        <v>21</v>
      </c>
      <c r="P38" s="43">
        <v>0</v>
      </c>
      <c r="Q38" s="43">
        <v>2</v>
      </c>
      <c r="R38" s="43">
        <f t="shared" si="27"/>
        <v>2</v>
      </c>
      <c r="S38" s="43">
        <v>40</v>
      </c>
      <c r="T38" s="43">
        <v>0</v>
      </c>
      <c r="U38" s="43">
        <v>2</v>
      </c>
      <c r="V38" s="53">
        <v>0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2022-06-16T04:55:35Z</dcterms:modified>
</cp:coreProperties>
</file>