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C:\Users\soumu\Desktop\資料集\☆提出分\"/>
    </mc:Choice>
  </mc:AlternateContent>
  <xr:revisionPtr revIDLastSave="0" documentId="13_ncr:1_{E31C9095-147A-46D8-A9D5-D45B6DB13321}" xr6:coauthVersionLast="45" xr6:coauthVersionMax="45" xr10:uidLastSave="{00000000-0000-0000-0000-000000000000}"/>
  <bookViews>
    <workbookView xWindow="-108" yWindow="-108" windowWidth="23256" windowHeight="12576" tabRatio="94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C39" i="10"/>
  <c r="CO38" i="10"/>
  <c r="BW38" i="10"/>
  <c r="BE38" i="10"/>
  <c r="AM38" i="10"/>
  <c r="C38" i="10"/>
  <c r="CO37" i="10"/>
  <c r="BW37" i="10"/>
  <c r="BE37" i="10"/>
  <c r="AM37" i="10"/>
  <c r="C37" i="10"/>
  <c r="CO36" i="10"/>
  <c r="BW36" i="10"/>
  <c r="BE36" i="10"/>
  <c r="AM36" i="10"/>
  <c r="CO35" i="10"/>
  <c r="BW35" i="10"/>
  <c r="BE35" i="10"/>
  <c r="CO34" i="10"/>
  <c r="BW34" i="10"/>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U38" i="10" s="1"/>
  <c r="U39" i="10" s="1"/>
  <c r="AM34" i="10" l="1"/>
  <c r="AM35" i="10" l="1"/>
  <c r="BE34" i="10" s="1"/>
</calcChain>
</file>

<file path=xl/sharedStrings.xml><?xml version="1.0" encoding="utf-8"?>
<sst xmlns="http://schemas.openxmlformats.org/spreadsheetml/2006/main" count="1145" uniqueCount="620">
  <si>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</si>
  <si>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</si>
  <si>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</si>
  <si>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</si>
  <si>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</si>
  <si>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</si>
  <si>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</si>
  <si>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</si>
  <si>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</si>
  <si>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</si>
  <si>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</si>
  <si>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</si>
  <si>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</si>
  <si>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</si>
  <si>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</si>
  <si>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</si>
  <si>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</si>
  <si>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</si>
  <si>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</si>
  <si>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</si>
  <si>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</si>
  <si>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</si>
  <si>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</si>
  <si>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</si>
  <si>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</si>
  <si>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</si>
  <si>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</si>
  <si>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</si>
  <si>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</si>
  <si>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</si>
  <si>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</si>
  <si>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</si>
  <si>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</si>
  <si>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</si>
  <si>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</si>
  <si>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</si>
  <si>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</si>
  <si>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</si>
  <si>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</si>
  <si>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</si>
  <si>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</si>
  <si>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</si>
  <si>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</si>
  <si>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</si>
  <si>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</si>
  <si>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</si>
  <si>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</si>
  <si>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</si>
  <si>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</si>
  <si>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</si>
  <si>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</si>
  <si>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</si>
  <si>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</si>
  <si>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</si>
  <si>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</si>
  <si>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</si>
  <si>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</si>
  <si>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</si>
  <si>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</si>
  <si>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</si>
  <si>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</si>
  <si>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</si>
  <si>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</si>
  <si>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</si>
  <si>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</si>
  <si>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</si>
  <si>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</si>
  <si>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</si>
  <si>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</si>
  <si>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</si>
  <si>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</si>
  <si>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</si>
  <si>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</si>
  <si>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</si>
  <si>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</si>
  <si>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</si>
  <si>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</si>
  <si>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</si>
  <si>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</si>
  <si>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</si>
  <si>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</si>
  <si>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</si>
  <si>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</si>
  <si>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</si>
  <si>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</si>
  <si>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</si>
  <si>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</si>
  <si>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</si>
  <si>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</si>
  <si>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</si>
  <si>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</si>
  <si>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</si>
  <si>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</si>
  <si>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</si>
  <si>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</si>
  <si>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</si>
  <si>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</si>
  <si>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</si>
  <si>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江府町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</si>
  <si>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</si>
  <si>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</si>
  <si>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</si>
  <si>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</si>
  <si>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</si>
  <si>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</si>
  <si>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</si>
  <si>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</si>
  <si>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</si>
  <si>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</si>
  <si>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</si>
  <si>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</si>
  <si>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</si>
  <si>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</si>
  <si>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</si>
  <si>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</si>
  <si>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</si>
  <si>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</si>
  <si>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</si>
  <si>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</si>
  <si>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</si>
  <si>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</si>
  <si>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</si>
  <si>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</si>
  <si>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</si>
  <si>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</si>
  <si>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</si>
  <si>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</si>
  <si>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</si>
  <si>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</si>
  <si>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</si>
  <si>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</si>
  <si>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</si>
  <si>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</si>
  <si>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</si>
  <si>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</si>
  <si>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</si>
  <si>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</si>
  <si>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</si>
  <si>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</si>
  <si>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</si>
  <si>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</si>
  <si>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</si>
  <si>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</si>
  <si>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</si>
  <si>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</si>
  <si>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</si>
  <si>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</si>
  <si>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</si>
  <si>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</si>
  <si>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</si>
  <si>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5"/>
  </si>
  <si>
    <t>うち日本人(％)</t>
    <phoneticPr fontId="5"/>
  </si>
  <si>
    <t>-2.5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</si>
  <si>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</si>
  <si>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</si>
  <si>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</si>
  <si>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</si>
  <si>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</si>
  <si>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</si>
  <si>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</si>
  <si>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</si>
  <si>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</si>
  <si>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</si>
  <si>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</si>
  <si>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</si>
  <si>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</si>
  <si>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</si>
  <si>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</si>
  <si>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</si>
  <si>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</si>
  <si>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</si>
  <si>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</si>
  <si>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</si>
  <si>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</si>
  <si>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</si>
  <si>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</si>
  <si>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</si>
  <si>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</si>
  <si>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</si>
  <si>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</si>
  <si>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</si>
  <si>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</si>
  <si>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</si>
  <si>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</si>
  <si>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</si>
  <si>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</si>
  <si>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</si>
  <si>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</si>
  <si>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</si>
  <si>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</si>
  <si>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</si>
  <si>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</si>
  <si>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</si>
  <si>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</si>
  <si>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</si>
  <si>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</si>
  <si>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</si>
  <si>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</si>
  <si>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</si>
  <si>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</si>
  <si>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</si>
  <si>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</si>
  <si>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</si>
  <si>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</si>
  <si>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</si>
  <si>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</si>
  <si>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</si>
  <si>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</si>
  <si>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</si>
  <si>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</si>
  <si>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</si>
  <si>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</si>
  <si>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鳥取県江府町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</si>
  <si>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</si>
  <si>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</si>
  <si>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</si>
  <si>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</si>
  <si>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</si>
  <si>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</si>
  <si>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</si>
  <si>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</si>
  <si>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</si>
  <si>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</si>
  <si>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</si>
  <si>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</si>
  <si>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</si>
  <si>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</si>
  <si>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</si>
  <si>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</si>
  <si>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</si>
  <si>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</si>
  <si>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</si>
  <si>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</si>
  <si>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</si>
  <si>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</si>
  <si>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</si>
  <si>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</si>
  <si>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</si>
  <si>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</si>
  <si>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</si>
  <si>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</si>
  <si>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</si>
  <si>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</si>
  <si>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</si>
  <si>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</si>
  <si>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</si>
  <si>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</si>
  <si>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</si>
  <si>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</si>
  <si>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</si>
  <si>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</si>
  <si>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</si>
  <si>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</si>
  <si>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</si>
  <si>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</si>
  <si>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</si>
  <si>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</si>
  <si>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</si>
  <si>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</si>
  <si>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</si>
  <si>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</si>
  <si>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</si>
  <si>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</si>
  <si>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</si>
  <si>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</si>
  <si>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</si>
  <si>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</si>
  <si>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</si>
  <si>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</si>
  <si>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</si>
  <si>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</si>
  <si>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</si>
  <si>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</si>
  <si>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</si>
  <si>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</si>
  <si>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</si>
  <si>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</si>
  <si>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</si>
  <si>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</si>
  <si>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</si>
  <si>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</si>
  <si>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</si>
  <si>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</si>
  <si>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</si>
  <si>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</si>
  <si>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</si>
  <si>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</si>
  <si>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</si>
  <si>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</si>
  <si>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</si>
  <si>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</si>
  <si>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</si>
  <si>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</si>
  <si>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</si>
  <si>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</si>
  <si>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</si>
  <si>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</si>
  <si>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</si>
  <si>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</si>
  <si>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</si>
  <si>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</si>
  <si>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</si>
  <si>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</si>
  <si>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</si>
  <si>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</si>
  <si>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</si>
  <si>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</si>
  <si>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</si>
  <si>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</si>
  <si>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</si>
  <si>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</si>
  <si>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</si>
  <si>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</si>
  <si>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</si>
  <si>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</si>
  <si>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</si>
  <si>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</si>
  <si>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</si>
  <si>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</si>
  <si>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</si>
  <si>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</si>
  <si>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</si>
  <si>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</si>
  <si>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</si>
  <si>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</si>
  <si>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</si>
  <si>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</si>
  <si>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</si>
  <si>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</si>
  <si>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</si>
  <si>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</si>
  <si>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</si>
  <si>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</si>
  <si>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</si>
  <si>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</si>
  <si>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</si>
  <si>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</si>
  <si>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</si>
  <si>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</si>
  <si>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観光施設</t>
    <phoneticPr fontId="5"/>
  </si>
  <si>
    <t>被保険者数(人)</t>
  </si>
  <si>
    <t>　積立金</t>
    <phoneticPr fontId="5"/>
  </si>
  <si>
    <t>　うち減収補塡債(特例分)</t>
    <rPh sb="4" eb="5">
      <t>シュウ</t>
    </rPh>
    <rPh sb="9" eb="10">
      <t>トク</t>
    </rPh>
    <rPh sb="10" eb="11">
      <t>レイ</t>
    </rPh>
    <rPh sb="11" eb="12">
      <t>ブン</t>
    </rPh>
    <phoneticPr fontId="16"/>
  </si>
  <si>
    <t>病院</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</si>
  <si>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</si>
  <si>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</si>
  <si>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</si>
  <si>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</si>
  <si>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</si>
  <si>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</si>
  <si>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</si>
  <si>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</si>
  <si>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</si>
  <si>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</si>
  <si>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</si>
  <si>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</si>
  <si>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</si>
  <si>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</si>
  <si>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</si>
  <si>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</si>
  <si>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</si>
  <si>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</si>
  <si>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</si>
  <si>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</si>
  <si>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</si>
  <si>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</si>
  <si>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</si>
  <si>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</si>
  <si>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鳥取県江府町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</si>
  <si>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</si>
  <si>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</si>
  <si>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</si>
  <si>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</si>
  <si>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</si>
  <si>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</si>
  <si>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</si>
  <si>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</si>
  <si>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</si>
  <si>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</si>
  <si>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</si>
  <si>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</si>
  <si>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</si>
  <si>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</si>
  <si>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</si>
  <si>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</si>
  <si>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</si>
  <si>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</si>
  <si>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</si>
  <si>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</si>
  <si>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t>
    <phoneticPr fontId="5"/>
  </si>
  <si>
    <t>西部情報公開・個人情報保護審査会</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</si>
  <si>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</si>
  <si>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</si>
  <si>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</si>
  <si>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</si>
  <si>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</si>
  <si>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</si>
  <si>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</si>
  <si>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</si>
  <si>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</si>
  <si>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</si>
  <si>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</si>
  <si>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</si>
  <si>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</si>
  <si>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</si>
  <si>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t>
    <phoneticPr fontId="5"/>
  </si>
  <si>
    <t>国民健康保険（施設勘定）</t>
    <phoneticPr fontId="5"/>
  </si>
  <si>
    <t>-</t>
    <phoneticPr fontId="5"/>
  </si>
  <si>
    <t>介護保険事業（保険事業勘定）</t>
    <phoneticPr fontId="5"/>
  </si>
  <si>
    <t>介護保険事業（サービス事業勘定）</t>
    <phoneticPr fontId="5"/>
  </si>
  <si>
    <t>介護老人保健施設</t>
    <phoneticPr fontId="5"/>
  </si>
  <si>
    <t>-</t>
    <phoneticPr fontId="5"/>
  </si>
  <si>
    <t>後期高齢者医療</t>
    <phoneticPr fontId="5"/>
  </si>
  <si>
    <t>簡易水道事業</t>
    <phoneticPr fontId="5"/>
  </si>
  <si>
    <t>法適用企業</t>
    <phoneticPr fontId="5"/>
  </si>
  <si>
    <t>下水道等事業</t>
    <phoneticPr fontId="5"/>
  </si>
  <si>
    <t>法適用企業</t>
    <phoneticPr fontId="5"/>
  </si>
  <si>
    <t>索道事業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</si>
  <si>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</si>
  <si>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</si>
  <si>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</si>
  <si>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</si>
  <si>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</si>
  <si>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</si>
  <si>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</si>
  <si>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</si>
  <si>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</si>
  <si>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</si>
  <si>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</si>
  <si>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</si>
  <si>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</si>
  <si>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</si>
  <si>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</si>
  <si>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</si>
  <si>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</si>
  <si>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</si>
  <si>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</si>
  <si>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</si>
  <si>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</si>
  <si>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</si>
  <si>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</si>
  <si>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</si>
  <si>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</si>
  <si>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</si>
  <si>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</si>
  <si>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</si>
  <si>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</si>
  <si>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</si>
  <si>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</si>
  <si>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</si>
  <si>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</si>
  <si>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</si>
  <si>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</si>
  <si>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</si>
  <si>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</si>
  <si>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</si>
  <si>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</si>
  <si>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</si>
  <si>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</si>
  <si>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</si>
  <si>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</si>
  <si>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</si>
  <si>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</si>
  <si>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</si>
  <si>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</si>
  <si>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</si>
  <si>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</si>
  <si>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</si>
  <si>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</si>
  <si>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</si>
  <si>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</si>
  <si>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</si>
  <si>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</si>
  <si>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</si>
  <si>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</si>
  <si>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</si>
  <si>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</si>
  <si>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</si>
  <si>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</si>
  <si>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</si>
  <si>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</si>
  <si>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</si>
  <si>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</si>
  <si>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下水道等事業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</si>
  <si>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</si>
  <si>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</si>
  <si>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</si>
  <si>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</si>
  <si>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介護老人保健施設</t>
    <phoneticPr fontId="5"/>
  </si>
  <si>
    <t>(Ｆ)</t>
    <phoneticPr fontId="5"/>
  </si>
  <si>
    <t>国民健康保険（施設勘定）</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</si>
  <si>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</si>
  <si>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</si>
  <si>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</si>
  <si>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</si>
  <si>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</si>
  <si>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</si>
  <si>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</si>
  <si>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</si>
  <si>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</si>
  <si>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</si>
  <si>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</si>
  <si>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</si>
  <si>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</si>
  <si>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</si>
  <si>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</si>
  <si>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</si>
  <si>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</si>
  <si>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</si>
  <si>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</si>
  <si>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</si>
  <si>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</si>
  <si>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</si>
  <si>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</si>
  <si>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</si>
  <si>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</si>
  <si>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</si>
  <si>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</si>
  <si>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</si>
  <si>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</si>
  <si>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</si>
  <si>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</si>
  <si>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</si>
  <si>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</si>
  <si>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</si>
  <si>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</si>
  <si>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</si>
  <si>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</si>
  <si>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</si>
  <si>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</si>
  <si>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</si>
  <si>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</si>
  <si>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</si>
  <si>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</si>
  <si>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</si>
  <si>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</si>
  <si>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</si>
  <si>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</si>
  <si>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</si>
  <si>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</si>
  <si>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</si>
  <si>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</si>
  <si>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</si>
  <si>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</si>
  <si>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</si>
  <si>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</si>
  <si>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</si>
  <si>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</si>
  <si>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</si>
  <si>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</si>
  <si>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</si>
  <si>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</si>
  <si>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</si>
  <si>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</si>
  <si>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</si>
  <si>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</si>
  <si>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</si>
  <si>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</si>
  <si>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</si>
  <si>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</si>
  <si>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</si>
  <si>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</si>
  <si>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</si>
  <si>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</si>
  <si>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</si>
  <si>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</si>
  <si>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</si>
  <si>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</si>
  <si>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</si>
  <si>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</si>
  <si>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</si>
  <si>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</si>
  <si>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</si>
  <si>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</si>
  <si>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</si>
  <si>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1.69</t>
  </si>
  <si>
    <t>▲ 3.43</t>
  </si>
  <si>
    <t>一般会計</t>
  </si>
  <si>
    <t>介護保険事業（保険事業勘定）</t>
  </si>
  <si>
    <t>簡易水道事業</t>
  </si>
  <si>
    <t>下水道等事業</t>
  </si>
  <si>
    <t>国民健康保険（事業勘定）</t>
  </si>
  <si>
    <t>住宅新築資金等貸付事業</t>
  </si>
  <si>
    <t>後期高齢者医療</t>
  </si>
  <si>
    <t>西部情報公開・個人情報保護審査会</t>
  </si>
  <si>
    <t>その他会計（赤字）</t>
  </si>
  <si>
    <t>その他会計（黒字）</t>
  </si>
  <si>
    <t>（百万円）</t>
    <phoneticPr fontId="5"/>
  </si>
  <si>
    <t>H27末</t>
    <phoneticPr fontId="5"/>
  </si>
  <si>
    <t>H28末</t>
    <phoneticPr fontId="5"/>
  </si>
  <si>
    <t>H29末</t>
    <phoneticPr fontId="5"/>
  </si>
  <si>
    <t>H30末</t>
    <phoneticPr fontId="5"/>
  </si>
  <si>
    <t>R01末</t>
    <phoneticPr fontId="5"/>
  </si>
  <si>
    <t>公共施設等建設基金</t>
    <phoneticPr fontId="5"/>
  </si>
  <si>
    <t>ふるさと応援基金</t>
    <rPh sb="4" eb="6">
      <t>オウエン</t>
    </rPh>
    <rPh sb="6" eb="8">
      <t>キキン</t>
    </rPh>
    <phoneticPr fontId="2"/>
  </si>
  <si>
    <t>福祉基金</t>
    <rPh sb="0" eb="2">
      <t>フクシ</t>
    </rPh>
    <rPh sb="2" eb="4">
      <t>キキン</t>
    </rPh>
    <phoneticPr fontId="5"/>
  </si>
  <si>
    <t>いきいき基金</t>
    <rPh sb="4" eb="6">
      <t>キキン</t>
    </rPh>
    <phoneticPr fontId="5"/>
  </si>
  <si>
    <t>森林整備基金</t>
    <rPh sb="0" eb="2">
      <t>シンリン</t>
    </rPh>
    <rPh sb="2" eb="4">
      <t>セイビ</t>
    </rPh>
    <rPh sb="4" eb="6">
      <t>キキン</t>
    </rPh>
    <phoneticPr fontId="5"/>
  </si>
  <si>
    <t>-</t>
    <phoneticPr fontId="2"/>
  </si>
  <si>
    <t>鳥取県町村総合事務組合</t>
    <rPh sb="0" eb="3">
      <t>トットリケン</t>
    </rPh>
    <rPh sb="3" eb="5">
      <t>チョウソン</t>
    </rPh>
    <rPh sb="5" eb="7">
      <t>ソウゴウ</t>
    </rPh>
    <rPh sb="7" eb="9">
      <t>ジム</t>
    </rPh>
    <rPh sb="9" eb="11">
      <t>クミアイ</t>
    </rPh>
    <phoneticPr fontId="2"/>
  </si>
  <si>
    <t>日野町江府町日南町衛生施設組合</t>
    <rPh sb="0" eb="3">
      <t>ヒノチョウ</t>
    </rPh>
    <rPh sb="3" eb="6">
      <t>コウフチョウ</t>
    </rPh>
    <rPh sb="6" eb="9">
      <t>ニチナンチョウ</t>
    </rPh>
    <rPh sb="9" eb="11">
      <t>エイセイ</t>
    </rPh>
    <rPh sb="11" eb="13">
      <t>シセツ</t>
    </rPh>
    <rPh sb="13" eb="15">
      <t>クミアイ</t>
    </rPh>
    <phoneticPr fontId="2"/>
  </si>
  <si>
    <t>鳥取県西部広域行政管理組合</t>
    <rPh sb="0" eb="3">
      <t>トットリケン</t>
    </rPh>
    <rPh sb="3" eb="5">
      <t>セイブ</t>
    </rPh>
    <rPh sb="5" eb="7">
      <t>コウイキ</t>
    </rPh>
    <rPh sb="7" eb="9">
      <t>ギョウセイ</t>
    </rPh>
    <rPh sb="9" eb="11">
      <t>カンリ</t>
    </rPh>
    <rPh sb="11" eb="13">
      <t>クミアイ</t>
    </rPh>
    <phoneticPr fontId="2"/>
  </si>
  <si>
    <t>鳥取県後期高齢者医療広域連合</t>
    <rPh sb="0" eb="3">
      <t>トットリケン</t>
    </rPh>
    <rPh sb="3" eb="5">
      <t>コウキ</t>
    </rPh>
    <rPh sb="5" eb="7">
      <t>コウレイ</t>
    </rPh>
    <rPh sb="7" eb="8">
      <t>シャ</t>
    </rPh>
    <rPh sb="8" eb="10">
      <t>イリョウ</t>
    </rPh>
    <rPh sb="10" eb="12">
      <t>コウイキ</t>
    </rPh>
    <rPh sb="12" eb="14">
      <t>レンゴウ</t>
    </rPh>
    <phoneticPr fontId="2"/>
  </si>
  <si>
    <t>一般会計</t>
    <rPh sb="0" eb="2">
      <t>イッパン</t>
    </rPh>
    <rPh sb="2" eb="4">
      <t>カイケイ</t>
    </rPh>
    <phoneticPr fontId="2"/>
  </si>
  <si>
    <t>日野病院組合</t>
    <rPh sb="0" eb="2">
      <t>ヒノ</t>
    </rPh>
    <rPh sb="2" eb="4">
      <t>ビョウイン</t>
    </rPh>
    <rPh sb="4" eb="6">
      <t>クミアイ</t>
    </rPh>
    <phoneticPr fontId="2"/>
  </si>
  <si>
    <t>特別会計</t>
    <rPh sb="0" eb="2">
      <t>トクベツ</t>
    </rPh>
    <rPh sb="2" eb="4">
      <t>カイケイ</t>
    </rPh>
    <phoneticPr fontId="2"/>
  </si>
  <si>
    <t>-</t>
    <phoneticPr fontId="2"/>
  </si>
  <si>
    <t>江府町地域振興</t>
    <rPh sb="0" eb="3">
      <t>コウフチョウ</t>
    </rPh>
    <rPh sb="3" eb="5">
      <t>チイキ</t>
    </rPh>
    <rPh sb="5" eb="7">
      <t>シンコウ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</si>
  <si>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</si>
  <si>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</si>
  <si>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</si>
  <si>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</si>
  <si>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</si>
  <si>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</si>
  <si>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</si>
  <si>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</si>
  <si>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</si>
  <si>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</si>
  <si>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新庁舎建設により一時的に有形固定資産減価償却率は減少し、将来負担比率は上昇した。類似団体と比べて高い状況にあり、施設の統廃合を含めた維持管理を行って行かなければ、維持管理経費の負担増が考えられる。</t>
    <rPh sb="1" eb="4">
      <t>シンチョウシャ</t>
    </rPh>
    <rPh sb="4" eb="6">
      <t>ケンセツ</t>
    </rPh>
    <rPh sb="9" eb="12">
      <t>イチジテキ</t>
    </rPh>
    <rPh sb="25" eb="27">
      <t>ゲンショウ</t>
    </rPh>
    <rPh sb="29" eb="31">
      <t>ショウライ</t>
    </rPh>
    <rPh sb="31" eb="33">
      <t>フタン</t>
    </rPh>
    <rPh sb="33" eb="35">
      <t>ヒリツ</t>
    </rPh>
    <rPh sb="36" eb="38">
      <t>ジョウショウ</t>
    </rPh>
    <rPh sb="41" eb="43">
      <t>ルイジ</t>
    </rPh>
    <rPh sb="43" eb="45">
      <t>ダンタイ</t>
    </rPh>
    <rPh sb="46" eb="47">
      <t>クラ</t>
    </rPh>
    <rPh sb="49" eb="50">
      <t>タカ</t>
    </rPh>
    <rPh sb="51" eb="53">
      <t>ジョウキョウ</t>
    </rPh>
    <rPh sb="57" eb="59">
      <t>シセツ</t>
    </rPh>
    <rPh sb="60" eb="63">
      <t>トウハイゴウ</t>
    </rPh>
    <rPh sb="64" eb="65">
      <t>フク</t>
    </rPh>
    <rPh sb="67" eb="69">
      <t>イジ</t>
    </rPh>
    <rPh sb="69" eb="71">
      <t>カンリ</t>
    </rPh>
    <rPh sb="72" eb="73">
      <t>オコナ</t>
    </rPh>
    <rPh sb="75" eb="76">
      <t>イ</t>
    </rPh>
    <rPh sb="82" eb="84">
      <t>イジ</t>
    </rPh>
    <rPh sb="84" eb="86">
      <t>カンリ</t>
    </rPh>
    <rPh sb="86" eb="88">
      <t>ケイヒ</t>
    </rPh>
    <rPh sb="89" eb="91">
      <t>フタン</t>
    </rPh>
    <rPh sb="91" eb="92">
      <t>ゾウ</t>
    </rPh>
    <rPh sb="93" eb="94">
      <t>カンガ</t>
    </rPh>
    <phoneticPr fontId="5"/>
  </si>
  <si>
    <t>将来負担比率は、大規模事業（庁舎建設及びデジタル防災無線整備）に伴う借入により増加している。
実質公債費比率については、前年度と比べ微増しているが、単年度実質公債費比率で比較すると横ばいである。しかし、大規模事業（庁舎建設及びデジタル防災無線整備）で借り入れた地方債の償還が今後開始し、比率の上昇が予想される。これまで以上に将来に負担が増大しないよう新規発行債については、事業規模の見直しなど抑制を図って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</si>
</sst>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291945</c:v>
                </c:pt>
                <c:pt idx="1">
                  <c:v>291173</c:v>
                </c:pt>
                <c:pt idx="2">
                  <c:v>271581</c:v>
                </c:pt>
                <c:pt idx="3">
                  <c:v>268375</c:v>
                </c:pt>
                <c:pt idx="4">
                  <c:v>301035</c:v>
                </c:pt>
              </c:numCache>
            </c:numRef>
          </c:val>
          <c:smooth val="0"/>
          <c:extLst>
            <c:ext xmlns:c16="http://schemas.microsoft.com/office/drawing/2014/chart" uri="{C3380CC4-5D6E-409C-BE32-E72D297353CC}">
              <c16:uniqueId val="{00000000-A05A-48F9-B3DD-40D702E3EFD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50967</c:v>
                </c:pt>
                <c:pt idx="1">
                  <c:v>45433</c:v>
                </c:pt>
                <c:pt idx="2">
                  <c:v>48843</c:v>
                </c:pt>
                <c:pt idx="3">
                  <c:v>228462</c:v>
                </c:pt>
                <c:pt idx="4">
                  <c:v>361561</c:v>
                </c:pt>
              </c:numCache>
            </c:numRef>
          </c:val>
          <c:smooth val="0"/>
          <c:extLst>
            <c:ext xmlns:c16="http://schemas.microsoft.com/office/drawing/2014/chart" uri="{C3380CC4-5D6E-409C-BE32-E72D297353CC}">
              <c16:uniqueId val="{00000001-A05A-48F9-B3DD-40D702E3EFD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11.47</c:v>
                </c:pt>
                <c:pt idx="1">
                  <c:v>7.43</c:v>
                </c:pt>
                <c:pt idx="2">
                  <c:v>3.98</c:v>
                </c:pt>
                <c:pt idx="3">
                  <c:v>7.55</c:v>
                </c:pt>
                <c:pt idx="4">
                  <c:v>9.42</c:v>
                </c:pt>
              </c:numCache>
            </c:numRef>
          </c:val>
          <c:extLst>
            <c:ext xmlns:c16="http://schemas.microsoft.com/office/drawing/2014/chart" uri="{C3380CC4-5D6E-409C-BE32-E72D297353CC}">
              <c16:uniqueId val="{00000000-3A6A-45B1-B514-DFD9A2D9EC4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41.28</c:v>
                </c:pt>
                <c:pt idx="1">
                  <c:v>44.21</c:v>
                </c:pt>
                <c:pt idx="2">
                  <c:v>44.18</c:v>
                </c:pt>
                <c:pt idx="3">
                  <c:v>44.55</c:v>
                </c:pt>
                <c:pt idx="4">
                  <c:v>42.48</c:v>
                </c:pt>
              </c:numCache>
            </c:numRef>
          </c:val>
          <c:extLst>
            <c:ext xmlns:c16="http://schemas.microsoft.com/office/drawing/2014/chart" uri="{C3380CC4-5D6E-409C-BE32-E72D297353CC}">
              <c16:uniqueId val="{00000001-3A6A-45B1-B514-DFD9A2D9EC4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0.77</c:v>
                </c:pt>
                <c:pt idx="1">
                  <c:v>-1.69</c:v>
                </c:pt>
                <c:pt idx="2">
                  <c:v>-3.43</c:v>
                </c:pt>
                <c:pt idx="3">
                  <c:v>3.55</c:v>
                </c:pt>
                <c:pt idx="4">
                  <c:v>2.2400000000000002</c:v>
                </c:pt>
              </c:numCache>
            </c:numRef>
          </c:val>
          <c:smooth val="0"/>
          <c:extLst>
            <c:ext xmlns:c16="http://schemas.microsoft.com/office/drawing/2014/chart" uri="{C3380CC4-5D6E-409C-BE32-E72D297353CC}">
              <c16:uniqueId val="{00000002-3A6A-45B1-B514-DFD9A2D9EC4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0.61</c:v>
                </c:pt>
                <c:pt idx="2">
                  <c:v>#N/A</c:v>
                </c:pt>
                <c:pt idx="3">
                  <c:v>2.39</c:v>
                </c:pt>
                <c:pt idx="4">
                  <c:v>#N/A</c:v>
                </c:pt>
                <c:pt idx="5">
                  <c:v>0.05</c:v>
                </c:pt>
                <c:pt idx="6">
                  <c:v>#N/A</c:v>
                </c:pt>
                <c:pt idx="7">
                  <c:v>0.05</c:v>
                </c:pt>
                <c:pt idx="8">
                  <c:v>#N/A</c:v>
                </c:pt>
                <c:pt idx="9">
                  <c:v>0</c:v>
                </c:pt>
              </c:numCache>
            </c:numRef>
          </c:val>
          <c:extLst>
            <c:ext xmlns:c16="http://schemas.microsoft.com/office/drawing/2014/chart" uri="{C3380CC4-5D6E-409C-BE32-E72D297353CC}">
              <c16:uniqueId val="{00000000-B745-4DFE-9AF4-B0F302B0507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745-4DFE-9AF4-B0F302B0507B}"/>
            </c:ext>
          </c:extLst>
        </c:ser>
        <c:ser>
          <c:idx val="2"/>
          <c:order val="2"/>
          <c:tx>
            <c:strRef>
              <c:f>データシート!$A$29</c:f>
              <c:strCache>
                <c:ptCount val="1"/>
                <c:pt idx="0">
                  <c:v>西部情報公開・個人情報保護審査会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#N/A</c:v>
                </c:pt>
                <c:pt idx="7">
                  <c:v>0.01</c:v>
                </c:pt>
                <c:pt idx="8">
                  <c:v>#N/A</c:v>
                </c:pt>
                <c:pt idx="9">
                  <c:v>0.02</c:v>
                </c:pt>
              </c:numCache>
            </c:numRef>
          </c:val>
          <c:extLst>
            <c:ext xmlns:c16="http://schemas.microsoft.com/office/drawing/2014/chart" uri="{C3380CC4-5D6E-409C-BE32-E72D297353CC}">
              <c16:uniqueId val="{00000002-B745-4DFE-9AF4-B0F302B0507B}"/>
            </c:ext>
          </c:extLst>
        </c:ser>
        <c:ser>
          <c:idx val="3"/>
          <c:order val="3"/>
          <c:tx>
            <c:strRef>
              <c:f>データシート!$A$30</c:f>
              <c:strCache>
                <c:ptCount val="1"/>
                <c:pt idx="0">
                  <c:v>後期高齢者医療</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0.03</c:v>
                </c:pt>
                <c:pt idx="2">
                  <c:v>#N/A</c:v>
                </c:pt>
                <c:pt idx="3">
                  <c:v>0.04</c:v>
                </c:pt>
                <c:pt idx="4">
                  <c:v>#N/A</c:v>
                </c:pt>
                <c:pt idx="5">
                  <c:v>0.04</c:v>
                </c:pt>
                <c:pt idx="6">
                  <c:v>#N/A</c:v>
                </c:pt>
                <c:pt idx="7">
                  <c:v>0.02</c:v>
                </c:pt>
                <c:pt idx="8">
                  <c:v>#N/A</c:v>
                </c:pt>
                <c:pt idx="9">
                  <c:v>0.04</c:v>
                </c:pt>
              </c:numCache>
            </c:numRef>
          </c:val>
          <c:extLst>
            <c:ext xmlns:c16="http://schemas.microsoft.com/office/drawing/2014/chart" uri="{C3380CC4-5D6E-409C-BE32-E72D297353CC}">
              <c16:uniqueId val="{00000003-B745-4DFE-9AF4-B0F302B0507B}"/>
            </c:ext>
          </c:extLst>
        </c:ser>
        <c:ser>
          <c:idx val="4"/>
          <c:order val="4"/>
          <c:tx>
            <c:strRef>
              <c:f>データシート!$A$31</c:f>
              <c:strCache>
                <c:ptCount val="1"/>
                <c:pt idx="0">
                  <c:v>住宅新築資金等貸付事業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0.04</c:v>
                </c:pt>
                <c:pt idx="2">
                  <c:v>#N/A</c:v>
                </c:pt>
                <c:pt idx="3">
                  <c:v>0.05</c:v>
                </c:pt>
                <c:pt idx="4">
                  <c:v>#N/A</c:v>
                </c:pt>
                <c:pt idx="5">
                  <c:v>7.0000000000000007E-2</c:v>
                </c:pt>
                <c:pt idx="6">
                  <c:v>#N/A</c:v>
                </c:pt>
                <c:pt idx="7">
                  <c:v>0.05</c:v>
                </c:pt>
                <c:pt idx="8">
                  <c:v>#N/A</c:v>
                </c:pt>
                <c:pt idx="9">
                  <c:v>0.05</c:v>
                </c:pt>
              </c:numCache>
            </c:numRef>
          </c:val>
          <c:extLst>
            <c:ext xmlns:c16="http://schemas.microsoft.com/office/drawing/2014/chart" uri="{C3380CC4-5D6E-409C-BE32-E72D297353CC}">
              <c16:uniqueId val="{00000004-B745-4DFE-9AF4-B0F302B0507B}"/>
            </c:ext>
          </c:extLst>
        </c:ser>
        <c:ser>
          <c:idx val="5"/>
          <c:order val="5"/>
          <c:tx>
            <c:strRef>
              <c:f>データシート!$A$32</c:f>
              <c:strCache>
                <c:ptCount val="1"/>
                <c:pt idx="0">
                  <c:v>国民健康保険（事業勘定）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0.02</c:v>
                </c:pt>
                <c:pt idx="2">
                  <c:v>#N/A</c:v>
                </c:pt>
                <c:pt idx="3">
                  <c:v>0.45</c:v>
                </c:pt>
                <c:pt idx="4">
                  <c:v>#N/A</c:v>
                </c:pt>
                <c:pt idx="5">
                  <c:v>0.01</c:v>
                </c:pt>
                <c:pt idx="6">
                  <c:v>#N/A</c:v>
                </c:pt>
                <c:pt idx="7">
                  <c:v>0.25</c:v>
                </c:pt>
                <c:pt idx="8">
                  <c:v>#N/A</c:v>
                </c:pt>
                <c:pt idx="9">
                  <c:v>0.12</c:v>
                </c:pt>
              </c:numCache>
            </c:numRef>
          </c:val>
          <c:extLst>
            <c:ext xmlns:c16="http://schemas.microsoft.com/office/drawing/2014/chart" uri="{C3380CC4-5D6E-409C-BE32-E72D297353CC}">
              <c16:uniqueId val="{00000005-B745-4DFE-9AF4-B0F302B0507B}"/>
            </c:ext>
          </c:extLst>
        </c:ser>
        <c:ser>
          <c:idx val="6"/>
          <c:order val="6"/>
          <c:tx>
            <c:strRef>
              <c:f>データシート!$A$33</c:f>
              <c:strCache>
                <c:ptCount val="1"/>
                <c:pt idx="0">
                  <c:v>下水道等事業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#N/A</c:v>
                </c:pt>
                <c:pt idx="5">
                  <c:v>1.01</c:v>
                </c:pt>
                <c:pt idx="6">
                  <c:v>#N/A</c:v>
                </c:pt>
                <c:pt idx="7">
                  <c:v>1.22</c:v>
                </c:pt>
                <c:pt idx="8">
                  <c:v>#N/A</c:v>
                </c:pt>
                <c:pt idx="9">
                  <c:v>1.1299999999999999</c:v>
                </c:pt>
              </c:numCache>
            </c:numRef>
          </c:val>
          <c:extLst>
            <c:ext xmlns:c16="http://schemas.microsoft.com/office/drawing/2014/chart" uri="{C3380CC4-5D6E-409C-BE32-E72D297353CC}">
              <c16:uniqueId val="{00000006-B745-4DFE-9AF4-B0F302B0507B}"/>
            </c:ext>
          </c:extLst>
        </c:ser>
        <c:ser>
          <c:idx val="7"/>
          <c:order val="7"/>
          <c:tx>
            <c:strRef>
              <c:f>データシート!$A$34</c:f>
              <c:strCache>
                <c:ptCount val="1"/>
                <c:pt idx="0">
                  <c:v>簡易水道事業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0.05</c:v>
                </c:pt>
                <c:pt idx="2">
                  <c:v>#N/A</c:v>
                </c:pt>
                <c:pt idx="3">
                  <c:v>0.02</c:v>
                </c:pt>
                <c:pt idx="4">
                  <c:v>#N/A</c:v>
                </c:pt>
                <c:pt idx="5">
                  <c:v>0.78</c:v>
                </c:pt>
                <c:pt idx="6">
                  <c:v>#N/A</c:v>
                </c:pt>
                <c:pt idx="7">
                  <c:v>0.93</c:v>
                </c:pt>
                <c:pt idx="8">
                  <c:v>#N/A</c:v>
                </c:pt>
                <c:pt idx="9">
                  <c:v>1.18</c:v>
                </c:pt>
              </c:numCache>
            </c:numRef>
          </c:val>
          <c:extLst>
            <c:ext xmlns:c16="http://schemas.microsoft.com/office/drawing/2014/chart" uri="{C3380CC4-5D6E-409C-BE32-E72D297353CC}">
              <c16:uniqueId val="{00000007-B745-4DFE-9AF4-B0F302B0507B}"/>
            </c:ext>
          </c:extLst>
        </c:ser>
        <c:ser>
          <c:idx val="8"/>
          <c:order val="8"/>
          <c:tx>
            <c:strRef>
              <c:f>データシート!$A$35</c:f>
              <c:strCache>
                <c:ptCount val="1"/>
                <c:pt idx="0">
                  <c:v>介護保険事業（保険事業勘定）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1.89</c:v>
                </c:pt>
                <c:pt idx="2">
                  <c:v>#N/A</c:v>
                </c:pt>
                <c:pt idx="3">
                  <c:v>2.37</c:v>
                </c:pt>
                <c:pt idx="4">
                  <c:v>#N/A</c:v>
                </c:pt>
                <c:pt idx="5">
                  <c:v>2.33</c:v>
                </c:pt>
                <c:pt idx="6">
                  <c:v>#N/A</c:v>
                </c:pt>
                <c:pt idx="7">
                  <c:v>2.38</c:v>
                </c:pt>
                <c:pt idx="8">
                  <c:v>#N/A</c:v>
                </c:pt>
                <c:pt idx="9">
                  <c:v>2.61</c:v>
                </c:pt>
              </c:numCache>
            </c:numRef>
          </c:val>
          <c:extLst>
            <c:ext xmlns:c16="http://schemas.microsoft.com/office/drawing/2014/chart" uri="{C3380CC4-5D6E-409C-BE32-E72D297353CC}">
              <c16:uniqueId val="{00000008-B745-4DFE-9AF4-B0F302B0507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11.42</c:v>
                </c:pt>
                <c:pt idx="2">
                  <c:v>#N/A</c:v>
                </c:pt>
                <c:pt idx="3">
                  <c:v>7.37</c:v>
                </c:pt>
                <c:pt idx="4">
                  <c:v>#N/A</c:v>
                </c:pt>
                <c:pt idx="5">
                  <c:v>3.9</c:v>
                </c:pt>
                <c:pt idx="6">
                  <c:v>#N/A</c:v>
                </c:pt>
                <c:pt idx="7">
                  <c:v>7.47</c:v>
                </c:pt>
                <c:pt idx="8">
                  <c:v>#N/A</c:v>
                </c:pt>
                <c:pt idx="9">
                  <c:v>9.33</c:v>
                </c:pt>
              </c:numCache>
            </c:numRef>
          </c:val>
          <c:extLst>
            <c:ext xmlns:c16="http://schemas.microsoft.com/office/drawing/2014/chart" uri="{C3380CC4-5D6E-409C-BE32-E72D297353CC}">
              <c16:uniqueId val="{00000009-B745-4DFE-9AF4-B0F302B0507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390</c:v>
                </c:pt>
                <c:pt idx="5">
                  <c:v>371</c:v>
                </c:pt>
                <c:pt idx="8">
                  <c:v>377</c:v>
                </c:pt>
                <c:pt idx="11">
                  <c:v>371</c:v>
                </c:pt>
                <c:pt idx="14">
                  <c:v>375</c:v>
                </c:pt>
              </c:numCache>
            </c:numRef>
          </c:val>
          <c:extLst>
            <c:ext xmlns:c16="http://schemas.microsoft.com/office/drawing/2014/chart" uri="{C3380CC4-5D6E-409C-BE32-E72D297353CC}">
              <c16:uniqueId val="{00000000-4940-4755-BEF7-EFA314B0FEC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940-4755-BEF7-EFA314B0FEC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940-4755-BEF7-EFA314B0FEC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42</c:v>
                </c:pt>
                <c:pt idx="3">
                  <c:v>47</c:v>
                </c:pt>
                <c:pt idx="6">
                  <c:v>44</c:v>
                </c:pt>
                <c:pt idx="9">
                  <c:v>42</c:v>
                </c:pt>
                <c:pt idx="12">
                  <c:v>44</c:v>
                </c:pt>
              </c:numCache>
            </c:numRef>
          </c:val>
          <c:extLst>
            <c:ext xmlns:c16="http://schemas.microsoft.com/office/drawing/2014/chart" uri="{C3380CC4-5D6E-409C-BE32-E72D297353CC}">
              <c16:uniqueId val="{00000003-4940-4755-BEF7-EFA314B0FEC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165</c:v>
                </c:pt>
                <c:pt idx="3">
                  <c:v>158</c:v>
                </c:pt>
                <c:pt idx="6">
                  <c:v>166</c:v>
                </c:pt>
                <c:pt idx="9">
                  <c:v>181</c:v>
                </c:pt>
                <c:pt idx="12">
                  <c:v>169</c:v>
                </c:pt>
              </c:numCache>
            </c:numRef>
          </c:val>
          <c:extLst>
            <c:ext xmlns:c16="http://schemas.microsoft.com/office/drawing/2014/chart" uri="{C3380CC4-5D6E-409C-BE32-E72D297353CC}">
              <c16:uniqueId val="{00000004-4940-4755-BEF7-EFA314B0FEC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940-4755-BEF7-EFA314B0FEC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940-4755-BEF7-EFA314B0FEC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378</c:v>
                </c:pt>
                <c:pt idx="3">
                  <c:v>370</c:v>
                </c:pt>
                <c:pt idx="6">
                  <c:v>405</c:v>
                </c:pt>
                <c:pt idx="9">
                  <c:v>382</c:v>
                </c:pt>
                <c:pt idx="12">
                  <c:v>383</c:v>
                </c:pt>
              </c:numCache>
            </c:numRef>
          </c:val>
          <c:extLst>
            <c:ext xmlns:c16="http://schemas.microsoft.com/office/drawing/2014/chart" uri="{C3380CC4-5D6E-409C-BE32-E72D297353CC}">
              <c16:uniqueId val="{00000007-4940-4755-BEF7-EFA314B0FEC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195</c:v>
                </c:pt>
                <c:pt idx="2">
                  <c:v>#N/A</c:v>
                </c:pt>
                <c:pt idx="3">
                  <c:v>#N/A</c:v>
                </c:pt>
                <c:pt idx="4">
                  <c:v>204</c:v>
                </c:pt>
                <c:pt idx="5">
                  <c:v>#N/A</c:v>
                </c:pt>
                <c:pt idx="6">
                  <c:v>#N/A</c:v>
                </c:pt>
                <c:pt idx="7">
                  <c:v>238</c:v>
                </c:pt>
                <c:pt idx="8">
                  <c:v>#N/A</c:v>
                </c:pt>
                <c:pt idx="9">
                  <c:v>#N/A</c:v>
                </c:pt>
                <c:pt idx="10">
                  <c:v>234</c:v>
                </c:pt>
                <c:pt idx="11">
                  <c:v>#N/A</c:v>
                </c:pt>
                <c:pt idx="12">
                  <c:v>#N/A</c:v>
                </c:pt>
                <c:pt idx="13">
                  <c:v>221</c:v>
                </c:pt>
                <c:pt idx="14">
                  <c:v>#N/A</c:v>
                </c:pt>
              </c:numCache>
            </c:numRef>
          </c:val>
          <c:smooth val="0"/>
          <c:extLst>
            <c:ext xmlns:c16="http://schemas.microsoft.com/office/drawing/2014/chart" uri="{C3380CC4-5D6E-409C-BE32-E72D297353CC}">
              <c16:uniqueId val="{00000008-4940-4755-BEF7-EFA314B0FEC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4129</c:v>
                </c:pt>
                <c:pt idx="5">
                  <c:v>3978</c:v>
                </c:pt>
                <c:pt idx="8">
                  <c:v>3939</c:v>
                </c:pt>
                <c:pt idx="11">
                  <c:v>3974</c:v>
                </c:pt>
                <c:pt idx="14">
                  <c:v>4085</c:v>
                </c:pt>
              </c:numCache>
            </c:numRef>
          </c:val>
          <c:extLst>
            <c:ext xmlns:c16="http://schemas.microsoft.com/office/drawing/2014/chart" uri="{C3380CC4-5D6E-409C-BE32-E72D297353CC}">
              <c16:uniqueId val="{00000000-D4C3-4222-8B97-61FF470B8CF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34</c:v>
                </c:pt>
                <c:pt idx="5">
                  <c:v>30</c:v>
                </c:pt>
                <c:pt idx="8">
                  <c:v>21</c:v>
                </c:pt>
                <c:pt idx="11">
                  <c:v>12</c:v>
                </c:pt>
                <c:pt idx="14">
                  <c:v>7</c:v>
                </c:pt>
              </c:numCache>
            </c:numRef>
          </c:val>
          <c:extLst>
            <c:ext xmlns:c16="http://schemas.microsoft.com/office/drawing/2014/chart" uri="{C3380CC4-5D6E-409C-BE32-E72D297353CC}">
              <c16:uniqueId val="{00000001-D4C3-4222-8B97-61FF470B8CF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1295</c:v>
                </c:pt>
                <c:pt idx="5">
                  <c:v>1482</c:v>
                </c:pt>
                <c:pt idx="8">
                  <c:v>1458</c:v>
                </c:pt>
                <c:pt idx="11">
                  <c:v>1420</c:v>
                </c:pt>
                <c:pt idx="14">
                  <c:v>1272</c:v>
                </c:pt>
              </c:numCache>
            </c:numRef>
          </c:val>
          <c:extLst>
            <c:ext xmlns:c16="http://schemas.microsoft.com/office/drawing/2014/chart" uri="{C3380CC4-5D6E-409C-BE32-E72D297353CC}">
              <c16:uniqueId val="{00000002-D4C3-4222-8B97-61FF470B8CF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4C3-4222-8B97-61FF470B8CF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4C3-4222-8B97-61FF470B8CF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5</c:v>
                </c:pt>
                <c:pt idx="3">
                  <c:v>4</c:v>
                </c:pt>
                <c:pt idx="6">
                  <c:v>3</c:v>
                </c:pt>
                <c:pt idx="9">
                  <c:v>2</c:v>
                </c:pt>
                <c:pt idx="12">
                  <c:v>1</c:v>
                </c:pt>
              </c:numCache>
            </c:numRef>
          </c:val>
          <c:extLst>
            <c:ext xmlns:c16="http://schemas.microsoft.com/office/drawing/2014/chart" uri="{C3380CC4-5D6E-409C-BE32-E72D297353CC}">
              <c16:uniqueId val="{00000005-D4C3-4222-8B97-61FF470B8CF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21</c:v>
                </c:pt>
                <c:pt idx="3">
                  <c:v>61</c:v>
                </c:pt>
                <c:pt idx="6">
                  <c:v>14</c:v>
                </c:pt>
                <c:pt idx="9">
                  <c:v>0</c:v>
                </c:pt>
                <c:pt idx="12">
                  <c:v>8</c:v>
                </c:pt>
              </c:numCache>
            </c:numRef>
          </c:val>
          <c:extLst>
            <c:ext xmlns:c16="http://schemas.microsoft.com/office/drawing/2014/chart" uri="{C3380CC4-5D6E-409C-BE32-E72D297353CC}">
              <c16:uniqueId val="{00000006-D4C3-4222-8B97-61FF470B8CF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217</c:v>
                </c:pt>
                <c:pt idx="3">
                  <c:v>182</c:v>
                </c:pt>
                <c:pt idx="6">
                  <c:v>160</c:v>
                </c:pt>
                <c:pt idx="9">
                  <c:v>131</c:v>
                </c:pt>
                <c:pt idx="12">
                  <c:v>102</c:v>
                </c:pt>
              </c:numCache>
            </c:numRef>
          </c:val>
          <c:extLst>
            <c:ext xmlns:c16="http://schemas.microsoft.com/office/drawing/2014/chart" uri="{C3380CC4-5D6E-409C-BE32-E72D297353CC}">
              <c16:uniqueId val="{00000007-D4C3-4222-8B97-61FF470B8CF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2374</c:v>
                </c:pt>
                <c:pt idx="3">
                  <c:v>2513</c:v>
                </c:pt>
                <c:pt idx="6">
                  <c:v>2670</c:v>
                </c:pt>
                <c:pt idx="9">
                  <c:v>2543</c:v>
                </c:pt>
                <c:pt idx="12">
                  <c:v>2344</c:v>
                </c:pt>
              </c:numCache>
            </c:numRef>
          </c:val>
          <c:extLst>
            <c:ext xmlns:c16="http://schemas.microsoft.com/office/drawing/2014/chart" uri="{C3380CC4-5D6E-409C-BE32-E72D297353CC}">
              <c16:uniqueId val="{00000008-D4C3-4222-8B97-61FF470B8CF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4C3-4222-8B97-61FF470B8CF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3931</c:v>
                </c:pt>
                <c:pt idx="3">
                  <c:v>3893</c:v>
                </c:pt>
                <c:pt idx="6">
                  <c:v>3759</c:v>
                </c:pt>
                <c:pt idx="9">
                  <c:v>4088</c:v>
                </c:pt>
                <c:pt idx="12">
                  <c:v>4565</c:v>
                </c:pt>
              </c:numCache>
            </c:numRef>
          </c:val>
          <c:extLst>
            <c:ext xmlns:c16="http://schemas.microsoft.com/office/drawing/2014/chart" uri="{C3380CC4-5D6E-409C-BE32-E72D297353CC}">
              <c16:uniqueId val="{0000000A-D4C3-4222-8B97-61FF470B8CF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1090</c:v>
                </c:pt>
                <c:pt idx="2">
                  <c:v>#N/A</c:v>
                </c:pt>
                <c:pt idx="3">
                  <c:v>#N/A</c:v>
                </c:pt>
                <c:pt idx="4">
                  <c:v>1164</c:v>
                </c:pt>
                <c:pt idx="5">
                  <c:v>#N/A</c:v>
                </c:pt>
                <c:pt idx="6">
                  <c:v>#N/A</c:v>
                </c:pt>
                <c:pt idx="7">
                  <c:v>1187</c:v>
                </c:pt>
                <c:pt idx="8">
                  <c:v>#N/A</c:v>
                </c:pt>
                <c:pt idx="9">
                  <c:v>#N/A</c:v>
                </c:pt>
                <c:pt idx="10">
                  <c:v>1358</c:v>
                </c:pt>
                <c:pt idx="11">
                  <c:v>#N/A</c:v>
                </c:pt>
                <c:pt idx="12">
                  <c:v>#N/A</c:v>
                </c:pt>
                <c:pt idx="13">
                  <c:v>1655</c:v>
                </c:pt>
                <c:pt idx="14">
                  <c:v>#N/A</c:v>
                </c:pt>
              </c:numCache>
            </c:numRef>
          </c:val>
          <c:smooth val="0"/>
          <c:extLst>
            <c:ext xmlns:c16="http://schemas.microsoft.com/office/drawing/2014/chart" uri="{C3380CC4-5D6E-409C-BE32-E72D297353CC}">
              <c16:uniqueId val="{0000000B-D4C3-4222-8B97-61FF470B8CF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899</c:v>
                </c:pt>
                <c:pt idx="1">
                  <c:v>899</c:v>
                </c:pt>
                <c:pt idx="2">
                  <c:v>900</c:v>
                </c:pt>
              </c:numCache>
            </c:numRef>
          </c:val>
          <c:extLst>
            <c:ext xmlns:c16="http://schemas.microsoft.com/office/drawing/2014/chart" uri="{C3380CC4-5D6E-409C-BE32-E72D297353CC}">
              <c16:uniqueId val="{00000000-58C6-45A7-AA8A-81836C27AD1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90</c:v>
                </c:pt>
                <c:pt idx="1">
                  <c:v>90</c:v>
                </c:pt>
                <c:pt idx="2">
                  <c:v>90</c:v>
                </c:pt>
              </c:numCache>
            </c:numRef>
          </c:val>
          <c:extLst>
            <c:ext xmlns:c16="http://schemas.microsoft.com/office/drawing/2014/chart" uri="{C3380CC4-5D6E-409C-BE32-E72D297353CC}">
              <c16:uniqueId val="{00000001-58C6-45A7-AA8A-81836C27AD1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440</c:v>
                </c:pt>
                <c:pt idx="1">
                  <c:v>401</c:v>
                </c:pt>
                <c:pt idx="2">
                  <c:v>272</c:v>
                </c:pt>
              </c:numCache>
            </c:numRef>
          </c:val>
          <c:extLst>
            <c:ext xmlns:c16="http://schemas.microsoft.com/office/drawing/2014/chart" uri="{C3380CC4-5D6E-409C-BE32-E72D297353CC}">
              <c16:uniqueId val="{00000002-58C6-45A7-AA8A-81836C27AD1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2781639268639166E-2"/>
                  <c:y val="-6.4739042105865174E-2"/>
                </c:manualLayout>
              </c:layout>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{4D580A96-8B57-4B69-A023-3AE227AE2030}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C0C6-43E6-AB1A-79D9CD944DE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{98B1B046-5321-418A-8573-655755FD1F53}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0C6-43E6-AB1A-79D9CD944DE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{6F1DD332-6280-44B4-9165-F57C4574AF19}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0C6-43E6-AB1A-79D9CD944DE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{E91ECF52-1D73-4B3C-BB60-FC0AA077CD78}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0C6-43E6-AB1A-79D9CD944DE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{FD92FA09-5435-41F0-A476-16CD8CB8FA01}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0C6-43E6-AB1A-79D9CD944DE0}"/>
                </c:ext>
              </c:extLst>
            </c:dLbl>
            <c:dLbl>
              <c:idx val="8"/>
              <c:layout>
                <c:manualLayout>
                  <c:x val="-4.1508761670505573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{265A77A4-22FF-48FA-AEF5-67C115193327}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C0C6-43E6-AB1A-79D9CD944DE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{F03D9DC9-4E4A-42DC-82DE-6BB8C8766C70}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C0C6-43E6-AB1A-79D9CD944DE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{FF3B853E-FE05-46C4-8360-307B4C22D49C}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C0C6-43E6-AB1A-79D9CD944DE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{AF1A51EF-32F7-49C4-9642-2EC8A594E3B4}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C0C6-43E6-AB1A-79D9CD944DE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60.5</c:v>
                </c:pt>
                <c:pt idx="8">
                  <c:v>60.6</c:v>
                </c:pt>
                <c:pt idx="16">
                  <c:v>62.4</c:v>
                </c:pt>
                <c:pt idx="24">
                  <c:v>64.2</c:v>
                </c:pt>
                <c:pt idx="32">
                  <c:v>63.9</c:v>
                </c:pt>
              </c:numCache>
            </c:numRef>
          </c:xVal>
          <c:yVal>
            <c:numRef>
              <c:f>公会計指標分析・財政指標組合せ分析表!$BP$51:$DC$51</c:f>
              <c:numCache>
                <c:formatCode>#,##0.0;"▲ "#,##0.0</c:formatCode>
                <c:ptCount val="40"/>
                <c:pt idx="0">
                  <c:v>65.099999999999994</c:v>
                </c:pt>
                <c:pt idx="8">
                  <c:v>69.599999999999994</c:v>
                </c:pt>
                <c:pt idx="16">
                  <c:v>71.3</c:v>
                </c:pt>
                <c:pt idx="24">
                  <c:v>81.900000000000006</c:v>
                </c:pt>
                <c:pt idx="32">
                  <c:v>94.5</c:v>
                </c:pt>
              </c:numCache>
            </c:numRef>
          </c:yVal>
          <c:smooth val="0"/>
          <c:extLst>
            <c:ext xmlns:c16="http://schemas.microsoft.com/office/drawing/2014/chart" uri="{C3380CC4-5D6E-409C-BE32-E72D297353CC}">
              <c16:uniqueId val="{00000009-C0C6-43E6-AB1A-79D9CD944DE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{901BB6DC-4468-4970-8578-BAED36D175D5}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C0C6-43E6-AB1A-79D9CD944DE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{7157B68A-57ED-4BA9-9C91-50ABCB485C25}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0C6-43E6-AB1A-79D9CD944DE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{9465234A-2D5F-4E93-8C07-2D80663B5F12}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0C6-43E6-AB1A-79D9CD944DE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{1FDC8316-042C-42FE-A837-289BE0C948C8}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0C6-43E6-AB1A-79D9CD944DE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{D5F46DF0-F129-43BA-AAB7-AE4CBDAF84BA}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0C6-43E6-AB1A-79D9CD944DE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{9390A31A-3C3C-4E75-85A0-F9E67E0980C1}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C0C6-43E6-AB1A-79D9CD944DE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{BD98DA26-5F2C-44F1-836A-33C719AB1042}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C0C6-43E6-AB1A-79D9CD944DE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{2A30ECA9-0C8B-4027-B7AA-956C23D4183D}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C0C6-43E6-AB1A-79D9CD944DE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{E919EBC1-FFD2-43CA-A53E-F93EE7D2AFFF}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C0C6-43E6-AB1A-79D9CD944DE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56.3</c:v>
                </c:pt>
                <c:pt idx="8">
                  <c:v>57.7</c:v>
                </c:pt>
                <c:pt idx="16">
                  <c:v>58.9</c:v>
                </c:pt>
                <c:pt idx="24">
                  <c:v>60</c:v>
                </c:pt>
                <c:pt idx="32">
                  <c:v>60.9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0C6-43E6-AB1A-79D9CD944DE0}"/>
            </c:ext>
          </c:extLst>
        </c:ser>
        <c:dLbls>
          <c:showLegendKey val="0"/>
          <c:showVal val="1"/>
          <c:showCatName val="0"/>
          <c:showSerName val="0"/>
          <c:showPercent val="0"/>
          <c:showBubbleSize val="0"/>
        </c:dLbls>
        <c:axId val="46179840"/>
        <c:axId val="46181760"/>
      </c:scatterChart>
      <c:valAx>
        <c:axId val="46179840"/>
        <c:scaling>
          <c:orientation val="maxMin"/>
          <c:max val="65"/>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1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3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{CC0465C3-48F3-4178-9CA5-FB34E90F3251}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2B23-411E-9036-32288493AF7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{222771AB-4858-43E8-8702-04BFB931E810}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B23-411E-9036-32288493AF7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{AAD830C5-7747-4E9A-998D-297E535186BC}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B23-411E-9036-32288493AF7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{5D6D1FC6-FAF1-4873-8C2A-C50A4D8CF5BE}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B23-411E-9036-32288493AF7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{27016118-2531-49EA-AD4E-C50894E4256F}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B23-411E-9036-32288493AF78}"/>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{9165E3E7-428F-43BC-9290-2967CFE66640}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2B23-411E-9036-32288493AF78}"/>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{B2CF1F47-BB93-49A6-9F49-9FD82B71C1AA}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2B23-411E-9036-32288493AF78}"/>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{44755434-BCEE-4BE0-A66F-288ECB6A2531}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2B23-411E-9036-32288493AF78}"/>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{8F8DB847-32AA-415B-95CD-2E2FBE74F5D5}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2B23-411E-9036-32288493AF7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c:v>
                </c:pt>
                <c:pt idx="8">
                  <c:v>10.7</c:v>
                </c:pt>
                <c:pt idx="16">
                  <c:v>12.6</c:v>
                </c:pt>
                <c:pt idx="24">
                  <c:v>13.4</c:v>
                </c:pt>
                <c:pt idx="32">
                  <c:v>13.6</c:v>
                </c:pt>
              </c:numCache>
            </c:numRef>
          </c:xVal>
          <c:yVal>
            <c:numRef>
              <c:f>公会計指標分析・財政指標組合せ分析表!$BP$73:$DC$73</c:f>
              <c:numCache>
                <c:formatCode>#,##0.0;"▲ "#,##0.0</c:formatCode>
                <c:ptCount val="40"/>
                <c:pt idx="0">
                  <c:v>65.099999999999994</c:v>
                </c:pt>
                <c:pt idx="8">
                  <c:v>69.599999999999994</c:v>
                </c:pt>
                <c:pt idx="16">
                  <c:v>71.3</c:v>
                </c:pt>
                <c:pt idx="24">
                  <c:v>81.900000000000006</c:v>
                </c:pt>
                <c:pt idx="32">
                  <c:v>94.5</c:v>
                </c:pt>
              </c:numCache>
            </c:numRef>
          </c:yVal>
          <c:smooth val="0"/>
          <c:extLst>
            <c:ext xmlns:c16="http://schemas.microsoft.com/office/drawing/2014/chart" uri="{C3380CC4-5D6E-409C-BE32-E72D297353CC}">
              <c16:uniqueId val="{00000009-2B23-411E-9036-32288493AF7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9799388778614025E-2"/>
                  <c:y val="-8.0154763282866665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{E7CC4533-8638-4902-A99A-984463DB1DEE}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2B23-411E-9036-32288493AF7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{ECF13C69-386B-46ED-933E-31B6FDDCBE13}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B23-411E-9036-32288493AF7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{F0F8640E-07B3-44CE-ACA4-C232830C7D46}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B23-411E-9036-32288493AF7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{E1715C52-F901-4E3E-A06E-445E59B98ECC}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B23-411E-9036-32288493AF7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{B582126F-E422-4D2C-9B4C-E01BCCE49CC1}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B23-411E-9036-32288493AF78}"/>
                </c:ext>
              </c:extLst>
            </c:dLbl>
            <c:dLbl>
              <c:idx val="8"/>
              <c:layout>
                <c:manualLayout>
                  <c:x val="-4.5160355153971272E-2"/>
                  <c:y val="-0.11297038099002196"/>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{3B10EAD4-4A0C-4EEB-A633-2E8B854A54C4}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2B23-411E-9036-32288493AF78}"/>
                </c:ext>
              </c:extLst>
            </c:dLbl>
            <c:dLbl>
              <c:idx val="16"/>
              <c:layout>
                <c:manualLayout>
                  <c:x val="-1.8235628084249993E-2"/>
                  <c:y val="-6.7146914152750828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{0A4D6465-A3ED-48B1-A1F7-C291CA6125D2}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2B23-411E-9036-32288493AF78}"/>
                </c:ext>
              </c:extLst>
            </c:dLbl>
            <c:dLbl>
              <c:idx val="24"/>
              <c:layout>
                <c:manualLayout>
                  <c:x val="-2.3468945565572323E-2"/>
                  <c:y val="-6.9846914906223677E-3"/>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{943B7AE8-C9BC-4CD5-8DA5-CDA72F6F0A03}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2B23-411E-9036-32288493AF78}"/>
                </c:ext>
              </c:extLst>
            </c:dLbl>
            <c:dLbl>
              <c:idx val="32"/>
              <c:layout>
                <c:manualLayout>
                  <c:x val="-3.1570342725075584E-2"/>
                  <c:y val="-4.4826143035138537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{BAD6A210-390E-47AA-A2B0-62237C732316}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2B23-411E-9036-32288493AF7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7.4</c:v>
                </c:pt>
                <c:pt idx="8">
                  <c:v>7.1</c:v>
                </c:pt>
                <c:pt idx="16">
                  <c:v>7.1</c:v>
                </c:pt>
                <c:pt idx="24">
                  <c:v>7.3</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2B23-411E-9036-32288493AF78}"/>
            </c:ext>
          </c:extLst>
        </c:ser>
        <c:dLbls>
          <c:showLegendKey val="0"/>
          <c:showVal val="1"/>
          <c:showCatName val="0"/>
          <c:showSerName val="0"/>
          <c:showPercent val="0"/>
          <c:showBubbleSize val="0"/>
        </c:dLbls>
        <c:axId val="84219776"/>
        <c:axId val="84234240"/>
      </c:scatterChart>
      <c:valAx>
        <c:axId val="84219776"/>
        <c:scaling>
          <c:orientation val="maxMin"/>
          <c:max val="14"/>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1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3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鳥取県江府町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昨年度に比べ概ね横ばいであるが、今後は新庁舎建設事業等の大規模事業による借入の影響で償還金額が上昇することが見込まれる。</a:t>
          </a:r>
        </a:p>
        <a:p>
          <a:r>
            <a:rPr kumimoji="1" lang="ja-JP" altLang="en-US" sz="1400">
              <a:latin typeface="ＭＳ ゴシック" pitchFamily="49" charset="-128"/>
              <a:ea typeface="ＭＳ ゴシック" pitchFamily="49" charset="-128"/>
            </a:rPr>
            <a:t>　新庁舎建設事業等で借り入れる町債は交付税に算入されるものであるが、公債費率の上昇等を鑑みるに、新規事業での更なる借入れは慎重かつ適正に管理しなければならない</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対象となる積立は行っていない。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鳥取県江府町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大規模事業（新庁舎建設事業、デジタル防災無線整備事業）に係る借り入れにより、現在高が増加している。</a:t>
          </a:r>
        </a:p>
        <a:p>
          <a:r>
            <a:rPr kumimoji="1" lang="ja-JP" altLang="en-US" sz="1400">
              <a:latin typeface="ＭＳ ゴシック" pitchFamily="49" charset="-128"/>
              <a:ea typeface="ＭＳ ゴシック" pitchFamily="49" charset="-128"/>
            </a:rPr>
            <a:t>　将来負担のためにも基金等の確保が重要であり、新規発行債も抑制していく必要がある。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鳥取県江府町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ふるさと納税による寄付により、ふるさと応援基金の基金残高が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その一方で、庁舎建設事業により以下の２基金の基金残高が減少した。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○江府町庁舎建設基金：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百万円の減（全額取崩）</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○公共施設等建設基金：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財政調整基金は標準財政規模程度までの増額を目指す。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ふるさと応援基金については更なる寄付を募り、増額を目指す。その他基金については現状維持とする。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公共施設等建設基金：社会福祉施設、社会教育施設、学校、その他これらに関する施設で、町が設置するものの建設費に充当する。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ふるさと応援基金：ふるさと納税による寄付を積み立て、自然環境の保全、子育て支援、教育環境の充実等の事業に充当する。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福祉基金：高齢化社会に備え、地域における福祉活動の推進及び生活環境の形成等を図る経費に充当する。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いきいき基金：次世代を担う人材育成、文化、芸術活動、産業振興の活性化を図る経費に充当する。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森林環境基金：間伐や人材育成、担い手の確保、木材利用の促進や普及啓発等の森林整備及びその促進に要する経費に充当する。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新型コロナウイルス感染症対策資金利子補助金事業基金：新型コロナウイルス感染症の影響により、国及び鳥取県の利子補給制度の対象</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となる融資を受けた町内事業者に対して町が実施する利子補助金事業に充当する。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江府町庁舎建設基金：庁舎建設事業の財源として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百万円（全額）を取り崩した。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公共施設等建設基金：庁舎建設事業の財源として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森林環境基金：森林環境税を原資とし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新型コロナウイルス感染症対策資金利子補助金事業基金：新型コロナウイルス感染症対応地方創生臨時交付金を原資とし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ふるさと応援基金：ふるさと納税の寄付金を原資として、約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環境美化推進基金：地域活性化事業の財源として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百万円（全額）取り崩した。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ふるさと応援基金：寄付額の増加を推進する。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その他の基金については、現状維持とする。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利息額のみを増額した。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近年多発する自然災害等による緊急の支出にも対応できるよう、標準財政規模程度まで増額する。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利息額のみを増額した。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今後、増額の予定はない。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鳥取県江府町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2,775
2,765
124.52
4,927,081
4,714,885
199,546
2,117,924
4,565,045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94.5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新庁舎建設に伴い、一時的に比率が減少しているが、これまでに取得した資産から生じる減価償却費の増加が影響しており、町が所有する有形固定資産の老朽化が進んでいる現状にある。</a:t>
          </a:r>
        </a:p>
        <a:p>
          <a:r>
            <a:rPr kumimoji="1" lang="ja-JP" altLang="en-US" sz="1100">
              <a:latin typeface="ＭＳ Ｐゴシック" panose="020B0600070205080204" pitchFamily="50" charset="-128"/>
              <a:ea typeface="ＭＳ Ｐゴシック" panose="020B0600070205080204" pitchFamily="50" charset="-128"/>
            </a:rPr>
            <a:t>　類似団体より高い水準にあるため、公共施設等総合管理計画や個別施設計画に基づき、資産種別ごとの分析及び優先順位付けを行い、施設の点検や診断、計画的な資産更新及び除却を行っていく必要がある。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00000000-0008-0000-0D00-00003E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8128</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flipV="1">
          <a:off x="4760595" y="5460365"/>
          <a:ext cx="1270" cy="114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11955</xdr:rowOff>
    </xdr:from>
    <xdr:ext cx="405111" cy="259045"/>
    <xdr:sp macro="" textlink="">
      <xdr:nvSpPr>
        <xdr:cNvPr id="64" name="有形固定資産減価償却率最小値テキスト">
          <a:extLst>
            <a:ext uri="{FF2B5EF4-FFF2-40B4-BE49-F238E27FC236}">
              <a16:creationId xmlns:a16="http://schemas.microsoft.com/office/drawing/2014/main" id="{00000000-0008-0000-0D00-000040000000}"/>
            </a:ext>
          </a:extLst>
        </xdr:cNvPr>
        <xdr:cNvSpPr txBox="1"/>
      </xdr:nvSpPr>
      <xdr:spPr>
        <a:xfrm>
          <a:off x="4813300" y="6612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8128</xdr:rowOff>
    </xdr:from>
    <xdr:to>
      <xdr:col>23</xdr:col>
      <xdr:colOff>174625</xdr:colOff>
      <xdr:row>34</xdr:row>
      <xdr:rowOff>8128</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4673600" y="6608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66" name="有形固定資産減価償却率最大値テキスト">
          <a:extLst>
            <a:ext uri="{FF2B5EF4-FFF2-40B4-BE49-F238E27FC236}">
              <a16:creationId xmlns:a16="http://schemas.microsoft.com/office/drawing/2014/main" id="{00000000-0008-0000-0D00-000042000000}"/>
            </a:ext>
          </a:extLst>
        </xdr:cNvPr>
        <xdr:cNvSpPr txBox="1"/>
      </xdr:nvSpPr>
      <xdr:spPr>
        <a:xfrm>
          <a:off x="4813300"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673600" y="546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153433</xdr:rowOff>
    </xdr:from>
    <xdr:ext cx="405111" cy="259045"/>
    <xdr:sp macro="" textlink="">
      <xdr:nvSpPr>
        <xdr:cNvPr id="68" name="有形固定資産減価償却率平均値テキスト">
          <a:extLst>
            <a:ext uri="{FF2B5EF4-FFF2-40B4-BE49-F238E27FC236}">
              <a16:creationId xmlns:a16="http://schemas.microsoft.com/office/drawing/2014/main" id="{00000000-0008-0000-0D00-000044000000}"/>
            </a:ext>
          </a:extLst>
        </xdr:cNvPr>
        <xdr:cNvSpPr txBox="1"/>
      </xdr:nvSpPr>
      <xdr:spPr>
        <a:xfrm>
          <a:off x="4813300" y="6068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130556</xdr:rowOff>
    </xdr:from>
    <xdr:to>
      <xdr:col>23</xdr:col>
      <xdr:colOff>136525</xdr:colOff>
      <xdr:row>32</xdr:row>
      <xdr:rowOff>60706</xdr:rowOff>
    </xdr:to>
    <xdr:sp macro="" textlink="">
      <xdr:nvSpPr>
        <xdr:cNvPr id="69" name="フローチャート: 判断 68">
          <a:extLst>
            <a:ext uri="{FF2B5EF4-FFF2-40B4-BE49-F238E27FC236}">
              <a16:creationId xmlns:a16="http://schemas.microsoft.com/office/drawing/2014/main" id="{00000000-0008-0000-0D00-000045000000}"/>
            </a:ext>
          </a:extLst>
        </xdr:cNvPr>
        <xdr:cNvSpPr/>
      </xdr:nvSpPr>
      <xdr:spPr>
        <a:xfrm>
          <a:off x="4711700" y="621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70" name="フローチャート: 判断 69">
          <a:extLst>
            <a:ext uri="{FF2B5EF4-FFF2-40B4-BE49-F238E27FC236}">
              <a16:creationId xmlns:a16="http://schemas.microsoft.com/office/drawing/2014/main" id="{00000000-0008-0000-0D00-000046000000}"/>
            </a:ext>
          </a:extLst>
        </xdr:cNvPr>
        <xdr:cNvSpPr/>
      </xdr:nvSpPr>
      <xdr:spPr>
        <a:xfrm>
          <a:off x="400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87376</xdr:rowOff>
    </xdr:from>
    <xdr:to>
      <xdr:col>15</xdr:col>
      <xdr:colOff>187325</xdr:colOff>
      <xdr:row>32</xdr:row>
      <xdr:rowOff>17526</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3238500" y="617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247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31242</xdr:rowOff>
    </xdr:from>
    <xdr:to>
      <xdr:col>7</xdr:col>
      <xdr:colOff>187325</xdr:colOff>
      <xdr:row>31</xdr:row>
      <xdr:rowOff>132842</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1714500" y="6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D00-00004A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23876</xdr:rowOff>
    </xdr:from>
    <xdr:to>
      <xdr:col>23</xdr:col>
      <xdr:colOff>136525</xdr:colOff>
      <xdr:row>32</xdr:row>
      <xdr:rowOff>125476</xdr:rowOff>
    </xdr:to>
    <xdr:sp macro="" textlink="">
      <xdr:nvSpPr>
        <xdr:cNvPr id="79" name="楕円 78">
          <a:extLst>
            <a:ext uri="{FF2B5EF4-FFF2-40B4-BE49-F238E27FC236}">
              <a16:creationId xmlns:a16="http://schemas.microsoft.com/office/drawing/2014/main" id="{00000000-0008-0000-0D00-00004F000000}"/>
            </a:ext>
          </a:extLst>
        </xdr:cNvPr>
        <xdr:cNvSpPr/>
      </xdr:nvSpPr>
      <xdr:spPr>
        <a:xfrm>
          <a:off x="4711700" y="628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2303</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D00-000050000000}"/>
            </a:ext>
          </a:extLst>
        </xdr:cNvPr>
        <xdr:cNvSpPr txBox="1"/>
      </xdr:nvSpPr>
      <xdr:spPr>
        <a:xfrm>
          <a:off x="4813300" y="6260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30353</xdr:rowOff>
    </xdr:from>
    <xdr:to>
      <xdr:col>19</xdr:col>
      <xdr:colOff>187325</xdr:colOff>
      <xdr:row>32</xdr:row>
      <xdr:rowOff>131953</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000500" y="628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74676</xdr:rowOff>
    </xdr:from>
    <xdr:to>
      <xdr:col>23</xdr:col>
      <xdr:colOff>85725</xdr:colOff>
      <xdr:row>32</xdr:row>
      <xdr:rowOff>81153</xdr:rowOff>
    </xdr:to>
    <xdr:cxnSp macro="">
      <xdr:nvCxnSpPr>
        <xdr:cNvPr id="82" name="直線コネクタ 81">
          <a:extLst>
            <a:ext uri="{FF2B5EF4-FFF2-40B4-BE49-F238E27FC236}">
              <a16:creationId xmlns:a16="http://schemas.microsoft.com/office/drawing/2014/main" id="{00000000-0008-0000-0D00-000052000000}"/>
            </a:ext>
          </a:extLst>
        </xdr:cNvPr>
        <xdr:cNvCxnSpPr/>
      </xdr:nvCxnSpPr>
      <xdr:spPr>
        <a:xfrm flipV="1">
          <a:off x="4051300" y="6332601"/>
          <a:ext cx="711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162941</xdr:rowOff>
    </xdr:from>
    <xdr:to>
      <xdr:col>15</xdr:col>
      <xdr:colOff>187325</xdr:colOff>
      <xdr:row>32</xdr:row>
      <xdr:rowOff>93091</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3238500" y="624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42291</xdr:rowOff>
    </xdr:from>
    <xdr:to>
      <xdr:col>19</xdr:col>
      <xdr:colOff>136525</xdr:colOff>
      <xdr:row>32</xdr:row>
      <xdr:rowOff>81153</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3289300" y="6300216"/>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124079</xdr:rowOff>
    </xdr:from>
    <xdr:to>
      <xdr:col>11</xdr:col>
      <xdr:colOff>187325</xdr:colOff>
      <xdr:row>32</xdr:row>
      <xdr:rowOff>54229</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2476500" y="621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3429</xdr:rowOff>
    </xdr:from>
    <xdr:to>
      <xdr:col>15</xdr:col>
      <xdr:colOff>136525</xdr:colOff>
      <xdr:row>32</xdr:row>
      <xdr:rowOff>42291</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2527300" y="6261354"/>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121920</xdr:rowOff>
    </xdr:from>
    <xdr:to>
      <xdr:col>7</xdr:col>
      <xdr:colOff>187325</xdr:colOff>
      <xdr:row>32</xdr:row>
      <xdr:rowOff>52070</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1714500" y="620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1270</xdr:rowOff>
    </xdr:from>
    <xdr:to>
      <xdr:col>11</xdr:col>
      <xdr:colOff>136525</xdr:colOff>
      <xdr:row>32</xdr:row>
      <xdr:rowOff>3429</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1765300" y="6259195"/>
          <a:ext cx="762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57802</xdr:rowOff>
    </xdr:from>
    <xdr:ext cx="405111" cy="259045"/>
    <xdr:sp macro="" textlink="">
      <xdr:nvSpPr>
        <xdr:cNvPr id="89" name="n_1aveValue有形固定資産減価償却率">
          <a:extLst>
            <a:ext uri="{FF2B5EF4-FFF2-40B4-BE49-F238E27FC236}">
              <a16:creationId xmlns:a16="http://schemas.microsoft.com/office/drawing/2014/main" id="{00000000-0008-0000-0D00-000059000000}"/>
            </a:ext>
          </a:extLst>
        </xdr:cNvPr>
        <xdr:cNvSpPr txBox="1"/>
      </xdr:nvSpPr>
      <xdr:spPr>
        <a:xfrm>
          <a:off x="38360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34053</xdr:rowOff>
    </xdr:from>
    <xdr:ext cx="405111" cy="259045"/>
    <xdr:sp macro="" textlink="">
      <xdr:nvSpPr>
        <xdr:cNvPr id="90" name="n_2aveValue有形固定資産減価償却率">
          <a:extLst>
            <a:ext uri="{FF2B5EF4-FFF2-40B4-BE49-F238E27FC236}">
              <a16:creationId xmlns:a16="http://schemas.microsoft.com/office/drawing/2014/main" id="{00000000-0008-0000-0D00-00005A000000}"/>
            </a:ext>
          </a:extLst>
        </xdr:cNvPr>
        <xdr:cNvSpPr txBox="1"/>
      </xdr:nvSpPr>
      <xdr:spPr>
        <a:xfrm>
          <a:off x="3086744" y="5949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8145</xdr:rowOff>
    </xdr:from>
    <xdr:ext cx="405111" cy="259045"/>
    <xdr:sp macro="" textlink="">
      <xdr:nvSpPr>
        <xdr:cNvPr id="91" name="n_3aveValue有形固定資産減価償却率">
          <a:extLst>
            <a:ext uri="{FF2B5EF4-FFF2-40B4-BE49-F238E27FC236}">
              <a16:creationId xmlns:a16="http://schemas.microsoft.com/office/drawing/2014/main" id="{00000000-0008-0000-0D00-00005B000000}"/>
            </a:ext>
          </a:extLst>
        </xdr:cNvPr>
        <xdr:cNvSpPr txBox="1"/>
      </xdr:nvSpPr>
      <xdr:spPr>
        <a:xfrm>
          <a:off x="2324744" y="5923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149369</xdr:rowOff>
    </xdr:from>
    <xdr:ext cx="405111" cy="259045"/>
    <xdr:sp macro="" textlink="">
      <xdr:nvSpPr>
        <xdr:cNvPr id="92" name="n_4aveValue有形固定資産減価償却率">
          <a:extLst>
            <a:ext uri="{FF2B5EF4-FFF2-40B4-BE49-F238E27FC236}">
              <a16:creationId xmlns:a16="http://schemas.microsoft.com/office/drawing/2014/main" id="{00000000-0008-0000-0D00-00005C000000}"/>
            </a:ext>
          </a:extLst>
        </xdr:cNvPr>
        <xdr:cNvSpPr txBox="1"/>
      </xdr:nvSpPr>
      <xdr:spPr>
        <a:xfrm>
          <a:off x="1562744" y="5892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123080</xdr:rowOff>
    </xdr:from>
    <xdr:ext cx="405111" cy="259045"/>
    <xdr:sp macro="" textlink="">
      <xdr:nvSpPr>
        <xdr:cNvPr id="93" name="n_1mainValue有形固定資産減価償却率">
          <a:extLst>
            <a:ext uri="{FF2B5EF4-FFF2-40B4-BE49-F238E27FC236}">
              <a16:creationId xmlns:a16="http://schemas.microsoft.com/office/drawing/2014/main" id="{00000000-0008-0000-0D00-00005D000000}"/>
            </a:ext>
          </a:extLst>
        </xdr:cNvPr>
        <xdr:cNvSpPr txBox="1"/>
      </xdr:nvSpPr>
      <xdr:spPr>
        <a:xfrm>
          <a:off x="3836044" y="6381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84218</xdr:rowOff>
    </xdr:from>
    <xdr:ext cx="405111" cy="259045"/>
    <xdr:sp macro="" textlink="">
      <xdr:nvSpPr>
        <xdr:cNvPr id="94" name="n_2mainValue有形固定資産減価償却率">
          <a:extLst>
            <a:ext uri="{FF2B5EF4-FFF2-40B4-BE49-F238E27FC236}">
              <a16:creationId xmlns:a16="http://schemas.microsoft.com/office/drawing/2014/main" id="{00000000-0008-0000-0D00-00005E000000}"/>
            </a:ext>
          </a:extLst>
        </xdr:cNvPr>
        <xdr:cNvSpPr txBox="1"/>
      </xdr:nvSpPr>
      <xdr:spPr>
        <a:xfrm>
          <a:off x="3086744" y="6342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45356</xdr:rowOff>
    </xdr:from>
    <xdr:ext cx="405111" cy="259045"/>
    <xdr:sp macro="" textlink="">
      <xdr:nvSpPr>
        <xdr:cNvPr id="95" name="n_3mainValue有形固定資産減価償却率">
          <a:extLst>
            <a:ext uri="{FF2B5EF4-FFF2-40B4-BE49-F238E27FC236}">
              <a16:creationId xmlns:a16="http://schemas.microsoft.com/office/drawing/2014/main" id="{00000000-0008-0000-0D00-00005F000000}"/>
            </a:ext>
          </a:extLst>
        </xdr:cNvPr>
        <xdr:cNvSpPr txBox="1"/>
      </xdr:nvSpPr>
      <xdr:spPr>
        <a:xfrm>
          <a:off x="2324744" y="6303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43197</xdr:rowOff>
    </xdr:from>
    <xdr:ext cx="405111" cy="259045"/>
    <xdr:sp macro="" textlink="">
      <xdr:nvSpPr>
        <xdr:cNvPr id="96" name="n_4mainValue有形固定資産減価償却率">
          <a:extLst>
            <a:ext uri="{FF2B5EF4-FFF2-40B4-BE49-F238E27FC236}">
              <a16:creationId xmlns:a16="http://schemas.microsoft.com/office/drawing/2014/main" id="{00000000-0008-0000-0D00-000060000000}"/>
            </a:ext>
          </a:extLst>
        </xdr:cNvPr>
        <xdr:cNvSpPr txBox="1"/>
      </xdr:nvSpPr>
      <xdr:spPr>
        <a:xfrm>
          <a:off x="1562744" y="6301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[ 651.7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00000000-0008-0000-0D00-00006D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全国平均及び県平均を下回っているが、類似団体と比べて高くなっている。</a:t>
          </a:r>
        </a:p>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事業完了の大型事業（新庁舎建設及びデジタル防災無線整備）に係る地方債借入及び基金取り崩しにより、比率が上昇した。今後、将来負担のためにも基金等の確保が重要であり、新規発行債も抑制していく必要がある。</a:t>
          </a: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00000000-0008-0000-0D00-00006F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D00-00007E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170531</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flipV="1">
          <a:off x="14793595" y="5261428"/>
          <a:ext cx="1269" cy="13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2908</xdr:rowOff>
    </xdr:from>
    <xdr:ext cx="560923" cy="259045"/>
    <xdr:sp macro="" textlink="">
      <xdr:nvSpPr>
        <xdr:cNvPr id="128" name="債務償還比率最小値テキスト">
          <a:extLst>
            <a:ext uri="{FF2B5EF4-FFF2-40B4-BE49-F238E27FC236}">
              <a16:creationId xmlns:a16="http://schemas.microsoft.com/office/drawing/2014/main" id="{00000000-0008-0000-0D00-000080000000}"/>
            </a:ext>
          </a:extLst>
        </xdr:cNvPr>
        <xdr:cNvSpPr txBox="1"/>
      </xdr:nvSpPr>
      <xdr:spPr>
        <a:xfrm>
          <a:off x="14846300" y="66037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170531</xdr:rowOff>
    </xdr:from>
    <xdr:to>
      <xdr:col>76</xdr:col>
      <xdr:colOff>111125</xdr:colOff>
      <xdr:row>33</xdr:row>
      <xdr:rowOff>170531</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4706600" y="6599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a:extLst>
            <a:ext uri="{FF2B5EF4-FFF2-40B4-BE49-F238E27FC236}">
              <a16:creationId xmlns:a16="http://schemas.microsoft.com/office/drawing/2014/main" id="{00000000-0008-0000-0D00-000082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131287</xdr:rowOff>
    </xdr:from>
    <xdr:ext cx="469744" cy="259045"/>
    <xdr:sp macro="" textlink="">
      <xdr:nvSpPr>
        <xdr:cNvPr id="132" name="債務償還比率平均値テキスト">
          <a:extLst>
            <a:ext uri="{FF2B5EF4-FFF2-40B4-BE49-F238E27FC236}">
              <a16:creationId xmlns:a16="http://schemas.microsoft.com/office/drawing/2014/main" id="{00000000-0008-0000-0D00-000084000000}"/>
            </a:ext>
          </a:extLst>
        </xdr:cNvPr>
        <xdr:cNvSpPr txBox="1"/>
      </xdr:nvSpPr>
      <xdr:spPr>
        <a:xfrm>
          <a:off x="14846300" y="5360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108410</xdr:rowOff>
    </xdr:from>
    <xdr:to>
      <xdr:col>76</xdr:col>
      <xdr:colOff>73025</xdr:colOff>
      <xdr:row>28</xdr:row>
      <xdr:rowOff>38560</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4744700" y="550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27</xdr:row>
      <xdr:rowOff>114270</xdr:rowOff>
    </xdr:from>
    <xdr:to>
      <xdr:col>72</xdr:col>
      <xdr:colOff>123825</xdr:colOff>
      <xdr:row>28</xdr:row>
      <xdr:rowOff>44420</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4033500" y="551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27</xdr:row>
      <xdr:rowOff>93811</xdr:rowOff>
    </xdr:from>
    <xdr:to>
      <xdr:col>68</xdr:col>
      <xdr:colOff>123825</xdr:colOff>
      <xdr:row>28</xdr:row>
      <xdr:rowOff>23961</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3271500" y="5494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27</xdr:row>
      <xdr:rowOff>65332</xdr:rowOff>
    </xdr:from>
    <xdr:to>
      <xdr:col>64</xdr:col>
      <xdr:colOff>123825</xdr:colOff>
      <xdr:row>27</xdr:row>
      <xdr:rowOff>166932</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2509500" y="546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58444</xdr:rowOff>
    </xdr:from>
    <xdr:to>
      <xdr:col>60</xdr:col>
      <xdr:colOff>123825</xdr:colOff>
      <xdr:row>27</xdr:row>
      <xdr:rowOff>160044</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1747500" y="545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137063</xdr:rowOff>
    </xdr:from>
    <xdr:to>
      <xdr:col>76</xdr:col>
      <xdr:colOff>73025</xdr:colOff>
      <xdr:row>30</xdr:row>
      <xdr:rowOff>67213</xdr:rowOff>
    </xdr:to>
    <xdr:sp macro="" textlink="">
      <xdr:nvSpPr>
        <xdr:cNvPr id="143" name="楕円 142">
          <a:extLst>
            <a:ext uri="{FF2B5EF4-FFF2-40B4-BE49-F238E27FC236}">
              <a16:creationId xmlns:a16="http://schemas.microsoft.com/office/drawing/2014/main" id="{00000000-0008-0000-0D00-00008F000000}"/>
            </a:ext>
          </a:extLst>
        </xdr:cNvPr>
        <xdr:cNvSpPr/>
      </xdr:nvSpPr>
      <xdr:spPr>
        <a:xfrm>
          <a:off x="14744700" y="588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115490</xdr:rowOff>
    </xdr:from>
    <xdr:ext cx="469744" cy="259045"/>
    <xdr:sp macro="" textlink="">
      <xdr:nvSpPr>
        <xdr:cNvPr id="144" name="債務償還比率該当値テキスト">
          <a:extLst>
            <a:ext uri="{FF2B5EF4-FFF2-40B4-BE49-F238E27FC236}">
              <a16:creationId xmlns:a16="http://schemas.microsoft.com/office/drawing/2014/main" id="{00000000-0008-0000-0D00-000090000000}"/>
            </a:ext>
          </a:extLst>
        </xdr:cNvPr>
        <xdr:cNvSpPr txBox="1"/>
      </xdr:nvSpPr>
      <xdr:spPr>
        <a:xfrm>
          <a:off x="14846300" y="5859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108277</xdr:rowOff>
    </xdr:from>
    <xdr:to>
      <xdr:col>72</xdr:col>
      <xdr:colOff>123825</xdr:colOff>
      <xdr:row>30</xdr:row>
      <xdr:rowOff>38427</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4033500" y="585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159077</xdr:rowOff>
    </xdr:from>
    <xdr:to>
      <xdr:col>76</xdr:col>
      <xdr:colOff>22225</xdr:colOff>
      <xdr:row>30</xdr:row>
      <xdr:rowOff>16413</xdr:rowOff>
    </xdr:to>
    <xdr:cxnSp macro="">
      <xdr:nvCxnSpPr>
        <xdr:cNvPr id="146" name="直線コネクタ 145">
          <a:extLst>
            <a:ext uri="{FF2B5EF4-FFF2-40B4-BE49-F238E27FC236}">
              <a16:creationId xmlns:a16="http://schemas.microsoft.com/office/drawing/2014/main" id="{00000000-0008-0000-0D00-000092000000}"/>
            </a:ext>
          </a:extLst>
        </xdr:cNvPr>
        <xdr:cNvCxnSpPr/>
      </xdr:nvCxnSpPr>
      <xdr:spPr>
        <a:xfrm>
          <a:off x="14084300" y="5902652"/>
          <a:ext cx="711200" cy="2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140353</xdr:rowOff>
    </xdr:from>
    <xdr:to>
      <xdr:col>68</xdr:col>
      <xdr:colOff>123825</xdr:colOff>
      <xdr:row>30</xdr:row>
      <xdr:rowOff>70503</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3271500" y="588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159077</xdr:rowOff>
    </xdr:from>
    <xdr:to>
      <xdr:col>72</xdr:col>
      <xdr:colOff>73025</xdr:colOff>
      <xdr:row>30</xdr:row>
      <xdr:rowOff>19703</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flipV="1">
          <a:off x="13322300" y="5902652"/>
          <a:ext cx="762000" cy="3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146316</xdr:rowOff>
    </xdr:from>
    <xdr:to>
      <xdr:col>64</xdr:col>
      <xdr:colOff>123825</xdr:colOff>
      <xdr:row>30</xdr:row>
      <xdr:rowOff>76466</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2509500" y="588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19703</xdr:rowOff>
    </xdr:from>
    <xdr:to>
      <xdr:col>68</xdr:col>
      <xdr:colOff>73025</xdr:colOff>
      <xdr:row>30</xdr:row>
      <xdr:rowOff>25666</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flipV="1">
          <a:off x="12560300" y="5934728"/>
          <a:ext cx="762000" cy="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99949</xdr:rowOff>
    </xdr:from>
    <xdr:to>
      <xdr:col>60</xdr:col>
      <xdr:colOff>123825</xdr:colOff>
      <xdr:row>30</xdr:row>
      <xdr:rowOff>30099</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1747500" y="584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150749</xdr:rowOff>
    </xdr:from>
    <xdr:to>
      <xdr:col>64</xdr:col>
      <xdr:colOff>73025</xdr:colOff>
      <xdr:row>30</xdr:row>
      <xdr:rowOff>25666</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a:off x="11798300" y="5894324"/>
          <a:ext cx="762000" cy="4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26</xdr:row>
      <xdr:rowOff>60947</xdr:rowOff>
    </xdr:from>
    <xdr:ext cx="469744" cy="259045"/>
    <xdr:sp macro="" textlink="">
      <xdr:nvSpPr>
        <xdr:cNvPr id="153" name="n_1aveValue債務償還比率">
          <a:extLst>
            <a:ext uri="{FF2B5EF4-FFF2-40B4-BE49-F238E27FC236}">
              <a16:creationId xmlns:a16="http://schemas.microsoft.com/office/drawing/2014/main" id="{00000000-0008-0000-0D00-000099000000}"/>
            </a:ext>
          </a:extLst>
        </xdr:cNvPr>
        <xdr:cNvSpPr txBox="1"/>
      </xdr:nvSpPr>
      <xdr:spPr>
        <a:xfrm>
          <a:off x="13836727" y="529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40488</xdr:rowOff>
    </xdr:from>
    <xdr:ext cx="469744" cy="259045"/>
    <xdr:sp macro="" textlink="">
      <xdr:nvSpPr>
        <xdr:cNvPr id="154" name="n_2aveValue債務償還比率">
          <a:extLst>
            <a:ext uri="{FF2B5EF4-FFF2-40B4-BE49-F238E27FC236}">
              <a16:creationId xmlns:a16="http://schemas.microsoft.com/office/drawing/2014/main" id="{00000000-0008-0000-0D00-00009A000000}"/>
            </a:ext>
          </a:extLst>
        </xdr:cNvPr>
        <xdr:cNvSpPr txBox="1"/>
      </xdr:nvSpPr>
      <xdr:spPr>
        <a:xfrm>
          <a:off x="13087427" y="5269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12009</xdr:rowOff>
    </xdr:from>
    <xdr:ext cx="469744" cy="259045"/>
    <xdr:sp macro="" textlink="">
      <xdr:nvSpPr>
        <xdr:cNvPr id="155" name="n_3aveValue債務償還比率">
          <a:extLst>
            <a:ext uri="{FF2B5EF4-FFF2-40B4-BE49-F238E27FC236}">
              <a16:creationId xmlns:a16="http://schemas.microsoft.com/office/drawing/2014/main" id="{00000000-0008-0000-0D00-00009B000000}"/>
            </a:ext>
          </a:extLst>
        </xdr:cNvPr>
        <xdr:cNvSpPr txBox="1"/>
      </xdr:nvSpPr>
      <xdr:spPr>
        <a:xfrm>
          <a:off x="12325427" y="524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5121</xdr:rowOff>
    </xdr:from>
    <xdr:ext cx="469744" cy="259045"/>
    <xdr:sp macro="" textlink="">
      <xdr:nvSpPr>
        <xdr:cNvPr id="156" name="n_4aveValue債務償還比率">
          <a:extLst>
            <a:ext uri="{FF2B5EF4-FFF2-40B4-BE49-F238E27FC236}">
              <a16:creationId xmlns:a16="http://schemas.microsoft.com/office/drawing/2014/main" id="{00000000-0008-0000-0D00-00009C000000}"/>
            </a:ext>
          </a:extLst>
        </xdr:cNvPr>
        <xdr:cNvSpPr txBox="1"/>
      </xdr:nvSpPr>
      <xdr:spPr>
        <a:xfrm>
          <a:off x="11563427" y="523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29554</xdr:rowOff>
    </xdr:from>
    <xdr:ext cx="469744" cy="259045"/>
    <xdr:sp macro="" textlink="">
      <xdr:nvSpPr>
        <xdr:cNvPr id="157" name="n_1mainValue債務償還比率">
          <a:extLst>
            <a:ext uri="{FF2B5EF4-FFF2-40B4-BE49-F238E27FC236}">
              <a16:creationId xmlns:a16="http://schemas.microsoft.com/office/drawing/2014/main" id="{00000000-0008-0000-0D00-00009D000000}"/>
            </a:ext>
          </a:extLst>
        </xdr:cNvPr>
        <xdr:cNvSpPr txBox="1"/>
      </xdr:nvSpPr>
      <xdr:spPr>
        <a:xfrm>
          <a:off x="13836727" y="594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61630</xdr:rowOff>
    </xdr:from>
    <xdr:ext cx="469744" cy="259045"/>
    <xdr:sp macro="" textlink="">
      <xdr:nvSpPr>
        <xdr:cNvPr id="158" name="n_2mainValue債務償還比率">
          <a:extLst>
            <a:ext uri="{FF2B5EF4-FFF2-40B4-BE49-F238E27FC236}">
              <a16:creationId xmlns:a16="http://schemas.microsoft.com/office/drawing/2014/main" id="{00000000-0008-0000-0D00-00009E000000}"/>
            </a:ext>
          </a:extLst>
        </xdr:cNvPr>
        <xdr:cNvSpPr txBox="1"/>
      </xdr:nvSpPr>
      <xdr:spPr>
        <a:xfrm>
          <a:off x="13087427" y="5976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67593</xdr:rowOff>
    </xdr:from>
    <xdr:ext cx="469744" cy="259045"/>
    <xdr:sp macro="" textlink="">
      <xdr:nvSpPr>
        <xdr:cNvPr id="159" name="n_3mainValue債務償還比率">
          <a:extLst>
            <a:ext uri="{FF2B5EF4-FFF2-40B4-BE49-F238E27FC236}">
              <a16:creationId xmlns:a16="http://schemas.microsoft.com/office/drawing/2014/main" id="{00000000-0008-0000-0D00-00009F000000}"/>
            </a:ext>
          </a:extLst>
        </xdr:cNvPr>
        <xdr:cNvSpPr txBox="1"/>
      </xdr:nvSpPr>
      <xdr:spPr>
        <a:xfrm>
          <a:off x="12325427" y="5982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21226</xdr:rowOff>
    </xdr:from>
    <xdr:ext cx="469744" cy="259045"/>
    <xdr:sp macro="" textlink="">
      <xdr:nvSpPr>
        <xdr:cNvPr id="160" name="n_4mainValue債務償還比率">
          <a:extLst>
            <a:ext uri="{FF2B5EF4-FFF2-40B4-BE49-F238E27FC236}">
              <a16:creationId xmlns:a16="http://schemas.microsoft.com/office/drawing/2014/main" id="{00000000-0008-0000-0D00-0000A0000000}"/>
            </a:ext>
          </a:extLst>
        </xdr:cNvPr>
        <xdr:cNvSpPr txBox="1"/>
      </xdr:nvSpPr>
      <xdr:spPr>
        <a:xfrm>
          <a:off x="11563427" y="593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D00-0000A1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0000000-0008-0000-0D00-0000A2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0000000-0008-0000-0D00-0000A3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0000000-0008-0000-0D00-0000A4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鳥取県江府町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2,775
2,765
124.52
4,927,081
4,714,885
199,546
2,117,924
4,565,045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94.5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E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E00-00003B000000}"/>
            </a:ext>
          </a:extLst>
        </xdr:cNvPr>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E00-00003D000000}"/>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0000000-0008-0000-0E00-00003E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144615</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E00-00003F000000}"/>
            </a:ext>
          </a:extLst>
        </xdr:cNvPr>
        <xdr:cNvSpPr txBox="1"/>
      </xdr:nvSpPr>
      <xdr:spPr>
        <a:xfrm>
          <a:off x="4673600" y="6488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121738</xdr:rowOff>
    </xdr:from>
    <xdr:to>
      <xdr:col>24</xdr:col>
      <xdr:colOff>114300</xdr:colOff>
      <xdr:row>39</xdr:row>
      <xdr:rowOff>51888</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4584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118473</xdr:rowOff>
    </xdr:from>
    <xdr:to>
      <xdr:col>20</xdr:col>
      <xdr:colOff>38100</xdr:colOff>
      <xdr:row>39</xdr:row>
      <xdr:rowOff>48623</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3746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87449</xdr:rowOff>
    </xdr:from>
    <xdr:to>
      <xdr:col>15</xdr:col>
      <xdr:colOff>101600</xdr:colOff>
      <xdr:row>39</xdr:row>
      <xdr:rowOff>17599</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2857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54791</xdr:rowOff>
    </xdr:from>
    <xdr:to>
      <xdr:col>10</xdr:col>
      <xdr:colOff>165100</xdr:colOff>
      <xdr:row>38</xdr:row>
      <xdr:rowOff>156391</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968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a:extLst>
            <a:ext uri="{FF2B5EF4-FFF2-40B4-BE49-F238E27FC236}">
              <a16:creationId xmlns:a16="http://schemas.microsoft.com/office/drawing/2014/main" id="{00000000-0008-0000-0E00-000044000000}"/>
            </a:ext>
          </a:extLst>
        </xdr:cNvPr>
        <xdr:cNvSpPr/>
      </xdr:nvSpPr>
      <xdr:spPr>
        <a:xfrm>
          <a:off x="1079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E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43362</xdr:rowOff>
    </xdr:from>
    <xdr:to>
      <xdr:col>24</xdr:col>
      <xdr:colOff>114300</xdr:colOff>
      <xdr:row>39</xdr:row>
      <xdr:rowOff>144962</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4584700" y="672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21789</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E00-00004B000000}"/>
            </a:ext>
          </a:extLst>
        </xdr:cNvPr>
        <xdr:cNvSpPr txBox="1"/>
      </xdr:nvSpPr>
      <xdr:spPr>
        <a:xfrm>
          <a:off x="4673600" y="670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12337</xdr:rowOff>
    </xdr:from>
    <xdr:to>
      <xdr:col>20</xdr:col>
      <xdr:colOff>38100</xdr:colOff>
      <xdr:row>39</xdr:row>
      <xdr:rowOff>113937</xdr:rowOff>
    </xdr:to>
    <xdr:sp macro="" textlink="">
      <xdr:nvSpPr>
        <xdr:cNvPr id="76" name="楕円 75">
          <a:extLst>
            <a:ext uri="{FF2B5EF4-FFF2-40B4-BE49-F238E27FC236}">
              <a16:creationId xmlns:a16="http://schemas.microsoft.com/office/drawing/2014/main" id="{00000000-0008-0000-0E00-00004C000000}"/>
            </a:ext>
          </a:extLst>
        </xdr:cNvPr>
        <xdr:cNvSpPr/>
      </xdr:nvSpPr>
      <xdr:spPr>
        <a:xfrm>
          <a:off x="3746500" y="669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63137</xdr:rowOff>
    </xdr:from>
    <xdr:to>
      <xdr:col>24</xdr:col>
      <xdr:colOff>63500</xdr:colOff>
      <xdr:row>39</xdr:row>
      <xdr:rowOff>94162</xdr:rowOff>
    </xdr:to>
    <xdr:cxnSp macro="">
      <xdr:nvCxnSpPr>
        <xdr:cNvPr id="77" name="直線コネクタ 76">
          <a:extLst>
            <a:ext uri="{FF2B5EF4-FFF2-40B4-BE49-F238E27FC236}">
              <a16:creationId xmlns:a16="http://schemas.microsoft.com/office/drawing/2014/main" id="{00000000-0008-0000-0E00-00004D000000}"/>
            </a:ext>
          </a:extLst>
        </xdr:cNvPr>
        <xdr:cNvCxnSpPr/>
      </xdr:nvCxnSpPr>
      <xdr:spPr>
        <a:xfrm>
          <a:off x="3797300" y="6749687"/>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151130</xdr:rowOff>
    </xdr:from>
    <xdr:to>
      <xdr:col>15</xdr:col>
      <xdr:colOff>101600</xdr:colOff>
      <xdr:row>39</xdr:row>
      <xdr:rowOff>81280</xdr:rowOff>
    </xdr:to>
    <xdr:sp macro="" textlink="">
      <xdr:nvSpPr>
        <xdr:cNvPr id="78" name="楕円 77">
          <a:extLst>
            <a:ext uri="{FF2B5EF4-FFF2-40B4-BE49-F238E27FC236}">
              <a16:creationId xmlns:a16="http://schemas.microsoft.com/office/drawing/2014/main" id="{00000000-0008-0000-0E00-00004E000000}"/>
            </a:ext>
          </a:extLst>
        </xdr:cNvPr>
        <xdr:cNvSpPr/>
      </xdr:nvSpPr>
      <xdr:spPr>
        <a:xfrm>
          <a:off x="2857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30480</xdr:rowOff>
    </xdr:from>
    <xdr:to>
      <xdr:col>19</xdr:col>
      <xdr:colOff>177800</xdr:colOff>
      <xdr:row>39</xdr:row>
      <xdr:rowOff>63137</xdr:rowOff>
    </xdr:to>
    <xdr:cxnSp macro="">
      <xdr:nvCxnSpPr>
        <xdr:cNvPr id="79" name="直線コネクタ 78">
          <a:extLst>
            <a:ext uri="{FF2B5EF4-FFF2-40B4-BE49-F238E27FC236}">
              <a16:creationId xmlns:a16="http://schemas.microsoft.com/office/drawing/2014/main" id="{00000000-0008-0000-0E00-00004F000000}"/>
            </a:ext>
          </a:extLst>
        </xdr:cNvPr>
        <xdr:cNvCxnSpPr/>
      </xdr:nvCxnSpPr>
      <xdr:spPr>
        <a:xfrm>
          <a:off x="2908300" y="671703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120106</xdr:rowOff>
    </xdr:from>
    <xdr:to>
      <xdr:col>10</xdr:col>
      <xdr:colOff>165100</xdr:colOff>
      <xdr:row>39</xdr:row>
      <xdr:rowOff>50256</xdr:rowOff>
    </xdr:to>
    <xdr:sp macro="" textlink="">
      <xdr:nvSpPr>
        <xdr:cNvPr id="80" name="楕円 79">
          <a:extLst>
            <a:ext uri="{FF2B5EF4-FFF2-40B4-BE49-F238E27FC236}">
              <a16:creationId xmlns:a16="http://schemas.microsoft.com/office/drawing/2014/main" id="{00000000-0008-0000-0E00-000050000000}"/>
            </a:ext>
          </a:extLst>
        </xdr:cNvPr>
        <xdr:cNvSpPr/>
      </xdr:nvSpPr>
      <xdr:spPr>
        <a:xfrm>
          <a:off x="1968500" y="663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170906</xdr:rowOff>
    </xdr:from>
    <xdr:to>
      <xdr:col>15</xdr:col>
      <xdr:colOff>50800</xdr:colOff>
      <xdr:row>39</xdr:row>
      <xdr:rowOff>30480</xdr:rowOff>
    </xdr:to>
    <xdr:cxnSp macro="">
      <xdr:nvCxnSpPr>
        <xdr:cNvPr id="81" name="直線コネクタ 80">
          <a:extLst>
            <a:ext uri="{FF2B5EF4-FFF2-40B4-BE49-F238E27FC236}">
              <a16:creationId xmlns:a16="http://schemas.microsoft.com/office/drawing/2014/main" id="{00000000-0008-0000-0E00-000051000000}"/>
            </a:ext>
          </a:extLst>
        </xdr:cNvPr>
        <xdr:cNvCxnSpPr/>
      </xdr:nvCxnSpPr>
      <xdr:spPr>
        <a:xfrm>
          <a:off x="2019300" y="668600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89081</xdr:rowOff>
    </xdr:from>
    <xdr:to>
      <xdr:col>6</xdr:col>
      <xdr:colOff>38100</xdr:colOff>
      <xdr:row>39</xdr:row>
      <xdr:rowOff>19231</xdr:rowOff>
    </xdr:to>
    <xdr:sp macro="" textlink="">
      <xdr:nvSpPr>
        <xdr:cNvPr id="82" name="楕円 81">
          <a:extLst>
            <a:ext uri="{FF2B5EF4-FFF2-40B4-BE49-F238E27FC236}">
              <a16:creationId xmlns:a16="http://schemas.microsoft.com/office/drawing/2014/main" id="{00000000-0008-0000-0E00-000052000000}"/>
            </a:ext>
          </a:extLst>
        </xdr:cNvPr>
        <xdr:cNvSpPr/>
      </xdr:nvSpPr>
      <xdr:spPr>
        <a:xfrm>
          <a:off x="1079500" y="660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139881</xdr:rowOff>
    </xdr:from>
    <xdr:to>
      <xdr:col>10</xdr:col>
      <xdr:colOff>114300</xdr:colOff>
      <xdr:row>38</xdr:row>
      <xdr:rowOff>170906</xdr:rowOff>
    </xdr:to>
    <xdr:cxnSp macro="">
      <xdr:nvCxnSpPr>
        <xdr:cNvPr id="83" name="直線コネクタ 82">
          <a:extLst>
            <a:ext uri="{FF2B5EF4-FFF2-40B4-BE49-F238E27FC236}">
              <a16:creationId xmlns:a16="http://schemas.microsoft.com/office/drawing/2014/main" id="{00000000-0008-0000-0E00-000053000000}"/>
            </a:ext>
          </a:extLst>
        </xdr:cNvPr>
        <xdr:cNvCxnSpPr/>
      </xdr:nvCxnSpPr>
      <xdr:spPr>
        <a:xfrm>
          <a:off x="1130300" y="665498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65150</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E00-000054000000}"/>
            </a:ext>
          </a:extLst>
        </xdr:cNvPr>
        <xdr:cNvSpPr txBox="1"/>
      </xdr:nvSpPr>
      <xdr:spPr>
        <a:xfrm>
          <a:off x="358204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34126</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E00-000055000000}"/>
            </a:ext>
          </a:extLst>
        </xdr:cNvPr>
        <xdr:cNvSpPr txBox="1"/>
      </xdr:nvSpPr>
      <xdr:spPr>
        <a:xfrm>
          <a:off x="2705744" y="637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1469</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E00-000056000000}"/>
            </a:ext>
          </a:extLst>
        </xdr:cNvPr>
        <xdr:cNvSpPr txBox="1"/>
      </xdr:nvSpPr>
      <xdr:spPr>
        <a:xfrm>
          <a:off x="1816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150058</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E00-000057000000}"/>
            </a:ext>
          </a:extLst>
        </xdr:cNvPr>
        <xdr:cNvSpPr txBox="1"/>
      </xdr:nvSpPr>
      <xdr:spPr>
        <a:xfrm>
          <a:off x="927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105064</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E00-000058000000}"/>
            </a:ext>
          </a:extLst>
        </xdr:cNvPr>
        <xdr:cNvSpPr txBox="1"/>
      </xdr:nvSpPr>
      <xdr:spPr>
        <a:xfrm>
          <a:off x="3582044" y="679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72407</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E00-000059000000}"/>
            </a:ext>
          </a:extLst>
        </xdr:cNvPr>
        <xdr:cNvSpPr txBox="1"/>
      </xdr:nvSpPr>
      <xdr:spPr>
        <a:xfrm>
          <a:off x="2705744"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41383</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E00-00005A000000}"/>
            </a:ext>
          </a:extLst>
        </xdr:cNvPr>
        <xdr:cNvSpPr txBox="1"/>
      </xdr:nvSpPr>
      <xdr:spPr>
        <a:xfrm>
          <a:off x="1816744" y="672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10358</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E00-00005B000000}"/>
            </a:ext>
          </a:extLst>
        </xdr:cNvPr>
        <xdr:cNvSpPr txBox="1"/>
      </xdr:nvSpPr>
      <xdr:spPr>
        <a:xfrm>
          <a:off x="927744" y="669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E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00000000-0008-0000-0E00-000071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0000000-0008-0000-0E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68709</xdr:rowOff>
    </xdr:from>
    <xdr:to>
      <xdr:col>54</xdr:col>
      <xdr:colOff>189865</xdr:colOff>
      <xdr:row>42</xdr:row>
      <xdr:rowOff>37879</xdr:rowOff>
    </xdr:to>
    <xdr:cxnSp macro="">
      <xdr:nvCxnSpPr>
        <xdr:cNvPr id="115" name="直線コネクタ 114">
          <a:extLst>
            <a:ext uri="{FF2B5EF4-FFF2-40B4-BE49-F238E27FC236}">
              <a16:creationId xmlns:a16="http://schemas.microsoft.com/office/drawing/2014/main" id="{00000000-0008-0000-0E00-000073000000}"/>
            </a:ext>
          </a:extLst>
        </xdr:cNvPr>
        <xdr:cNvCxnSpPr/>
      </xdr:nvCxnSpPr>
      <xdr:spPr>
        <a:xfrm flipV="1">
          <a:off x="10476865" y="5726559"/>
          <a:ext cx="0" cy="151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41706</xdr:rowOff>
    </xdr:from>
    <xdr:ext cx="469744" cy="259045"/>
    <xdr:sp macro="" textlink="">
      <xdr:nvSpPr>
        <xdr:cNvPr id="116" name="【道路】&#10;一人当たり延長最小値テキスト">
          <a:extLst>
            <a:ext uri="{FF2B5EF4-FFF2-40B4-BE49-F238E27FC236}">
              <a16:creationId xmlns:a16="http://schemas.microsoft.com/office/drawing/2014/main" id="{00000000-0008-0000-0E00-000074000000}"/>
            </a:ext>
          </a:extLst>
        </xdr:cNvPr>
        <xdr:cNvSpPr txBox="1"/>
      </xdr:nvSpPr>
      <xdr:spPr>
        <a:xfrm>
          <a:off x="10515600" y="72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37879</xdr:rowOff>
    </xdr:from>
    <xdr:to>
      <xdr:col>55</xdr:col>
      <xdr:colOff>88900</xdr:colOff>
      <xdr:row>42</xdr:row>
      <xdr:rowOff>37879</xdr:rowOff>
    </xdr:to>
    <xdr:cxnSp macro="">
      <xdr:nvCxnSpPr>
        <xdr:cNvPr id="117" name="直線コネクタ 116">
          <a:extLst>
            <a:ext uri="{FF2B5EF4-FFF2-40B4-BE49-F238E27FC236}">
              <a16:creationId xmlns:a16="http://schemas.microsoft.com/office/drawing/2014/main" id="{00000000-0008-0000-0E00-000075000000}"/>
            </a:ext>
          </a:extLst>
        </xdr:cNvPr>
        <xdr:cNvCxnSpPr/>
      </xdr:nvCxnSpPr>
      <xdr:spPr>
        <a:xfrm>
          <a:off x="10388600" y="72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15386</xdr:rowOff>
    </xdr:from>
    <xdr:ext cx="599010" cy="259045"/>
    <xdr:sp macro="" textlink="">
      <xdr:nvSpPr>
        <xdr:cNvPr id="118" name="【道路】&#10;一人当たり延長最大値テキスト">
          <a:extLst>
            <a:ext uri="{FF2B5EF4-FFF2-40B4-BE49-F238E27FC236}">
              <a16:creationId xmlns:a16="http://schemas.microsoft.com/office/drawing/2014/main" id="{00000000-0008-0000-0E00-000076000000}"/>
            </a:ext>
          </a:extLst>
        </xdr:cNvPr>
        <xdr:cNvSpPr txBox="1"/>
      </xdr:nvSpPr>
      <xdr:spPr>
        <a:xfrm>
          <a:off x="10515600" y="550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68709</xdr:rowOff>
    </xdr:from>
    <xdr:to>
      <xdr:col>55</xdr:col>
      <xdr:colOff>88900</xdr:colOff>
      <xdr:row>33</xdr:row>
      <xdr:rowOff>68709</xdr:rowOff>
    </xdr:to>
    <xdr:cxnSp macro="">
      <xdr:nvCxnSpPr>
        <xdr:cNvPr id="119" name="直線コネクタ 118">
          <a:extLst>
            <a:ext uri="{FF2B5EF4-FFF2-40B4-BE49-F238E27FC236}">
              <a16:creationId xmlns:a16="http://schemas.microsoft.com/office/drawing/2014/main" id="{00000000-0008-0000-0E00-000077000000}"/>
            </a:ext>
          </a:extLst>
        </xdr:cNvPr>
        <xdr:cNvCxnSpPr/>
      </xdr:nvCxnSpPr>
      <xdr:spPr>
        <a:xfrm>
          <a:off x="10388600" y="572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16662</xdr:rowOff>
    </xdr:from>
    <xdr:ext cx="534377" cy="259045"/>
    <xdr:sp macro="" textlink="">
      <xdr:nvSpPr>
        <xdr:cNvPr id="120" name="【道路】&#10;一人当たり延長平均値テキスト">
          <a:extLst>
            <a:ext uri="{FF2B5EF4-FFF2-40B4-BE49-F238E27FC236}">
              <a16:creationId xmlns:a16="http://schemas.microsoft.com/office/drawing/2014/main" id="{00000000-0008-0000-0E00-000078000000}"/>
            </a:ext>
          </a:extLst>
        </xdr:cNvPr>
        <xdr:cNvSpPr txBox="1"/>
      </xdr:nvSpPr>
      <xdr:spPr>
        <a:xfrm>
          <a:off x="10515600" y="6874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165235</xdr:rowOff>
    </xdr:from>
    <xdr:to>
      <xdr:col>55</xdr:col>
      <xdr:colOff>50800</xdr:colOff>
      <xdr:row>41</xdr:row>
      <xdr:rowOff>95385</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10426700" y="702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169344</xdr:rowOff>
    </xdr:from>
    <xdr:to>
      <xdr:col>50</xdr:col>
      <xdr:colOff>165100</xdr:colOff>
      <xdr:row>41</xdr:row>
      <xdr:rowOff>99494</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9588500" y="702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164371</xdr:rowOff>
    </xdr:from>
    <xdr:to>
      <xdr:col>46</xdr:col>
      <xdr:colOff>38100</xdr:colOff>
      <xdr:row>41</xdr:row>
      <xdr:rowOff>94521</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8699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162964</xdr:rowOff>
    </xdr:from>
    <xdr:to>
      <xdr:col>41</xdr:col>
      <xdr:colOff>101600</xdr:colOff>
      <xdr:row>41</xdr:row>
      <xdr:rowOff>93114</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7810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168856</xdr:rowOff>
    </xdr:from>
    <xdr:to>
      <xdr:col>36</xdr:col>
      <xdr:colOff>165100</xdr:colOff>
      <xdr:row>41</xdr:row>
      <xdr:rowOff>99006</xdr:rowOff>
    </xdr:to>
    <xdr:sp macro="" textlink="">
      <xdr:nvSpPr>
        <xdr:cNvPr id="125" name="フローチャート: 判断 124">
          <a:extLst>
            <a:ext uri="{FF2B5EF4-FFF2-40B4-BE49-F238E27FC236}">
              <a16:creationId xmlns:a16="http://schemas.microsoft.com/office/drawing/2014/main" id="{00000000-0008-0000-0E00-00007D000000}"/>
            </a:ext>
          </a:extLst>
        </xdr:cNvPr>
        <xdr:cNvSpPr/>
      </xdr:nvSpPr>
      <xdr:spPr>
        <a:xfrm>
          <a:off x="6921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E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41170</xdr:rowOff>
    </xdr:from>
    <xdr:to>
      <xdr:col>55</xdr:col>
      <xdr:colOff>50800</xdr:colOff>
      <xdr:row>41</xdr:row>
      <xdr:rowOff>142770</xdr:rowOff>
    </xdr:to>
    <xdr:sp macro="" textlink="">
      <xdr:nvSpPr>
        <xdr:cNvPr id="131" name="楕円 130">
          <a:extLst>
            <a:ext uri="{FF2B5EF4-FFF2-40B4-BE49-F238E27FC236}">
              <a16:creationId xmlns:a16="http://schemas.microsoft.com/office/drawing/2014/main" id="{00000000-0008-0000-0E00-000083000000}"/>
            </a:ext>
          </a:extLst>
        </xdr:cNvPr>
        <xdr:cNvSpPr/>
      </xdr:nvSpPr>
      <xdr:spPr>
        <a:xfrm>
          <a:off x="10426700" y="707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143662</xdr:rowOff>
    </xdr:from>
    <xdr:ext cx="534377" cy="259045"/>
    <xdr:sp macro="" textlink="">
      <xdr:nvSpPr>
        <xdr:cNvPr id="132" name="【道路】&#10;一人当たり延長該当値テキスト">
          <a:extLst>
            <a:ext uri="{FF2B5EF4-FFF2-40B4-BE49-F238E27FC236}">
              <a16:creationId xmlns:a16="http://schemas.microsoft.com/office/drawing/2014/main" id="{00000000-0008-0000-0E00-000084000000}"/>
            </a:ext>
          </a:extLst>
        </xdr:cNvPr>
        <xdr:cNvSpPr txBox="1"/>
      </xdr:nvSpPr>
      <xdr:spPr>
        <a:xfrm>
          <a:off x="10515600" y="700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44349</xdr:rowOff>
    </xdr:from>
    <xdr:to>
      <xdr:col>50</xdr:col>
      <xdr:colOff>165100</xdr:colOff>
      <xdr:row>41</xdr:row>
      <xdr:rowOff>145949</xdr:rowOff>
    </xdr:to>
    <xdr:sp macro="" textlink="">
      <xdr:nvSpPr>
        <xdr:cNvPr id="133" name="楕円 132">
          <a:extLst>
            <a:ext uri="{FF2B5EF4-FFF2-40B4-BE49-F238E27FC236}">
              <a16:creationId xmlns:a16="http://schemas.microsoft.com/office/drawing/2014/main" id="{00000000-0008-0000-0E00-000085000000}"/>
            </a:ext>
          </a:extLst>
        </xdr:cNvPr>
        <xdr:cNvSpPr/>
      </xdr:nvSpPr>
      <xdr:spPr>
        <a:xfrm>
          <a:off x="9588500" y="707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91970</xdr:rowOff>
    </xdr:from>
    <xdr:to>
      <xdr:col>55</xdr:col>
      <xdr:colOff>0</xdr:colOff>
      <xdr:row>41</xdr:row>
      <xdr:rowOff>95149</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flipV="1">
          <a:off x="9639300" y="7121420"/>
          <a:ext cx="838200" cy="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47929</xdr:rowOff>
    </xdr:from>
    <xdr:to>
      <xdr:col>46</xdr:col>
      <xdr:colOff>38100</xdr:colOff>
      <xdr:row>41</xdr:row>
      <xdr:rowOff>149529</xdr:rowOff>
    </xdr:to>
    <xdr:sp macro="" textlink="">
      <xdr:nvSpPr>
        <xdr:cNvPr id="135" name="楕円 134">
          <a:extLst>
            <a:ext uri="{FF2B5EF4-FFF2-40B4-BE49-F238E27FC236}">
              <a16:creationId xmlns:a16="http://schemas.microsoft.com/office/drawing/2014/main" id="{00000000-0008-0000-0E00-000087000000}"/>
            </a:ext>
          </a:extLst>
        </xdr:cNvPr>
        <xdr:cNvSpPr/>
      </xdr:nvSpPr>
      <xdr:spPr>
        <a:xfrm>
          <a:off x="8699500" y="707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95149</xdr:rowOff>
    </xdr:from>
    <xdr:to>
      <xdr:col>50</xdr:col>
      <xdr:colOff>114300</xdr:colOff>
      <xdr:row>41</xdr:row>
      <xdr:rowOff>98729</xdr:rowOff>
    </xdr:to>
    <xdr:cxnSp macro="">
      <xdr:nvCxnSpPr>
        <xdr:cNvPr id="136" name="直線コネクタ 135">
          <a:extLst>
            <a:ext uri="{FF2B5EF4-FFF2-40B4-BE49-F238E27FC236}">
              <a16:creationId xmlns:a16="http://schemas.microsoft.com/office/drawing/2014/main" id="{00000000-0008-0000-0E00-000088000000}"/>
            </a:ext>
          </a:extLst>
        </xdr:cNvPr>
        <xdr:cNvCxnSpPr/>
      </xdr:nvCxnSpPr>
      <xdr:spPr>
        <a:xfrm flipV="1">
          <a:off x="8750300" y="7124599"/>
          <a:ext cx="889000" cy="3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50971</xdr:rowOff>
    </xdr:from>
    <xdr:to>
      <xdr:col>41</xdr:col>
      <xdr:colOff>101600</xdr:colOff>
      <xdr:row>41</xdr:row>
      <xdr:rowOff>152571</xdr:rowOff>
    </xdr:to>
    <xdr:sp macro="" textlink="">
      <xdr:nvSpPr>
        <xdr:cNvPr id="137" name="楕円 136">
          <a:extLst>
            <a:ext uri="{FF2B5EF4-FFF2-40B4-BE49-F238E27FC236}">
              <a16:creationId xmlns:a16="http://schemas.microsoft.com/office/drawing/2014/main" id="{00000000-0008-0000-0E00-000089000000}"/>
            </a:ext>
          </a:extLst>
        </xdr:cNvPr>
        <xdr:cNvSpPr/>
      </xdr:nvSpPr>
      <xdr:spPr>
        <a:xfrm>
          <a:off x="7810500" y="708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98729</xdr:rowOff>
    </xdr:from>
    <xdr:to>
      <xdr:col>45</xdr:col>
      <xdr:colOff>177800</xdr:colOff>
      <xdr:row>41</xdr:row>
      <xdr:rowOff>101771</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flipV="1">
          <a:off x="7861300" y="7128179"/>
          <a:ext cx="889000" cy="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53685</xdr:rowOff>
    </xdr:from>
    <xdr:to>
      <xdr:col>36</xdr:col>
      <xdr:colOff>165100</xdr:colOff>
      <xdr:row>41</xdr:row>
      <xdr:rowOff>155285</xdr:rowOff>
    </xdr:to>
    <xdr:sp macro="" textlink="">
      <xdr:nvSpPr>
        <xdr:cNvPr id="139" name="楕円 138">
          <a:extLst>
            <a:ext uri="{FF2B5EF4-FFF2-40B4-BE49-F238E27FC236}">
              <a16:creationId xmlns:a16="http://schemas.microsoft.com/office/drawing/2014/main" id="{00000000-0008-0000-0E00-00008B000000}"/>
            </a:ext>
          </a:extLst>
        </xdr:cNvPr>
        <xdr:cNvSpPr/>
      </xdr:nvSpPr>
      <xdr:spPr>
        <a:xfrm>
          <a:off x="6921500" y="708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101771</xdr:rowOff>
    </xdr:from>
    <xdr:to>
      <xdr:col>41</xdr:col>
      <xdr:colOff>50800</xdr:colOff>
      <xdr:row>41</xdr:row>
      <xdr:rowOff>104485</xdr:rowOff>
    </xdr:to>
    <xdr:cxnSp macro="">
      <xdr:nvCxnSpPr>
        <xdr:cNvPr id="140" name="直線コネクタ 139">
          <a:extLst>
            <a:ext uri="{FF2B5EF4-FFF2-40B4-BE49-F238E27FC236}">
              <a16:creationId xmlns:a16="http://schemas.microsoft.com/office/drawing/2014/main" id="{00000000-0008-0000-0E00-00008C000000}"/>
            </a:ext>
          </a:extLst>
        </xdr:cNvPr>
        <xdr:cNvCxnSpPr/>
      </xdr:nvCxnSpPr>
      <xdr:spPr>
        <a:xfrm flipV="1">
          <a:off x="6972300" y="7131221"/>
          <a:ext cx="889000" cy="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116021</xdr:rowOff>
    </xdr:from>
    <xdr:ext cx="534377" cy="259045"/>
    <xdr:sp macro="" textlink="">
      <xdr:nvSpPr>
        <xdr:cNvPr id="141" name="n_1aveValue【道路】&#10;一人当たり延長">
          <a:extLst>
            <a:ext uri="{FF2B5EF4-FFF2-40B4-BE49-F238E27FC236}">
              <a16:creationId xmlns:a16="http://schemas.microsoft.com/office/drawing/2014/main" id="{00000000-0008-0000-0E00-00008D000000}"/>
            </a:ext>
          </a:extLst>
        </xdr:cNvPr>
        <xdr:cNvSpPr txBox="1"/>
      </xdr:nvSpPr>
      <xdr:spPr>
        <a:xfrm>
          <a:off x="9359411" y="680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111048</xdr:rowOff>
    </xdr:from>
    <xdr:ext cx="534377" cy="259045"/>
    <xdr:sp macro="" textlink="">
      <xdr:nvSpPr>
        <xdr:cNvPr id="142" name="n_2aveValue【道路】&#10;一人当たり延長">
          <a:extLst>
            <a:ext uri="{FF2B5EF4-FFF2-40B4-BE49-F238E27FC236}">
              <a16:creationId xmlns:a16="http://schemas.microsoft.com/office/drawing/2014/main" id="{00000000-0008-0000-0E00-00008E000000}"/>
            </a:ext>
          </a:extLst>
        </xdr:cNvPr>
        <xdr:cNvSpPr txBox="1"/>
      </xdr:nvSpPr>
      <xdr:spPr>
        <a:xfrm>
          <a:off x="8483111" y="679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109641</xdr:rowOff>
    </xdr:from>
    <xdr:ext cx="534377" cy="259045"/>
    <xdr:sp macro="" textlink="">
      <xdr:nvSpPr>
        <xdr:cNvPr id="143" name="n_3aveValue【道路】&#10;一人当たり延長">
          <a:extLst>
            <a:ext uri="{FF2B5EF4-FFF2-40B4-BE49-F238E27FC236}">
              <a16:creationId xmlns:a16="http://schemas.microsoft.com/office/drawing/2014/main" id="{00000000-0008-0000-0E00-00008F000000}"/>
            </a:ext>
          </a:extLst>
        </xdr:cNvPr>
        <xdr:cNvSpPr txBox="1"/>
      </xdr:nvSpPr>
      <xdr:spPr>
        <a:xfrm>
          <a:off x="7594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115533</xdr:rowOff>
    </xdr:from>
    <xdr:ext cx="534377" cy="259045"/>
    <xdr:sp macro="" textlink="">
      <xdr:nvSpPr>
        <xdr:cNvPr id="144" name="n_4aveValue【道路】&#10;一人当たり延長">
          <a:extLst>
            <a:ext uri="{FF2B5EF4-FFF2-40B4-BE49-F238E27FC236}">
              <a16:creationId xmlns:a16="http://schemas.microsoft.com/office/drawing/2014/main" id="{00000000-0008-0000-0E00-000090000000}"/>
            </a:ext>
          </a:extLst>
        </xdr:cNvPr>
        <xdr:cNvSpPr txBox="1"/>
      </xdr:nvSpPr>
      <xdr:spPr>
        <a:xfrm>
          <a:off x="6705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137076</xdr:rowOff>
    </xdr:from>
    <xdr:ext cx="534377" cy="259045"/>
    <xdr:sp macro="" textlink="">
      <xdr:nvSpPr>
        <xdr:cNvPr id="145" name="n_1mainValue【道路】&#10;一人当たり延長">
          <a:extLst>
            <a:ext uri="{FF2B5EF4-FFF2-40B4-BE49-F238E27FC236}">
              <a16:creationId xmlns:a16="http://schemas.microsoft.com/office/drawing/2014/main" id="{00000000-0008-0000-0E00-000091000000}"/>
            </a:ext>
          </a:extLst>
        </xdr:cNvPr>
        <xdr:cNvSpPr txBox="1"/>
      </xdr:nvSpPr>
      <xdr:spPr>
        <a:xfrm>
          <a:off x="9359411" y="716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140656</xdr:rowOff>
    </xdr:from>
    <xdr:ext cx="534377" cy="259045"/>
    <xdr:sp macro="" textlink="">
      <xdr:nvSpPr>
        <xdr:cNvPr id="146" name="n_2mainValue【道路】&#10;一人当たり延長">
          <a:extLst>
            <a:ext uri="{FF2B5EF4-FFF2-40B4-BE49-F238E27FC236}">
              <a16:creationId xmlns:a16="http://schemas.microsoft.com/office/drawing/2014/main" id="{00000000-0008-0000-0E00-000092000000}"/>
            </a:ext>
          </a:extLst>
        </xdr:cNvPr>
        <xdr:cNvSpPr txBox="1"/>
      </xdr:nvSpPr>
      <xdr:spPr>
        <a:xfrm>
          <a:off x="8483111" y="717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143698</xdr:rowOff>
    </xdr:from>
    <xdr:ext cx="534377" cy="259045"/>
    <xdr:sp macro="" textlink="">
      <xdr:nvSpPr>
        <xdr:cNvPr id="147" name="n_3mainValue【道路】&#10;一人当たり延長">
          <a:extLst>
            <a:ext uri="{FF2B5EF4-FFF2-40B4-BE49-F238E27FC236}">
              <a16:creationId xmlns:a16="http://schemas.microsoft.com/office/drawing/2014/main" id="{00000000-0008-0000-0E00-000093000000}"/>
            </a:ext>
          </a:extLst>
        </xdr:cNvPr>
        <xdr:cNvSpPr txBox="1"/>
      </xdr:nvSpPr>
      <xdr:spPr>
        <a:xfrm>
          <a:off x="7594111" y="7173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146412</xdr:rowOff>
    </xdr:from>
    <xdr:ext cx="534377" cy="259045"/>
    <xdr:sp macro="" textlink="">
      <xdr:nvSpPr>
        <xdr:cNvPr id="148" name="n_4mainValue【道路】&#10;一人当たり延長">
          <a:extLst>
            <a:ext uri="{FF2B5EF4-FFF2-40B4-BE49-F238E27FC236}">
              <a16:creationId xmlns:a16="http://schemas.microsoft.com/office/drawing/2014/main" id="{00000000-0008-0000-0E00-000094000000}"/>
            </a:ext>
          </a:extLst>
        </xdr:cNvPr>
        <xdr:cNvSpPr txBox="1"/>
      </xdr:nvSpPr>
      <xdr:spPr>
        <a:xfrm>
          <a:off x="6705111" y="717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E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E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E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E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E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0000000-0008-0000-0E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50619</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flipV="1">
          <a:off x="4634865" y="9539151"/>
          <a:ext cx="0" cy="1484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54446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00000000-0008-0000-0E00-0000AF000000}"/>
            </a:ext>
          </a:extLst>
        </xdr:cNvPr>
        <xdr:cNvSpPr txBox="1"/>
      </xdr:nvSpPr>
      <xdr:spPr>
        <a:xfrm>
          <a:off x="4673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50619</xdr:rowOff>
    </xdr:from>
    <xdr:to>
      <xdr:col>24</xdr:col>
      <xdr:colOff>152400</xdr:colOff>
      <xdr:row>64</xdr:row>
      <xdr:rowOff>50619</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4546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00000000-0008-0000-0E00-0000B1000000}"/>
            </a:ext>
          </a:extLst>
        </xdr:cNvPr>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78" name="直線コネクタ 177">
          <a:extLst>
            <a:ext uri="{FF2B5EF4-FFF2-40B4-BE49-F238E27FC236}">
              <a16:creationId xmlns:a16="http://schemas.microsoft.com/office/drawing/2014/main" id="{00000000-0008-0000-0E00-0000B2000000}"/>
            </a:ext>
          </a:extLst>
        </xdr:cNvPr>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140261</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00000000-0008-0000-0E00-0000B3000000}"/>
            </a:ext>
          </a:extLst>
        </xdr:cNvPr>
        <xdr:cNvSpPr txBox="1"/>
      </xdr:nvSpPr>
      <xdr:spPr>
        <a:xfrm>
          <a:off x="4673600" y="10255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117384</xdr:rowOff>
    </xdr:from>
    <xdr:to>
      <xdr:col>24</xdr:col>
      <xdr:colOff>114300</xdr:colOff>
      <xdr:row>61</xdr:row>
      <xdr:rowOff>47534</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4584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132080</xdr:rowOff>
    </xdr:from>
    <xdr:to>
      <xdr:col>20</xdr:col>
      <xdr:colOff>38100</xdr:colOff>
      <xdr:row>61</xdr:row>
      <xdr:rowOff>62230</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3746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109220</xdr:rowOff>
    </xdr:from>
    <xdr:to>
      <xdr:col>15</xdr:col>
      <xdr:colOff>101600</xdr:colOff>
      <xdr:row>61</xdr:row>
      <xdr:rowOff>39370</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2857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91259</xdr:rowOff>
    </xdr:from>
    <xdr:to>
      <xdr:col>10</xdr:col>
      <xdr:colOff>165100</xdr:colOff>
      <xdr:row>61</xdr:row>
      <xdr:rowOff>21409</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1968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66766</xdr:rowOff>
    </xdr:from>
    <xdr:to>
      <xdr:col>6</xdr:col>
      <xdr:colOff>38100</xdr:colOff>
      <xdr:row>60</xdr:row>
      <xdr:rowOff>168366</xdr:rowOff>
    </xdr:to>
    <xdr:sp macro="" textlink="">
      <xdr:nvSpPr>
        <xdr:cNvPr id="184" name="フローチャート: 判断 183">
          <a:extLst>
            <a:ext uri="{FF2B5EF4-FFF2-40B4-BE49-F238E27FC236}">
              <a16:creationId xmlns:a16="http://schemas.microsoft.com/office/drawing/2014/main" id="{00000000-0008-0000-0E00-0000B8000000}"/>
            </a:ext>
          </a:extLst>
        </xdr:cNvPr>
        <xdr:cNvSpPr/>
      </xdr:nvSpPr>
      <xdr:spPr>
        <a:xfrm>
          <a:off x="1079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E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58601</xdr:rowOff>
    </xdr:from>
    <xdr:to>
      <xdr:col>24</xdr:col>
      <xdr:colOff>114300</xdr:colOff>
      <xdr:row>61</xdr:row>
      <xdr:rowOff>160201</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4584700" y="1051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37028</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00000000-0008-0000-0E00-0000BF000000}"/>
            </a:ext>
          </a:extLst>
        </xdr:cNvPr>
        <xdr:cNvSpPr txBox="1"/>
      </xdr:nvSpPr>
      <xdr:spPr>
        <a:xfrm>
          <a:off x="4673600" y="1049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39007</xdr:rowOff>
    </xdr:from>
    <xdr:to>
      <xdr:col>20</xdr:col>
      <xdr:colOff>38100</xdr:colOff>
      <xdr:row>61</xdr:row>
      <xdr:rowOff>140607</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3746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89807</xdr:rowOff>
    </xdr:from>
    <xdr:to>
      <xdr:col>24</xdr:col>
      <xdr:colOff>63500</xdr:colOff>
      <xdr:row>61</xdr:row>
      <xdr:rowOff>109401</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3797300" y="10548257"/>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16147</xdr:rowOff>
    </xdr:from>
    <xdr:to>
      <xdr:col>15</xdr:col>
      <xdr:colOff>101600</xdr:colOff>
      <xdr:row>61</xdr:row>
      <xdr:rowOff>117747</xdr:rowOff>
    </xdr:to>
    <xdr:sp macro="" textlink="">
      <xdr:nvSpPr>
        <xdr:cNvPr id="194" name="楕円 193">
          <a:extLst>
            <a:ext uri="{FF2B5EF4-FFF2-40B4-BE49-F238E27FC236}">
              <a16:creationId xmlns:a16="http://schemas.microsoft.com/office/drawing/2014/main" id="{00000000-0008-0000-0E00-0000C2000000}"/>
            </a:ext>
          </a:extLst>
        </xdr:cNvPr>
        <xdr:cNvSpPr/>
      </xdr:nvSpPr>
      <xdr:spPr>
        <a:xfrm>
          <a:off x="2857500" y="1047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66947</xdr:rowOff>
    </xdr:from>
    <xdr:to>
      <xdr:col>19</xdr:col>
      <xdr:colOff>177800</xdr:colOff>
      <xdr:row>61</xdr:row>
      <xdr:rowOff>89807</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2908300" y="1052539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164737</xdr:rowOff>
    </xdr:from>
    <xdr:to>
      <xdr:col>10</xdr:col>
      <xdr:colOff>165100</xdr:colOff>
      <xdr:row>61</xdr:row>
      <xdr:rowOff>94887</xdr:rowOff>
    </xdr:to>
    <xdr:sp macro="" textlink="">
      <xdr:nvSpPr>
        <xdr:cNvPr id="196" name="楕円 195">
          <a:extLst>
            <a:ext uri="{FF2B5EF4-FFF2-40B4-BE49-F238E27FC236}">
              <a16:creationId xmlns:a16="http://schemas.microsoft.com/office/drawing/2014/main" id="{00000000-0008-0000-0E00-0000C4000000}"/>
            </a:ext>
          </a:extLst>
        </xdr:cNvPr>
        <xdr:cNvSpPr/>
      </xdr:nvSpPr>
      <xdr:spPr>
        <a:xfrm>
          <a:off x="1968500" y="1045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44087</xdr:rowOff>
    </xdr:from>
    <xdr:to>
      <xdr:col>15</xdr:col>
      <xdr:colOff>50800</xdr:colOff>
      <xdr:row>61</xdr:row>
      <xdr:rowOff>66947</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2019300" y="1050253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141877</xdr:rowOff>
    </xdr:from>
    <xdr:to>
      <xdr:col>6</xdr:col>
      <xdr:colOff>38100</xdr:colOff>
      <xdr:row>61</xdr:row>
      <xdr:rowOff>72027</xdr:rowOff>
    </xdr:to>
    <xdr:sp macro="" textlink="">
      <xdr:nvSpPr>
        <xdr:cNvPr id="198" name="楕円 197">
          <a:extLst>
            <a:ext uri="{FF2B5EF4-FFF2-40B4-BE49-F238E27FC236}">
              <a16:creationId xmlns:a16="http://schemas.microsoft.com/office/drawing/2014/main" id="{00000000-0008-0000-0E00-0000C6000000}"/>
            </a:ext>
          </a:extLst>
        </xdr:cNvPr>
        <xdr:cNvSpPr/>
      </xdr:nvSpPr>
      <xdr:spPr>
        <a:xfrm>
          <a:off x="1079500" y="1042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21227</xdr:rowOff>
    </xdr:from>
    <xdr:to>
      <xdr:col>10</xdr:col>
      <xdr:colOff>114300</xdr:colOff>
      <xdr:row>61</xdr:row>
      <xdr:rowOff>44087</xdr:rowOff>
    </xdr:to>
    <xdr:cxnSp macro="">
      <xdr:nvCxnSpPr>
        <xdr:cNvPr id="199" name="直線コネクタ 198">
          <a:extLst>
            <a:ext uri="{FF2B5EF4-FFF2-40B4-BE49-F238E27FC236}">
              <a16:creationId xmlns:a16="http://schemas.microsoft.com/office/drawing/2014/main" id="{00000000-0008-0000-0E00-0000C7000000}"/>
            </a:ext>
          </a:extLst>
        </xdr:cNvPr>
        <xdr:cNvCxnSpPr/>
      </xdr:nvCxnSpPr>
      <xdr:spPr>
        <a:xfrm>
          <a:off x="1130300" y="1047967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78757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35820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55897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2705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37936</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1816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13443</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9277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131734</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35820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108874</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2705744" y="10567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86014</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1816744"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63154</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00000000-0008-0000-0E00-0000CF000000}"/>
            </a:ext>
          </a:extLst>
        </xdr:cNvPr>
        <xdr:cNvSpPr txBox="1"/>
      </xdr:nvSpPr>
      <xdr:spPr>
        <a:xfrm>
          <a:off x="9277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E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00000000-0008-0000-0E00-0000E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23888</xdr:rowOff>
    </xdr:from>
    <xdr:to>
      <xdr:col>54</xdr:col>
      <xdr:colOff>189865</xdr:colOff>
      <xdr:row>63</xdr:row>
      <xdr:rowOff>169952</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flipV="1">
          <a:off x="10476865" y="9625088"/>
          <a:ext cx="0" cy="1346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2329</xdr:rowOff>
    </xdr:from>
    <xdr:ext cx="469744" cy="259045"/>
    <xdr:sp macro="" textlink="">
      <xdr:nvSpPr>
        <xdr:cNvPr id="230" name="【橋りょう・トンネル】&#10;一人当たり有形固定資産（償却資産）額最小値テキスト">
          <a:extLst>
            <a:ext uri="{FF2B5EF4-FFF2-40B4-BE49-F238E27FC236}">
              <a16:creationId xmlns:a16="http://schemas.microsoft.com/office/drawing/2014/main" id="{00000000-0008-0000-0E00-0000E6000000}"/>
            </a:ext>
          </a:extLst>
        </xdr:cNvPr>
        <xdr:cNvSpPr txBox="1"/>
      </xdr:nvSpPr>
      <xdr:spPr>
        <a:xfrm>
          <a:off x="10515600" y="1097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169952</xdr:rowOff>
    </xdr:from>
    <xdr:to>
      <xdr:col>55</xdr:col>
      <xdr:colOff>88900</xdr:colOff>
      <xdr:row>63</xdr:row>
      <xdr:rowOff>169952</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a:off x="10388600" y="10971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142015</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00000000-0008-0000-0E00-0000E8000000}"/>
            </a:ext>
          </a:extLst>
        </xdr:cNvPr>
        <xdr:cNvSpPr txBox="1"/>
      </xdr:nvSpPr>
      <xdr:spPr>
        <a:xfrm>
          <a:off x="10515600" y="94003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5,895,505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23888</xdr:rowOff>
    </xdr:from>
    <xdr:to>
      <xdr:col>55</xdr:col>
      <xdr:colOff>88900</xdr:colOff>
      <xdr:row>56</xdr:row>
      <xdr:rowOff>23888</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10388600" y="9625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58564</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00000000-0008-0000-0E00-0000EA000000}"/>
            </a:ext>
          </a:extLst>
        </xdr:cNvPr>
        <xdr:cNvSpPr txBox="1"/>
      </xdr:nvSpPr>
      <xdr:spPr>
        <a:xfrm>
          <a:off x="10515600" y="1051701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35687</xdr:rowOff>
    </xdr:from>
    <xdr:to>
      <xdr:col>55</xdr:col>
      <xdr:colOff>50800</xdr:colOff>
      <xdr:row>62</xdr:row>
      <xdr:rowOff>137287</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10426700" y="1066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5440</xdr:rowOff>
    </xdr:from>
    <xdr:to>
      <xdr:col>50</xdr:col>
      <xdr:colOff>165100</xdr:colOff>
      <xdr:row>62</xdr:row>
      <xdr:rowOff>107040</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9588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49046</xdr:rowOff>
    </xdr:from>
    <xdr:to>
      <xdr:col>46</xdr:col>
      <xdr:colOff>38100</xdr:colOff>
      <xdr:row>62</xdr:row>
      <xdr:rowOff>150646</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8699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59434</xdr:rowOff>
    </xdr:from>
    <xdr:to>
      <xdr:col>41</xdr:col>
      <xdr:colOff>101600</xdr:colOff>
      <xdr:row>62</xdr:row>
      <xdr:rowOff>161034</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7810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54958</xdr:rowOff>
    </xdr:from>
    <xdr:to>
      <xdr:col>36</xdr:col>
      <xdr:colOff>165100</xdr:colOff>
      <xdr:row>62</xdr:row>
      <xdr:rowOff>156558</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6921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78835</xdr:rowOff>
    </xdr:from>
    <xdr:to>
      <xdr:col>55</xdr:col>
      <xdr:colOff>50800</xdr:colOff>
      <xdr:row>63</xdr:row>
      <xdr:rowOff>8985</xdr:rowOff>
    </xdr:to>
    <xdr:sp macro="" textlink="">
      <xdr:nvSpPr>
        <xdr:cNvPr id="245" name="楕円 244">
          <a:extLst>
            <a:ext uri="{FF2B5EF4-FFF2-40B4-BE49-F238E27FC236}">
              <a16:creationId xmlns:a16="http://schemas.microsoft.com/office/drawing/2014/main" id="{00000000-0008-0000-0E00-0000F5000000}"/>
            </a:ext>
          </a:extLst>
        </xdr:cNvPr>
        <xdr:cNvSpPr/>
      </xdr:nvSpPr>
      <xdr:spPr>
        <a:xfrm>
          <a:off x="10426700" y="1070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57262</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00000000-0008-0000-0E00-0000F6000000}"/>
            </a:ext>
          </a:extLst>
        </xdr:cNvPr>
        <xdr:cNvSpPr txBox="1"/>
      </xdr:nvSpPr>
      <xdr:spPr>
        <a:xfrm>
          <a:off x="10515600" y="10687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84375</xdr:rowOff>
    </xdr:from>
    <xdr:to>
      <xdr:col>50</xdr:col>
      <xdr:colOff>165100</xdr:colOff>
      <xdr:row>63</xdr:row>
      <xdr:rowOff>14525</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9588500" y="1071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129635</xdr:rowOff>
    </xdr:from>
    <xdr:to>
      <xdr:col>55</xdr:col>
      <xdr:colOff>0</xdr:colOff>
      <xdr:row>62</xdr:row>
      <xdr:rowOff>135175</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flipV="1">
          <a:off x="9639300" y="10759535"/>
          <a:ext cx="838200" cy="5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90873</xdr:rowOff>
    </xdr:from>
    <xdr:to>
      <xdr:col>46</xdr:col>
      <xdr:colOff>38100</xdr:colOff>
      <xdr:row>63</xdr:row>
      <xdr:rowOff>21023</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8699500" y="1072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135175</xdr:rowOff>
    </xdr:from>
    <xdr:to>
      <xdr:col>50</xdr:col>
      <xdr:colOff>114300</xdr:colOff>
      <xdr:row>62</xdr:row>
      <xdr:rowOff>141673</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flipV="1">
          <a:off x="8750300" y="10765075"/>
          <a:ext cx="889000" cy="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96396</xdr:rowOff>
    </xdr:from>
    <xdr:to>
      <xdr:col>41</xdr:col>
      <xdr:colOff>101600</xdr:colOff>
      <xdr:row>63</xdr:row>
      <xdr:rowOff>26546</xdr:rowOff>
    </xdr:to>
    <xdr:sp macro="" textlink="">
      <xdr:nvSpPr>
        <xdr:cNvPr id="251" name="楕円 250">
          <a:extLst>
            <a:ext uri="{FF2B5EF4-FFF2-40B4-BE49-F238E27FC236}">
              <a16:creationId xmlns:a16="http://schemas.microsoft.com/office/drawing/2014/main" id="{00000000-0008-0000-0E00-0000FB000000}"/>
            </a:ext>
          </a:extLst>
        </xdr:cNvPr>
        <xdr:cNvSpPr/>
      </xdr:nvSpPr>
      <xdr:spPr>
        <a:xfrm>
          <a:off x="7810500" y="1072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141673</xdr:rowOff>
    </xdr:from>
    <xdr:to>
      <xdr:col>45</xdr:col>
      <xdr:colOff>177800</xdr:colOff>
      <xdr:row>62</xdr:row>
      <xdr:rowOff>147196</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flipV="1">
          <a:off x="7861300" y="10771573"/>
          <a:ext cx="889000" cy="5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101317</xdr:rowOff>
    </xdr:from>
    <xdr:to>
      <xdr:col>36</xdr:col>
      <xdr:colOff>165100</xdr:colOff>
      <xdr:row>63</xdr:row>
      <xdr:rowOff>31467</xdr:rowOff>
    </xdr:to>
    <xdr:sp macro="" textlink="">
      <xdr:nvSpPr>
        <xdr:cNvPr id="253" name="楕円 252">
          <a:extLst>
            <a:ext uri="{FF2B5EF4-FFF2-40B4-BE49-F238E27FC236}">
              <a16:creationId xmlns:a16="http://schemas.microsoft.com/office/drawing/2014/main" id="{00000000-0008-0000-0E00-0000FD000000}"/>
            </a:ext>
          </a:extLst>
        </xdr:cNvPr>
        <xdr:cNvSpPr/>
      </xdr:nvSpPr>
      <xdr:spPr>
        <a:xfrm>
          <a:off x="6921500" y="1073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147196</xdr:rowOff>
    </xdr:from>
    <xdr:to>
      <xdr:col>41</xdr:col>
      <xdr:colOff>50800</xdr:colOff>
      <xdr:row>62</xdr:row>
      <xdr:rowOff>152117</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flipV="1">
          <a:off x="6972300" y="10777096"/>
          <a:ext cx="889000" cy="4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60</xdr:row>
      <xdr:rowOff>123567</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9281505" y="10410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167173</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8405205" y="104541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6111</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75162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1635</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6627205" y="104600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5652</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9327095" y="1080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12150</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8450795" y="10813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17673</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7561795" y="10819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22594</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6672795" y="10823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00000000-0008-0000-0E00-00000F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0000000-0008-0000-0E00-00001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126274</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flipV="1">
          <a:off x="4634865" y="13499374"/>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00000000-0008-0000-0E00-000021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72951</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00000000-0008-0000-0E00-000023010000}"/>
            </a:ext>
          </a:extLst>
        </xdr:cNvPr>
        <xdr:cNvSpPr txBox="1"/>
      </xdr:nvSpPr>
      <xdr:spPr>
        <a:xfrm>
          <a:off x="4673600" y="1327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126274</xdr:rowOff>
    </xdr:from>
    <xdr:to>
      <xdr:col>24</xdr:col>
      <xdr:colOff>152400</xdr:colOff>
      <xdr:row>78</xdr:row>
      <xdr:rowOff>126274</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4546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8545</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00000000-0008-0000-0E00-000025010000}"/>
            </a:ext>
          </a:extLst>
        </xdr:cNvPr>
        <xdr:cNvSpPr txBox="1"/>
      </xdr:nvSpPr>
      <xdr:spPr>
        <a:xfrm>
          <a:off x="4673600" y="140674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157118</xdr:rowOff>
    </xdr:from>
    <xdr:to>
      <xdr:col>24</xdr:col>
      <xdr:colOff>114300</xdr:colOff>
      <xdr:row>83</xdr:row>
      <xdr:rowOff>87268</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45847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129358</xdr:rowOff>
    </xdr:from>
    <xdr:to>
      <xdr:col>20</xdr:col>
      <xdr:colOff>38100</xdr:colOff>
      <xdr:row>83</xdr:row>
      <xdr:rowOff>59508</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3746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139156</xdr:rowOff>
    </xdr:from>
    <xdr:to>
      <xdr:col>15</xdr:col>
      <xdr:colOff>101600</xdr:colOff>
      <xdr:row>83</xdr:row>
      <xdr:rowOff>69306</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2857500" y="141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122827</xdr:rowOff>
    </xdr:from>
    <xdr:to>
      <xdr:col>10</xdr:col>
      <xdr:colOff>165100</xdr:colOff>
      <xdr:row>83</xdr:row>
      <xdr:rowOff>52977</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1968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88537</xdr:rowOff>
    </xdr:from>
    <xdr:to>
      <xdr:col>6</xdr:col>
      <xdr:colOff>38100</xdr:colOff>
      <xdr:row>83</xdr:row>
      <xdr:rowOff>18687</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1079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41184</xdr:rowOff>
    </xdr:from>
    <xdr:to>
      <xdr:col>24</xdr:col>
      <xdr:colOff>114300</xdr:colOff>
      <xdr:row>86</xdr:row>
      <xdr:rowOff>142784</xdr:rowOff>
    </xdr:to>
    <xdr:sp macro="" textlink="">
      <xdr:nvSpPr>
        <xdr:cNvPr id="304" name="楕円 303">
          <a:extLst>
            <a:ext uri="{FF2B5EF4-FFF2-40B4-BE49-F238E27FC236}">
              <a16:creationId xmlns:a16="http://schemas.microsoft.com/office/drawing/2014/main" id="{00000000-0008-0000-0E00-000030010000}"/>
            </a:ext>
          </a:extLst>
        </xdr:cNvPr>
        <xdr:cNvSpPr/>
      </xdr:nvSpPr>
      <xdr:spPr>
        <a:xfrm>
          <a:off x="4584700" y="1478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127561</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00000000-0008-0000-0E00-000031010000}"/>
            </a:ext>
          </a:extLst>
        </xdr:cNvPr>
        <xdr:cNvSpPr txBox="1"/>
      </xdr:nvSpPr>
      <xdr:spPr>
        <a:xfrm>
          <a:off x="4673600" y="14700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6894</xdr:rowOff>
    </xdr:from>
    <xdr:to>
      <xdr:col>20</xdr:col>
      <xdr:colOff>38100</xdr:colOff>
      <xdr:row>86</xdr:row>
      <xdr:rowOff>108494</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3746500" y="1475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57694</xdr:rowOff>
    </xdr:from>
    <xdr:to>
      <xdr:col>24</xdr:col>
      <xdr:colOff>63500</xdr:colOff>
      <xdr:row>86</xdr:row>
      <xdr:rowOff>91984</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3797300" y="1480239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145687</xdr:rowOff>
    </xdr:from>
    <xdr:to>
      <xdr:col>15</xdr:col>
      <xdr:colOff>101600</xdr:colOff>
      <xdr:row>86</xdr:row>
      <xdr:rowOff>75837</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2857500" y="1471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25037</xdr:rowOff>
    </xdr:from>
    <xdr:to>
      <xdr:col>19</xdr:col>
      <xdr:colOff>177800</xdr:colOff>
      <xdr:row>86</xdr:row>
      <xdr:rowOff>57694</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2908300" y="1476973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111398</xdr:rowOff>
    </xdr:from>
    <xdr:to>
      <xdr:col>10</xdr:col>
      <xdr:colOff>165100</xdr:colOff>
      <xdr:row>86</xdr:row>
      <xdr:rowOff>41548</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1968500" y="1468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162198</xdr:rowOff>
    </xdr:from>
    <xdr:to>
      <xdr:col>15</xdr:col>
      <xdr:colOff>50800</xdr:colOff>
      <xdr:row>86</xdr:row>
      <xdr:rowOff>25037</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2019300" y="1473544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64044</xdr:rowOff>
    </xdr:from>
    <xdr:to>
      <xdr:col>6</xdr:col>
      <xdr:colOff>38100</xdr:colOff>
      <xdr:row>85</xdr:row>
      <xdr:rowOff>165644</xdr:rowOff>
    </xdr:to>
    <xdr:sp macro="" textlink="">
      <xdr:nvSpPr>
        <xdr:cNvPr id="312" name="楕円 311">
          <a:extLst>
            <a:ext uri="{FF2B5EF4-FFF2-40B4-BE49-F238E27FC236}">
              <a16:creationId xmlns:a16="http://schemas.microsoft.com/office/drawing/2014/main" id="{00000000-0008-0000-0E00-000038010000}"/>
            </a:ext>
          </a:extLst>
        </xdr:cNvPr>
        <xdr:cNvSpPr/>
      </xdr:nvSpPr>
      <xdr:spPr>
        <a:xfrm>
          <a:off x="1079500" y="1463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114844</xdr:rowOff>
    </xdr:from>
    <xdr:to>
      <xdr:col>10</xdr:col>
      <xdr:colOff>114300</xdr:colOff>
      <xdr:row>85</xdr:row>
      <xdr:rowOff>162198</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1130300" y="14688094"/>
          <a:ext cx="8890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76035</xdr:rowOff>
    </xdr:from>
    <xdr:ext cx="405111" cy="259045"/>
    <xdr:sp macro="" textlink="">
      <xdr:nvSpPr>
        <xdr:cNvPr id="314" name="n_1aveValue【公営住宅】&#10;有形固定資産減価償却率">
          <a:extLst>
            <a:ext uri="{FF2B5EF4-FFF2-40B4-BE49-F238E27FC236}">
              <a16:creationId xmlns:a16="http://schemas.microsoft.com/office/drawing/2014/main" id="{00000000-0008-0000-0E00-00003A010000}"/>
            </a:ext>
          </a:extLst>
        </xdr:cNvPr>
        <xdr:cNvSpPr txBox="1"/>
      </xdr:nvSpPr>
      <xdr:spPr>
        <a:xfrm>
          <a:off x="3582044" y="1396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85833</xdr:rowOff>
    </xdr:from>
    <xdr:ext cx="405111" cy="259045"/>
    <xdr:sp macro="" textlink="">
      <xdr:nvSpPr>
        <xdr:cNvPr id="315" name="n_2aveValue【公営住宅】&#10;有形固定資産減価償却率">
          <a:extLst>
            <a:ext uri="{FF2B5EF4-FFF2-40B4-BE49-F238E27FC236}">
              <a16:creationId xmlns:a16="http://schemas.microsoft.com/office/drawing/2014/main" id="{00000000-0008-0000-0E00-00003B010000}"/>
            </a:ext>
          </a:extLst>
        </xdr:cNvPr>
        <xdr:cNvSpPr txBox="1"/>
      </xdr:nvSpPr>
      <xdr:spPr>
        <a:xfrm>
          <a:off x="2705744" y="1397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69504</xdr:rowOff>
    </xdr:from>
    <xdr:ext cx="405111" cy="259045"/>
    <xdr:sp macro="" textlink="">
      <xdr:nvSpPr>
        <xdr:cNvPr id="316" name="n_3aveValue【公営住宅】&#10;有形固定資産減価償却率">
          <a:extLst>
            <a:ext uri="{FF2B5EF4-FFF2-40B4-BE49-F238E27FC236}">
              <a16:creationId xmlns:a16="http://schemas.microsoft.com/office/drawing/2014/main" id="{00000000-0008-0000-0E00-00003C010000}"/>
            </a:ext>
          </a:extLst>
        </xdr:cNvPr>
        <xdr:cNvSpPr txBox="1"/>
      </xdr:nvSpPr>
      <xdr:spPr>
        <a:xfrm>
          <a:off x="1816744" y="1395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35214</xdr:rowOff>
    </xdr:from>
    <xdr:ext cx="405111" cy="259045"/>
    <xdr:sp macro="" textlink="">
      <xdr:nvSpPr>
        <xdr:cNvPr id="317" name="n_4aveValue【公営住宅】&#10;有形固定資産減価償却率">
          <a:extLst>
            <a:ext uri="{FF2B5EF4-FFF2-40B4-BE49-F238E27FC236}">
              <a16:creationId xmlns:a16="http://schemas.microsoft.com/office/drawing/2014/main" id="{00000000-0008-0000-0E00-00003D010000}"/>
            </a:ext>
          </a:extLst>
        </xdr:cNvPr>
        <xdr:cNvSpPr txBox="1"/>
      </xdr:nvSpPr>
      <xdr:spPr>
        <a:xfrm>
          <a:off x="9277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99621</xdr:rowOff>
    </xdr:from>
    <xdr:ext cx="405111" cy="259045"/>
    <xdr:sp macro="" textlink="">
      <xdr:nvSpPr>
        <xdr:cNvPr id="318" name="n_1mainValue【公営住宅】&#10;有形固定資産減価償却率">
          <a:extLst>
            <a:ext uri="{FF2B5EF4-FFF2-40B4-BE49-F238E27FC236}">
              <a16:creationId xmlns:a16="http://schemas.microsoft.com/office/drawing/2014/main" id="{00000000-0008-0000-0E00-00003E010000}"/>
            </a:ext>
          </a:extLst>
        </xdr:cNvPr>
        <xdr:cNvSpPr txBox="1"/>
      </xdr:nvSpPr>
      <xdr:spPr>
        <a:xfrm>
          <a:off x="3582044" y="1484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66964</xdr:rowOff>
    </xdr:from>
    <xdr:ext cx="405111" cy="259045"/>
    <xdr:sp macro="" textlink="">
      <xdr:nvSpPr>
        <xdr:cNvPr id="319" name="n_2mainValue【公営住宅】&#10;有形固定資産減価償却率">
          <a:extLst>
            <a:ext uri="{FF2B5EF4-FFF2-40B4-BE49-F238E27FC236}">
              <a16:creationId xmlns:a16="http://schemas.microsoft.com/office/drawing/2014/main" id="{00000000-0008-0000-0E00-00003F010000}"/>
            </a:ext>
          </a:extLst>
        </xdr:cNvPr>
        <xdr:cNvSpPr txBox="1"/>
      </xdr:nvSpPr>
      <xdr:spPr>
        <a:xfrm>
          <a:off x="2705744" y="14811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32675</xdr:rowOff>
    </xdr:from>
    <xdr:ext cx="405111" cy="259045"/>
    <xdr:sp macro="" textlink="">
      <xdr:nvSpPr>
        <xdr:cNvPr id="320" name="n_3mainValue【公営住宅】&#10;有形固定資産減価償却率">
          <a:extLst>
            <a:ext uri="{FF2B5EF4-FFF2-40B4-BE49-F238E27FC236}">
              <a16:creationId xmlns:a16="http://schemas.microsoft.com/office/drawing/2014/main" id="{00000000-0008-0000-0E00-000040010000}"/>
            </a:ext>
          </a:extLst>
        </xdr:cNvPr>
        <xdr:cNvSpPr txBox="1"/>
      </xdr:nvSpPr>
      <xdr:spPr>
        <a:xfrm>
          <a:off x="1816744" y="14777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156771</xdr:rowOff>
    </xdr:from>
    <xdr:ext cx="405111" cy="259045"/>
    <xdr:sp macro="" textlink="">
      <xdr:nvSpPr>
        <xdr:cNvPr id="321" name="n_4mainValue【公営住宅】&#10;有形固定資産減価償却率">
          <a:extLst>
            <a:ext uri="{FF2B5EF4-FFF2-40B4-BE49-F238E27FC236}">
              <a16:creationId xmlns:a16="http://schemas.microsoft.com/office/drawing/2014/main" id="{00000000-0008-0000-0E00-000041010000}"/>
            </a:ext>
          </a:extLst>
        </xdr:cNvPr>
        <xdr:cNvSpPr txBox="1"/>
      </xdr:nvSpPr>
      <xdr:spPr>
        <a:xfrm>
          <a:off x="927744" y="1473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00000000-0008-0000-0E00-00005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132131</xdr:rowOff>
    </xdr:from>
    <xdr:to>
      <xdr:col>54</xdr:col>
      <xdr:colOff>189865</xdr:colOff>
      <xdr:row>86</xdr:row>
      <xdr:rowOff>109499</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flipV="1">
          <a:off x="10476865" y="13333781"/>
          <a:ext cx="0"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113326</xdr:rowOff>
    </xdr:from>
    <xdr:ext cx="469744" cy="259045"/>
    <xdr:sp macro="" textlink="">
      <xdr:nvSpPr>
        <xdr:cNvPr id="346" name="【公営住宅】&#10;一人当たり面積最小値テキスト">
          <a:extLst>
            <a:ext uri="{FF2B5EF4-FFF2-40B4-BE49-F238E27FC236}">
              <a16:creationId xmlns:a16="http://schemas.microsoft.com/office/drawing/2014/main" id="{00000000-0008-0000-0E00-00005A010000}"/>
            </a:ext>
          </a:extLst>
        </xdr:cNvPr>
        <xdr:cNvSpPr txBox="1"/>
      </xdr:nvSpPr>
      <xdr:spPr>
        <a:xfrm>
          <a:off x="10515600" y="14858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109499</xdr:rowOff>
    </xdr:from>
    <xdr:to>
      <xdr:col>55</xdr:col>
      <xdr:colOff>88900</xdr:colOff>
      <xdr:row>86</xdr:row>
      <xdr:rowOff>109499</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a:off x="10388600" y="1485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78808</xdr:rowOff>
    </xdr:from>
    <xdr:ext cx="534377" cy="259045"/>
    <xdr:sp macro="" textlink="">
      <xdr:nvSpPr>
        <xdr:cNvPr id="348" name="【公営住宅】&#10;一人当たり面積最大値テキスト">
          <a:extLst>
            <a:ext uri="{FF2B5EF4-FFF2-40B4-BE49-F238E27FC236}">
              <a16:creationId xmlns:a16="http://schemas.microsoft.com/office/drawing/2014/main" id="{00000000-0008-0000-0E00-00005C010000}"/>
            </a:ext>
          </a:extLst>
        </xdr:cNvPr>
        <xdr:cNvSpPr txBox="1"/>
      </xdr:nvSpPr>
      <xdr:spPr>
        <a:xfrm>
          <a:off x="10515600" y="1310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132131</xdr:rowOff>
    </xdr:from>
    <xdr:to>
      <xdr:col>55</xdr:col>
      <xdr:colOff>88900</xdr:colOff>
      <xdr:row>77</xdr:row>
      <xdr:rowOff>132131</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a:off x="10388600" y="1333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75480</xdr:rowOff>
    </xdr:from>
    <xdr:ext cx="469744" cy="259045"/>
    <xdr:sp macro="" textlink="">
      <xdr:nvSpPr>
        <xdr:cNvPr id="350" name="【公営住宅】&#10;一人当たり面積平均値テキスト">
          <a:extLst>
            <a:ext uri="{FF2B5EF4-FFF2-40B4-BE49-F238E27FC236}">
              <a16:creationId xmlns:a16="http://schemas.microsoft.com/office/drawing/2014/main" id="{00000000-0008-0000-0E00-00005E010000}"/>
            </a:ext>
          </a:extLst>
        </xdr:cNvPr>
        <xdr:cNvSpPr txBox="1"/>
      </xdr:nvSpPr>
      <xdr:spPr>
        <a:xfrm>
          <a:off x="10515600" y="14477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52603</xdr:rowOff>
    </xdr:from>
    <xdr:to>
      <xdr:col>55</xdr:col>
      <xdr:colOff>50800</xdr:colOff>
      <xdr:row>85</xdr:row>
      <xdr:rowOff>154203</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10426700" y="14625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53175</xdr:rowOff>
    </xdr:from>
    <xdr:to>
      <xdr:col>50</xdr:col>
      <xdr:colOff>165100</xdr:colOff>
      <xdr:row>85</xdr:row>
      <xdr:rowOff>154775</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9588500" y="1462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62891</xdr:rowOff>
    </xdr:from>
    <xdr:to>
      <xdr:col>46</xdr:col>
      <xdr:colOff>38100</xdr:colOff>
      <xdr:row>85</xdr:row>
      <xdr:rowOff>164491</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8699500" y="1463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61404</xdr:rowOff>
    </xdr:from>
    <xdr:to>
      <xdr:col>41</xdr:col>
      <xdr:colOff>101600</xdr:colOff>
      <xdr:row>85</xdr:row>
      <xdr:rowOff>163004</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7810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63728</xdr:rowOff>
    </xdr:from>
    <xdr:to>
      <xdr:col>36</xdr:col>
      <xdr:colOff>165100</xdr:colOff>
      <xdr:row>85</xdr:row>
      <xdr:rowOff>165328</xdr:rowOff>
    </xdr:to>
    <xdr:sp macro="" textlink="">
      <xdr:nvSpPr>
        <xdr:cNvPr id="355" name="フローチャート: 判断 354">
          <a:extLst>
            <a:ext uri="{FF2B5EF4-FFF2-40B4-BE49-F238E27FC236}">
              <a16:creationId xmlns:a16="http://schemas.microsoft.com/office/drawing/2014/main" id="{00000000-0008-0000-0E00-000063010000}"/>
            </a:ext>
          </a:extLst>
        </xdr:cNvPr>
        <xdr:cNvSpPr/>
      </xdr:nvSpPr>
      <xdr:spPr>
        <a:xfrm>
          <a:off x="6921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31496</xdr:rowOff>
    </xdr:from>
    <xdr:to>
      <xdr:col>55</xdr:col>
      <xdr:colOff>50800</xdr:colOff>
      <xdr:row>86</xdr:row>
      <xdr:rowOff>133096</xdr:rowOff>
    </xdr:to>
    <xdr:sp macro="" textlink="">
      <xdr:nvSpPr>
        <xdr:cNvPr id="361" name="楕円 360">
          <a:extLst>
            <a:ext uri="{FF2B5EF4-FFF2-40B4-BE49-F238E27FC236}">
              <a16:creationId xmlns:a16="http://schemas.microsoft.com/office/drawing/2014/main" id="{00000000-0008-0000-0E00-000069010000}"/>
            </a:ext>
          </a:extLst>
        </xdr:cNvPr>
        <xdr:cNvSpPr/>
      </xdr:nvSpPr>
      <xdr:spPr>
        <a:xfrm>
          <a:off x="10426700" y="1477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117873</xdr:rowOff>
    </xdr:from>
    <xdr:ext cx="469744" cy="259045"/>
    <xdr:sp macro="" textlink="">
      <xdr:nvSpPr>
        <xdr:cNvPr id="362" name="【公営住宅】&#10;一人当たり面積該当値テキスト">
          <a:extLst>
            <a:ext uri="{FF2B5EF4-FFF2-40B4-BE49-F238E27FC236}">
              <a16:creationId xmlns:a16="http://schemas.microsoft.com/office/drawing/2014/main" id="{00000000-0008-0000-0E00-00006A010000}"/>
            </a:ext>
          </a:extLst>
        </xdr:cNvPr>
        <xdr:cNvSpPr txBox="1"/>
      </xdr:nvSpPr>
      <xdr:spPr>
        <a:xfrm>
          <a:off x="10515600" y="1469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32296</xdr:rowOff>
    </xdr:from>
    <xdr:to>
      <xdr:col>50</xdr:col>
      <xdr:colOff>165100</xdr:colOff>
      <xdr:row>86</xdr:row>
      <xdr:rowOff>133896</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9588500" y="1477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82296</xdr:rowOff>
    </xdr:from>
    <xdr:to>
      <xdr:col>55</xdr:col>
      <xdr:colOff>0</xdr:colOff>
      <xdr:row>86</xdr:row>
      <xdr:rowOff>83096</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flipV="1">
          <a:off x="9639300" y="14826996"/>
          <a:ext cx="8382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33286</xdr:rowOff>
    </xdr:from>
    <xdr:to>
      <xdr:col>46</xdr:col>
      <xdr:colOff>38100</xdr:colOff>
      <xdr:row>86</xdr:row>
      <xdr:rowOff>134886</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8699500" y="1477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83096</xdr:rowOff>
    </xdr:from>
    <xdr:to>
      <xdr:col>50</xdr:col>
      <xdr:colOff>114300</xdr:colOff>
      <xdr:row>86</xdr:row>
      <xdr:rowOff>84086</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flipV="1">
          <a:off x="8750300" y="14827796"/>
          <a:ext cx="8890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34125</xdr:rowOff>
    </xdr:from>
    <xdr:to>
      <xdr:col>41</xdr:col>
      <xdr:colOff>101600</xdr:colOff>
      <xdr:row>86</xdr:row>
      <xdr:rowOff>135725</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7810500" y="1477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84086</xdr:rowOff>
    </xdr:from>
    <xdr:to>
      <xdr:col>45</xdr:col>
      <xdr:colOff>177800</xdr:colOff>
      <xdr:row>86</xdr:row>
      <xdr:rowOff>84925</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flipV="1">
          <a:off x="7861300" y="14828786"/>
          <a:ext cx="889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34849</xdr:rowOff>
    </xdr:from>
    <xdr:to>
      <xdr:col>36</xdr:col>
      <xdr:colOff>165100</xdr:colOff>
      <xdr:row>86</xdr:row>
      <xdr:rowOff>136449</xdr:rowOff>
    </xdr:to>
    <xdr:sp macro="" textlink="">
      <xdr:nvSpPr>
        <xdr:cNvPr id="369" name="楕円 368">
          <a:extLst>
            <a:ext uri="{FF2B5EF4-FFF2-40B4-BE49-F238E27FC236}">
              <a16:creationId xmlns:a16="http://schemas.microsoft.com/office/drawing/2014/main" id="{00000000-0008-0000-0E00-000071010000}"/>
            </a:ext>
          </a:extLst>
        </xdr:cNvPr>
        <xdr:cNvSpPr/>
      </xdr:nvSpPr>
      <xdr:spPr>
        <a:xfrm>
          <a:off x="6921500" y="1477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84925</xdr:rowOff>
    </xdr:from>
    <xdr:to>
      <xdr:col>41</xdr:col>
      <xdr:colOff>50800</xdr:colOff>
      <xdr:row>86</xdr:row>
      <xdr:rowOff>85649</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flipV="1">
          <a:off x="6972300" y="14829625"/>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171302</xdr:rowOff>
    </xdr:from>
    <xdr:ext cx="469744" cy="259045"/>
    <xdr:sp macro="" textlink="">
      <xdr:nvSpPr>
        <xdr:cNvPr id="371" name="n_1aveValue【公営住宅】&#10;一人当たり面積">
          <a:extLst>
            <a:ext uri="{FF2B5EF4-FFF2-40B4-BE49-F238E27FC236}">
              <a16:creationId xmlns:a16="http://schemas.microsoft.com/office/drawing/2014/main" id="{00000000-0008-0000-0E00-000073010000}"/>
            </a:ext>
          </a:extLst>
        </xdr:cNvPr>
        <xdr:cNvSpPr txBox="1"/>
      </xdr:nvSpPr>
      <xdr:spPr>
        <a:xfrm>
          <a:off x="9391727" y="1440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9568</xdr:rowOff>
    </xdr:from>
    <xdr:ext cx="469744" cy="259045"/>
    <xdr:sp macro="" textlink="">
      <xdr:nvSpPr>
        <xdr:cNvPr id="372" name="n_2aveValue【公営住宅】&#10;一人当たり面積">
          <a:extLst>
            <a:ext uri="{FF2B5EF4-FFF2-40B4-BE49-F238E27FC236}">
              <a16:creationId xmlns:a16="http://schemas.microsoft.com/office/drawing/2014/main" id="{00000000-0008-0000-0E00-000074010000}"/>
            </a:ext>
          </a:extLst>
        </xdr:cNvPr>
        <xdr:cNvSpPr txBox="1"/>
      </xdr:nvSpPr>
      <xdr:spPr>
        <a:xfrm>
          <a:off x="8515427" y="1441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8081</xdr:rowOff>
    </xdr:from>
    <xdr:ext cx="469744" cy="259045"/>
    <xdr:sp macro="" textlink="">
      <xdr:nvSpPr>
        <xdr:cNvPr id="373" name="n_3aveValue【公営住宅】&#10;一人当たり面積">
          <a:extLst>
            <a:ext uri="{FF2B5EF4-FFF2-40B4-BE49-F238E27FC236}">
              <a16:creationId xmlns:a16="http://schemas.microsoft.com/office/drawing/2014/main" id="{00000000-0008-0000-0E00-000075010000}"/>
            </a:ext>
          </a:extLst>
        </xdr:cNvPr>
        <xdr:cNvSpPr txBox="1"/>
      </xdr:nvSpPr>
      <xdr:spPr>
        <a:xfrm>
          <a:off x="76264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10405</xdr:rowOff>
    </xdr:from>
    <xdr:ext cx="469744" cy="259045"/>
    <xdr:sp macro="" textlink="">
      <xdr:nvSpPr>
        <xdr:cNvPr id="374" name="n_4aveValue【公営住宅】&#10;一人当たり面積">
          <a:extLst>
            <a:ext uri="{FF2B5EF4-FFF2-40B4-BE49-F238E27FC236}">
              <a16:creationId xmlns:a16="http://schemas.microsoft.com/office/drawing/2014/main" id="{00000000-0008-0000-0E00-000076010000}"/>
            </a:ext>
          </a:extLst>
        </xdr:cNvPr>
        <xdr:cNvSpPr txBox="1"/>
      </xdr:nvSpPr>
      <xdr:spPr>
        <a:xfrm>
          <a:off x="6737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125023</xdr:rowOff>
    </xdr:from>
    <xdr:ext cx="469744" cy="259045"/>
    <xdr:sp macro="" textlink="">
      <xdr:nvSpPr>
        <xdr:cNvPr id="375" name="n_1mainValue【公営住宅】&#10;一人当たり面積">
          <a:extLst>
            <a:ext uri="{FF2B5EF4-FFF2-40B4-BE49-F238E27FC236}">
              <a16:creationId xmlns:a16="http://schemas.microsoft.com/office/drawing/2014/main" id="{00000000-0008-0000-0E00-000077010000}"/>
            </a:ext>
          </a:extLst>
        </xdr:cNvPr>
        <xdr:cNvSpPr txBox="1"/>
      </xdr:nvSpPr>
      <xdr:spPr>
        <a:xfrm>
          <a:off x="9391727" y="14869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126013</xdr:rowOff>
    </xdr:from>
    <xdr:ext cx="469744" cy="259045"/>
    <xdr:sp macro="" textlink="">
      <xdr:nvSpPr>
        <xdr:cNvPr id="376" name="n_2mainValue【公営住宅】&#10;一人当たり面積">
          <a:extLst>
            <a:ext uri="{FF2B5EF4-FFF2-40B4-BE49-F238E27FC236}">
              <a16:creationId xmlns:a16="http://schemas.microsoft.com/office/drawing/2014/main" id="{00000000-0008-0000-0E00-000078010000}"/>
            </a:ext>
          </a:extLst>
        </xdr:cNvPr>
        <xdr:cNvSpPr txBox="1"/>
      </xdr:nvSpPr>
      <xdr:spPr>
        <a:xfrm>
          <a:off x="8515427" y="14870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126852</xdr:rowOff>
    </xdr:from>
    <xdr:ext cx="469744" cy="259045"/>
    <xdr:sp macro="" textlink="">
      <xdr:nvSpPr>
        <xdr:cNvPr id="377" name="n_3mainValue【公営住宅】&#10;一人当たり面積">
          <a:extLst>
            <a:ext uri="{FF2B5EF4-FFF2-40B4-BE49-F238E27FC236}">
              <a16:creationId xmlns:a16="http://schemas.microsoft.com/office/drawing/2014/main" id="{00000000-0008-0000-0E00-000079010000}"/>
            </a:ext>
          </a:extLst>
        </xdr:cNvPr>
        <xdr:cNvSpPr txBox="1"/>
      </xdr:nvSpPr>
      <xdr:spPr>
        <a:xfrm>
          <a:off x="7626427" y="1487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127576</xdr:rowOff>
    </xdr:from>
    <xdr:ext cx="469744" cy="259045"/>
    <xdr:sp macro="" textlink="">
      <xdr:nvSpPr>
        <xdr:cNvPr id="378" name="n_4mainValue【公営住宅】&#10;一人当たり面積">
          <a:extLst>
            <a:ext uri="{FF2B5EF4-FFF2-40B4-BE49-F238E27FC236}">
              <a16:creationId xmlns:a16="http://schemas.microsoft.com/office/drawing/2014/main" id="{00000000-0008-0000-0E00-00007A010000}"/>
            </a:ext>
          </a:extLst>
        </xdr:cNvPr>
        <xdr:cNvSpPr txBox="1"/>
      </xdr:nvSpPr>
      <xdr:spPr>
        <a:xfrm>
          <a:off x="6737427" y="14872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00000000-0008-0000-0E00-00009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id="{00000000-0008-0000-0E00-0000A1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9" name="【認定こども園・幼稚園・保育所】&#10;有形固定資産減価償却率最小値テキスト">
          <a:extLst>
            <a:ext uri="{FF2B5EF4-FFF2-40B4-BE49-F238E27FC236}">
              <a16:creationId xmlns:a16="http://schemas.microsoft.com/office/drawing/2014/main" id="{00000000-0008-0000-0E00-0000A3010000}"/>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21" name="【認定こども園・幼稚園・保育所】&#10;有形固定資産減価償却率最大値テキスト">
          <a:extLst>
            <a:ext uri="{FF2B5EF4-FFF2-40B4-BE49-F238E27FC236}">
              <a16:creationId xmlns:a16="http://schemas.microsoft.com/office/drawing/2014/main" id="{00000000-0008-0000-0E00-0000A5010000}"/>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158767</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id="{00000000-0008-0000-0E00-0000A7010000}"/>
            </a:ext>
          </a:extLst>
        </xdr:cNvPr>
        <xdr:cNvSpPr txBox="1"/>
      </xdr:nvSpPr>
      <xdr:spPr>
        <a:xfrm>
          <a:off x="16357600" y="6159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135890</xdr:rowOff>
    </xdr:from>
    <xdr:to>
      <xdr:col>85</xdr:col>
      <xdr:colOff>177800</xdr:colOff>
      <xdr:row>37</xdr:row>
      <xdr:rowOff>66040</xdr:rowOff>
    </xdr:to>
    <xdr:sp macro="" textlink="">
      <xdr:nvSpPr>
        <xdr:cNvPr id="424" name="フローチャート: 判断 423">
          <a:extLst>
            <a:ext uri="{FF2B5EF4-FFF2-40B4-BE49-F238E27FC236}">
              <a16:creationId xmlns:a16="http://schemas.microsoft.com/office/drawing/2014/main" id="{00000000-0008-0000-0E00-0000A8010000}"/>
            </a:ext>
          </a:extLst>
        </xdr:cNvPr>
        <xdr:cNvSpPr/>
      </xdr:nvSpPr>
      <xdr:spPr>
        <a:xfrm>
          <a:off x="162687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170180</xdr:rowOff>
    </xdr:from>
    <xdr:to>
      <xdr:col>81</xdr:col>
      <xdr:colOff>101600</xdr:colOff>
      <xdr:row>37</xdr:row>
      <xdr:rowOff>100330</xdr:rowOff>
    </xdr:to>
    <xdr:sp macro="" textlink="">
      <xdr:nvSpPr>
        <xdr:cNvPr id="425" name="フローチャート: 判断 424">
          <a:extLst>
            <a:ext uri="{FF2B5EF4-FFF2-40B4-BE49-F238E27FC236}">
              <a16:creationId xmlns:a16="http://schemas.microsoft.com/office/drawing/2014/main" id="{00000000-0008-0000-0E00-0000A9010000}"/>
            </a:ext>
          </a:extLst>
        </xdr:cNvPr>
        <xdr:cNvSpPr/>
      </xdr:nvSpPr>
      <xdr:spPr>
        <a:xfrm>
          <a:off x="15430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167640</xdr:rowOff>
    </xdr:from>
    <xdr:to>
      <xdr:col>76</xdr:col>
      <xdr:colOff>165100</xdr:colOff>
      <xdr:row>37</xdr:row>
      <xdr:rowOff>97790</xdr:rowOff>
    </xdr:to>
    <xdr:sp macro="" textlink="">
      <xdr:nvSpPr>
        <xdr:cNvPr id="426" name="フローチャート: 判断 425">
          <a:extLst>
            <a:ext uri="{FF2B5EF4-FFF2-40B4-BE49-F238E27FC236}">
              <a16:creationId xmlns:a16="http://schemas.microsoft.com/office/drawing/2014/main" id="{00000000-0008-0000-0E00-0000AA010000}"/>
            </a:ext>
          </a:extLst>
        </xdr:cNvPr>
        <xdr:cNvSpPr/>
      </xdr:nvSpPr>
      <xdr:spPr>
        <a:xfrm>
          <a:off x="145415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1365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50800</xdr:rowOff>
    </xdr:from>
    <xdr:to>
      <xdr:col>67</xdr:col>
      <xdr:colOff>101600</xdr:colOff>
      <xdr:row>37</xdr:row>
      <xdr:rowOff>152400</xdr:rowOff>
    </xdr:to>
    <xdr:sp macro="" textlink="">
      <xdr:nvSpPr>
        <xdr:cNvPr id="428" name="フローチャート: 判断 427">
          <a:extLst>
            <a:ext uri="{FF2B5EF4-FFF2-40B4-BE49-F238E27FC236}">
              <a16:creationId xmlns:a16="http://schemas.microsoft.com/office/drawing/2014/main" id="{00000000-0008-0000-0E00-0000AC010000}"/>
            </a:ext>
          </a:extLst>
        </xdr:cNvPr>
        <xdr:cNvSpPr/>
      </xdr:nvSpPr>
      <xdr:spPr>
        <a:xfrm>
          <a:off x="12763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45720</xdr:rowOff>
    </xdr:from>
    <xdr:to>
      <xdr:col>85</xdr:col>
      <xdr:colOff>177800</xdr:colOff>
      <xdr:row>38</xdr:row>
      <xdr:rowOff>147320</xdr:rowOff>
    </xdr:to>
    <xdr:sp macro="" textlink="">
      <xdr:nvSpPr>
        <xdr:cNvPr id="434" name="楕円 433">
          <a:extLst>
            <a:ext uri="{FF2B5EF4-FFF2-40B4-BE49-F238E27FC236}">
              <a16:creationId xmlns:a16="http://schemas.microsoft.com/office/drawing/2014/main" id="{00000000-0008-0000-0E00-0000B2010000}"/>
            </a:ext>
          </a:extLst>
        </xdr:cNvPr>
        <xdr:cNvSpPr/>
      </xdr:nvSpPr>
      <xdr:spPr>
        <a:xfrm>
          <a:off x="162687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24147</xdr:rowOff>
    </xdr:from>
    <xdr:ext cx="405111" cy="259045"/>
    <xdr:sp macro="" textlink="">
      <xdr:nvSpPr>
        <xdr:cNvPr id="435" name="【認定こども園・幼稚園・保育所】&#10;有形固定資産減価償却率該当値テキスト">
          <a:extLst>
            <a:ext uri="{FF2B5EF4-FFF2-40B4-BE49-F238E27FC236}">
              <a16:creationId xmlns:a16="http://schemas.microsoft.com/office/drawing/2014/main" id="{00000000-0008-0000-0E00-0000B3010000}"/>
            </a:ext>
          </a:extLst>
        </xdr:cNvPr>
        <xdr:cNvSpPr txBox="1"/>
      </xdr:nvSpPr>
      <xdr:spPr>
        <a:xfrm>
          <a:off x="16357600" y="6539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10160</xdr:rowOff>
    </xdr:from>
    <xdr:to>
      <xdr:col>81</xdr:col>
      <xdr:colOff>101600</xdr:colOff>
      <xdr:row>38</xdr:row>
      <xdr:rowOff>111760</xdr:rowOff>
    </xdr:to>
    <xdr:sp macro="" textlink="">
      <xdr:nvSpPr>
        <xdr:cNvPr id="436" name="楕円 435">
          <a:extLst>
            <a:ext uri="{FF2B5EF4-FFF2-40B4-BE49-F238E27FC236}">
              <a16:creationId xmlns:a16="http://schemas.microsoft.com/office/drawing/2014/main" id="{00000000-0008-0000-0E00-0000B4010000}"/>
            </a:ext>
          </a:extLst>
        </xdr:cNvPr>
        <xdr:cNvSpPr/>
      </xdr:nvSpPr>
      <xdr:spPr>
        <a:xfrm>
          <a:off x="154305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60960</xdr:rowOff>
    </xdr:from>
    <xdr:to>
      <xdr:col>85</xdr:col>
      <xdr:colOff>127000</xdr:colOff>
      <xdr:row>38</xdr:row>
      <xdr:rowOff>96520</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a:off x="15481300" y="6576060"/>
          <a:ext cx="8382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144780</xdr:rowOff>
    </xdr:from>
    <xdr:to>
      <xdr:col>76</xdr:col>
      <xdr:colOff>165100</xdr:colOff>
      <xdr:row>38</xdr:row>
      <xdr:rowOff>74930</xdr:rowOff>
    </xdr:to>
    <xdr:sp macro="" textlink="">
      <xdr:nvSpPr>
        <xdr:cNvPr id="438" name="楕円 437">
          <a:extLst>
            <a:ext uri="{FF2B5EF4-FFF2-40B4-BE49-F238E27FC236}">
              <a16:creationId xmlns:a16="http://schemas.microsoft.com/office/drawing/2014/main" id="{00000000-0008-0000-0E00-0000B6010000}"/>
            </a:ext>
          </a:extLst>
        </xdr:cNvPr>
        <xdr:cNvSpPr/>
      </xdr:nvSpPr>
      <xdr:spPr>
        <a:xfrm>
          <a:off x="14541500" y="648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24130</xdr:rowOff>
    </xdr:from>
    <xdr:to>
      <xdr:col>81</xdr:col>
      <xdr:colOff>50800</xdr:colOff>
      <xdr:row>38</xdr:row>
      <xdr:rowOff>60960</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14592300" y="6539230"/>
          <a:ext cx="889000"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17780</xdr:rowOff>
    </xdr:from>
    <xdr:to>
      <xdr:col>72</xdr:col>
      <xdr:colOff>38100</xdr:colOff>
      <xdr:row>38</xdr:row>
      <xdr:rowOff>119380</xdr:rowOff>
    </xdr:to>
    <xdr:sp macro="" textlink="">
      <xdr:nvSpPr>
        <xdr:cNvPr id="440" name="楕円 439">
          <a:extLst>
            <a:ext uri="{FF2B5EF4-FFF2-40B4-BE49-F238E27FC236}">
              <a16:creationId xmlns:a16="http://schemas.microsoft.com/office/drawing/2014/main" id="{00000000-0008-0000-0E00-0000B8010000}"/>
            </a:ext>
          </a:extLst>
        </xdr:cNvPr>
        <xdr:cNvSpPr/>
      </xdr:nvSpPr>
      <xdr:spPr>
        <a:xfrm>
          <a:off x="136525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24130</xdr:rowOff>
    </xdr:from>
    <xdr:to>
      <xdr:col>76</xdr:col>
      <xdr:colOff>114300</xdr:colOff>
      <xdr:row>38</xdr:row>
      <xdr:rowOff>68580</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flipV="1">
          <a:off x="13703300" y="6539230"/>
          <a:ext cx="88900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1270</xdr:rowOff>
    </xdr:from>
    <xdr:to>
      <xdr:col>67</xdr:col>
      <xdr:colOff>101600</xdr:colOff>
      <xdr:row>38</xdr:row>
      <xdr:rowOff>102870</xdr:rowOff>
    </xdr:to>
    <xdr:sp macro="" textlink="">
      <xdr:nvSpPr>
        <xdr:cNvPr id="442" name="楕円 441">
          <a:extLst>
            <a:ext uri="{FF2B5EF4-FFF2-40B4-BE49-F238E27FC236}">
              <a16:creationId xmlns:a16="http://schemas.microsoft.com/office/drawing/2014/main" id="{00000000-0008-0000-0E00-0000BA010000}"/>
            </a:ext>
          </a:extLst>
        </xdr:cNvPr>
        <xdr:cNvSpPr/>
      </xdr:nvSpPr>
      <xdr:spPr>
        <a:xfrm>
          <a:off x="12763500" y="651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52070</xdr:rowOff>
    </xdr:from>
    <xdr:to>
      <xdr:col>71</xdr:col>
      <xdr:colOff>177800</xdr:colOff>
      <xdr:row>38</xdr:row>
      <xdr:rowOff>68580</xdr:rowOff>
    </xdr:to>
    <xdr:cxnSp macro="">
      <xdr:nvCxnSpPr>
        <xdr:cNvPr id="443" name="直線コネクタ 442">
          <a:extLst>
            <a:ext uri="{FF2B5EF4-FFF2-40B4-BE49-F238E27FC236}">
              <a16:creationId xmlns:a16="http://schemas.microsoft.com/office/drawing/2014/main" id="{00000000-0008-0000-0E00-0000BB010000}"/>
            </a:ext>
          </a:extLst>
        </xdr:cNvPr>
        <xdr:cNvCxnSpPr/>
      </xdr:nvCxnSpPr>
      <xdr:spPr>
        <a:xfrm>
          <a:off x="12814300" y="6567170"/>
          <a:ext cx="8890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116857</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id="{00000000-0008-0000-0E00-0000BC010000}"/>
            </a:ext>
          </a:extLst>
        </xdr:cNvPr>
        <xdr:cNvSpPr txBox="1"/>
      </xdr:nvSpPr>
      <xdr:spPr>
        <a:xfrm>
          <a:off x="152660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114317</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id="{00000000-0008-0000-0E00-0000BD010000}"/>
            </a:ext>
          </a:extLst>
        </xdr:cNvPr>
        <xdr:cNvSpPr txBox="1"/>
      </xdr:nvSpPr>
      <xdr:spPr>
        <a:xfrm>
          <a:off x="14389744" y="6115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132097</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3500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168927</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2611744" y="6169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102887</xdr:rowOff>
    </xdr:from>
    <xdr:ext cx="405111" cy="259045"/>
    <xdr:sp macro="" textlink="">
      <xdr:nvSpPr>
        <xdr:cNvPr id="448" name="n_1main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5266044"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66057</xdr:rowOff>
    </xdr:from>
    <xdr:ext cx="405111" cy="259045"/>
    <xdr:sp macro="" textlink="">
      <xdr:nvSpPr>
        <xdr:cNvPr id="449" name="n_2main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4389744" y="6581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110507</xdr:rowOff>
    </xdr:from>
    <xdr:ext cx="405111" cy="259045"/>
    <xdr:sp macro="" textlink="">
      <xdr:nvSpPr>
        <xdr:cNvPr id="450" name="n_3main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3500744"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93997</xdr:rowOff>
    </xdr:from>
    <xdr:ext cx="405111" cy="259045"/>
    <xdr:sp macro="" textlink="">
      <xdr:nvSpPr>
        <xdr:cNvPr id="451" name="n_4mainValue【認定こども園・幼稚園・保育所】&#10;有形固定資産減価償却率">
          <a:extLst>
            <a:ext uri="{FF2B5EF4-FFF2-40B4-BE49-F238E27FC236}">
              <a16:creationId xmlns:a16="http://schemas.microsoft.com/office/drawing/2014/main" id="{00000000-0008-0000-0E00-0000C3010000}"/>
            </a:ext>
          </a:extLst>
        </xdr:cNvPr>
        <xdr:cNvSpPr txBox="1"/>
      </xdr:nvSpPr>
      <xdr:spPr>
        <a:xfrm>
          <a:off x="12611744" y="6609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00000000-0008-0000-0E00-0000CC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a:extLst>
            <a:ext uri="{FF2B5EF4-FFF2-40B4-BE49-F238E27FC236}">
              <a16:creationId xmlns:a16="http://schemas.microsoft.com/office/drawing/2014/main" id="{00000000-0008-0000-0E00-0000D4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00000000-0008-0000-0E00-0000D8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70257</xdr:rowOff>
    </xdr:from>
    <xdr:to>
      <xdr:col>116</xdr:col>
      <xdr:colOff>62864</xdr:colOff>
      <xdr:row>41</xdr:row>
      <xdr:rowOff>92202</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flipV="1">
          <a:off x="22160864" y="5728107"/>
          <a:ext cx="0" cy="1393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00000000-0008-0000-0E00-0000DA010000}"/>
            </a:ext>
          </a:extLst>
        </xdr:cNvPr>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5" name="直線コネクタ 474">
          <a:extLst>
            <a:ext uri="{FF2B5EF4-FFF2-40B4-BE49-F238E27FC236}">
              <a16:creationId xmlns:a16="http://schemas.microsoft.com/office/drawing/2014/main" id="{00000000-0008-0000-0E00-0000DB010000}"/>
            </a:ext>
          </a:extLst>
        </xdr:cNvPr>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16934</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00000000-0008-0000-0E00-0000DC010000}"/>
            </a:ext>
          </a:extLst>
        </xdr:cNvPr>
        <xdr:cNvSpPr txBox="1"/>
      </xdr:nvSpPr>
      <xdr:spPr>
        <a:xfrm>
          <a:off x="22199600" y="550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70257</xdr:rowOff>
    </xdr:from>
    <xdr:to>
      <xdr:col>116</xdr:col>
      <xdr:colOff>152400</xdr:colOff>
      <xdr:row>33</xdr:row>
      <xdr:rowOff>70257</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a:off x="22072600" y="572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60621</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00000000-0008-0000-0E00-0000DE010000}"/>
            </a:ext>
          </a:extLst>
        </xdr:cNvPr>
        <xdr:cNvSpPr txBox="1"/>
      </xdr:nvSpPr>
      <xdr:spPr>
        <a:xfrm>
          <a:off x="22199600" y="6575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37744</xdr:rowOff>
    </xdr:from>
    <xdr:to>
      <xdr:col>116</xdr:col>
      <xdr:colOff>114300</xdr:colOff>
      <xdr:row>39</xdr:row>
      <xdr:rowOff>139344</xdr:rowOff>
    </xdr:to>
    <xdr:sp macro="" textlink="">
      <xdr:nvSpPr>
        <xdr:cNvPr id="479" name="フローチャート: 判断 478">
          <a:extLst>
            <a:ext uri="{FF2B5EF4-FFF2-40B4-BE49-F238E27FC236}">
              <a16:creationId xmlns:a16="http://schemas.microsoft.com/office/drawing/2014/main" id="{00000000-0008-0000-0E00-0000DF010000}"/>
            </a:ext>
          </a:extLst>
        </xdr:cNvPr>
        <xdr:cNvSpPr/>
      </xdr:nvSpPr>
      <xdr:spPr>
        <a:xfrm>
          <a:off x="22110700" y="672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45974</xdr:rowOff>
    </xdr:from>
    <xdr:to>
      <xdr:col>112</xdr:col>
      <xdr:colOff>38100</xdr:colOff>
      <xdr:row>39</xdr:row>
      <xdr:rowOff>147574</xdr:rowOff>
    </xdr:to>
    <xdr:sp macro="" textlink="">
      <xdr:nvSpPr>
        <xdr:cNvPr id="480" name="フローチャート: 判断 479">
          <a:extLst>
            <a:ext uri="{FF2B5EF4-FFF2-40B4-BE49-F238E27FC236}">
              <a16:creationId xmlns:a16="http://schemas.microsoft.com/office/drawing/2014/main" id="{00000000-0008-0000-0E00-0000E0010000}"/>
            </a:ext>
          </a:extLst>
        </xdr:cNvPr>
        <xdr:cNvSpPr/>
      </xdr:nvSpPr>
      <xdr:spPr>
        <a:xfrm>
          <a:off x="21272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55118</xdr:rowOff>
    </xdr:from>
    <xdr:to>
      <xdr:col>107</xdr:col>
      <xdr:colOff>101600</xdr:colOff>
      <xdr:row>39</xdr:row>
      <xdr:rowOff>156718</xdr:rowOff>
    </xdr:to>
    <xdr:sp macro="" textlink="">
      <xdr:nvSpPr>
        <xdr:cNvPr id="481" name="フローチャート: 判断 480">
          <a:extLst>
            <a:ext uri="{FF2B5EF4-FFF2-40B4-BE49-F238E27FC236}">
              <a16:creationId xmlns:a16="http://schemas.microsoft.com/office/drawing/2014/main" id="{00000000-0008-0000-0E00-0000E1010000}"/>
            </a:ext>
          </a:extLst>
        </xdr:cNvPr>
        <xdr:cNvSpPr/>
      </xdr:nvSpPr>
      <xdr:spPr>
        <a:xfrm>
          <a:off x="20383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48717</xdr:rowOff>
    </xdr:from>
    <xdr:to>
      <xdr:col>102</xdr:col>
      <xdr:colOff>165100</xdr:colOff>
      <xdr:row>39</xdr:row>
      <xdr:rowOff>150317</xdr:rowOff>
    </xdr:to>
    <xdr:sp macro="" textlink="">
      <xdr:nvSpPr>
        <xdr:cNvPr id="482" name="フローチャート: 判断 481">
          <a:extLst>
            <a:ext uri="{FF2B5EF4-FFF2-40B4-BE49-F238E27FC236}">
              <a16:creationId xmlns:a16="http://schemas.microsoft.com/office/drawing/2014/main" id="{00000000-0008-0000-0E00-0000E2010000}"/>
            </a:ext>
          </a:extLst>
        </xdr:cNvPr>
        <xdr:cNvSpPr/>
      </xdr:nvSpPr>
      <xdr:spPr>
        <a:xfrm>
          <a:off x="19494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71577</xdr:rowOff>
    </xdr:from>
    <xdr:to>
      <xdr:col>98</xdr:col>
      <xdr:colOff>38100</xdr:colOff>
      <xdr:row>40</xdr:row>
      <xdr:rowOff>1727</xdr:rowOff>
    </xdr:to>
    <xdr:sp macro="" textlink="">
      <xdr:nvSpPr>
        <xdr:cNvPr id="483" name="フローチャート: 判断 482">
          <a:extLst>
            <a:ext uri="{FF2B5EF4-FFF2-40B4-BE49-F238E27FC236}">
              <a16:creationId xmlns:a16="http://schemas.microsoft.com/office/drawing/2014/main" id="{00000000-0008-0000-0E00-0000E3010000}"/>
            </a:ext>
          </a:extLst>
        </xdr:cNvPr>
        <xdr:cNvSpPr/>
      </xdr:nvSpPr>
      <xdr:spPr>
        <a:xfrm>
          <a:off x="18605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62433</xdr:rowOff>
    </xdr:from>
    <xdr:to>
      <xdr:col>116</xdr:col>
      <xdr:colOff>114300</xdr:colOff>
      <xdr:row>39</xdr:row>
      <xdr:rowOff>164033</xdr:rowOff>
    </xdr:to>
    <xdr:sp macro="" textlink="">
      <xdr:nvSpPr>
        <xdr:cNvPr id="489" name="楕円 488">
          <a:extLst>
            <a:ext uri="{FF2B5EF4-FFF2-40B4-BE49-F238E27FC236}">
              <a16:creationId xmlns:a16="http://schemas.microsoft.com/office/drawing/2014/main" id="{00000000-0008-0000-0E00-0000E9010000}"/>
            </a:ext>
          </a:extLst>
        </xdr:cNvPr>
        <xdr:cNvSpPr/>
      </xdr:nvSpPr>
      <xdr:spPr>
        <a:xfrm>
          <a:off x="22110700" y="674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40860</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00000000-0008-0000-0E00-0000EA010000}"/>
            </a:ext>
          </a:extLst>
        </xdr:cNvPr>
        <xdr:cNvSpPr txBox="1"/>
      </xdr:nvSpPr>
      <xdr:spPr>
        <a:xfrm>
          <a:off x="22199600" y="6727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71577</xdr:rowOff>
    </xdr:from>
    <xdr:to>
      <xdr:col>112</xdr:col>
      <xdr:colOff>38100</xdr:colOff>
      <xdr:row>40</xdr:row>
      <xdr:rowOff>1727</xdr:rowOff>
    </xdr:to>
    <xdr:sp macro="" textlink="">
      <xdr:nvSpPr>
        <xdr:cNvPr id="491" name="楕円 490">
          <a:extLst>
            <a:ext uri="{FF2B5EF4-FFF2-40B4-BE49-F238E27FC236}">
              <a16:creationId xmlns:a16="http://schemas.microsoft.com/office/drawing/2014/main" id="{00000000-0008-0000-0E00-0000EB010000}"/>
            </a:ext>
          </a:extLst>
        </xdr:cNvPr>
        <xdr:cNvSpPr/>
      </xdr:nvSpPr>
      <xdr:spPr>
        <a:xfrm>
          <a:off x="21272500" y="675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113233</xdr:rowOff>
    </xdr:from>
    <xdr:to>
      <xdr:col>116</xdr:col>
      <xdr:colOff>63500</xdr:colOff>
      <xdr:row>39</xdr:row>
      <xdr:rowOff>122377</xdr:rowOff>
    </xdr:to>
    <xdr:cxnSp macro="">
      <xdr:nvCxnSpPr>
        <xdr:cNvPr id="492" name="直線コネクタ 491">
          <a:extLst>
            <a:ext uri="{FF2B5EF4-FFF2-40B4-BE49-F238E27FC236}">
              <a16:creationId xmlns:a16="http://schemas.microsoft.com/office/drawing/2014/main" id="{00000000-0008-0000-0E00-0000EC010000}"/>
            </a:ext>
          </a:extLst>
        </xdr:cNvPr>
        <xdr:cNvCxnSpPr/>
      </xdr:nvCxnSpPr>
      <xdr:spPr>
        <a:xfrm flipV="1">
          <a:off x="21323300" y="6799783"/>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82550</xdr:rowOff>
    </xdr:from>
    <xdr:to>
      <xdr:col>107</xdr:col>
      <xdr:colOff>101600</xdr:colOff>
      <xdr:row>40</xdr:row>
      <xdr:rowOff>12700</xdr:rowOff>
    </xdr:to>
    <xdr:sp macro="" textlink="">
      <xdr:nvSpPr>
        <xdr:cNvPr id="493" name="楕円 492">
          <a:extLst>
            <a:ext uri="{FF2B5EF4-FFF2-40B4-BE49-F238E27FC236}">
              <a16:creationId xmlns:a16="http://schemas.microsoft.com/office/drawing/2014/main" id="{00000000-0008-0000-0E00-0000ED010000}"/>
            </a:ext>
          </a:extLst>
        </xdr:cNvPr>
        <xdr:cNvSpPr/>
      </xdr:nvSpPr>
      <xdr:spPr>
        <a:xfrm>
          <a:off x="20383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122377</xdr:rowOff>
    </xdr:from>
    <xdr:to>
      <xdr:col>111</xdr:col>
      <xdr:colOff>177800</xdr:colOff>
      <xdr:row>39</xdr:row>
      <xdr:rowOff>133350</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flipV="1">
          <a:off x="20434300" y="6808927"/>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92608</xdr:rowOff>
    </xdr:from>
    <xdr:to>
      <xdr:col>102</xdr:col>
      <xdr:colOff>165100</xdr:colOff>
      <xdr:row>40</xdr:row>
      <xdr:rowOff>22758</xdr:rowOff>
    </xdr:to>
    <xdr:sp macro="" textlink="">
      <xdr:nvSpPr>
        <xdr:cNvPr id="495" name="楕円 494">
          <a:extLst>
            <a:ext uri="{FF2B5EF4-FFF2-40B4-BE49-F238E27FC236}">
              <a16:creationId xmlns:a16="http://schemas.microsoft.com/office/drawing/2014/main" id="{00000000-0008-0000-0E00-0000EF010000}"/>
            </a:ext>
          </a:extLst>
        </xdr:cNvPr>
        <xdr:cNvSpPr/>
      </xdr:nvSpPr>
      <xdr:spPr>
        <a:xfrm>
          <a:off x="19494500" y="677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133350</xdr:rowOff>
    </xdr:from>
    <xdr:to>
      <xdr:col>107</xdr:col>
      <xdr:colOff>50800</xdr:colOff>
      <xdr:row>39</xdr:row>
      <xdr:rowOff>143408</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flipV="1">
          <a:off x="19545300" y="6819900"/>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100838</xdr:rowOff>
    </xdr:from>
    <xdr:to>
      <xdr:col>98</xdr:col>
      <xdr:colOff>38100</xdr:colOff>
      <xdr:row>40</xdr:row>
      <xdr:rowOff>30988</xdr:rowOff>
    </xdr:to>
    <xdr:sp macro="" textlink="">
      <xdr:nvSpPr>
        <xdr:cNvPr id="497" name="楕円 496">
          <a:extLst>
            <a:ext uri="{FF2B5EF4-FFF2-40B4-BE49-F238E27FC236}">
              <a16:creationId xmlns:a16="http://schemas.microsoft.com/office/drawing/2014/main" id="{00000000-0008-0000-0E00-0000F1010000}"/>
            </a:ext>
          </a:extLst>
        </xdr:cNvPr>
        <xdr:cNvSpPr/>
      </xdr:nvSpPr>
      <xdr:spPr>
        <a:xfrm>
          <a:off x="18605500" y="678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143408</xdr:rowOff>
    </xdr:from>
    <xdr:to>
      <xdr:col>102</xdr:col>
      <xdr:colOff>114300</xdr:colOff>
      <xdr:row>39</xdr:row>
      <xdr:rowOff>151638</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flipV="1">
          <a:off x="18656300" y="6829958"/>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164101</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00000000-0008-0000-0E00-0000F3010000}"/>
            </a:ext>
          </a:extLst>
        </xdr:cNvPr>
        <xdr:cNvSpPr txBox="1"/>
      </xdr:nvSpPr>
      <xdr:spPr>
        <a:xfrm>
          <a:off x="21075727"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1795</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00000000-0008-0000-0E00-0000F4010000}"/>
            </a:ext>
          </a:extLst>
        </xdr:cNvPr>
        <xdr:cNvSpPr txBox="1"/>
      </xdr:nvSpPr>
      <xdr:spPr>
        <a:xfrm>
          <a:off x="20199427" y="651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166844</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00000000-0008-0000-0E00-0000F5010000}"/>
            </a:ext>
          </a:extLst>
        </xdr:cNvPr>
        <xdr:cNvSpPr txBox="1"/>
      </xdr:nvSpPr>
      <xdr:spPr>
        <a:xfrm>
          <a:off x="19310427"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18254</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00000000-0008-0000-0E00-0000F6010000}"/>
            </a:ext>
          </a:extLst>
        </xdr:cNvPr>
        <xdr:cNvSpPr txBox="1"/>
      </xdr:nvSpPr>
      <xdr:spPr>
        <a:xfrm>
          <a:off x="18421427" y="653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164304</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21075727" y="6850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3827</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201994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13885</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19310427" y="6871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22115</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18421427" y="688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00000000-0008-0000-0E00-0000F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a:extLst>
            <a:ext uri="{FF2B5EF4-FFF2-40B4-BE49-F238E27FC236}">
              <a16:creationId xmlns:a16="http://schemas.microsoft.com/office/drawing/2014/main" id="{00000000-0008-0000-0E00-000012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00000000-0008-0000-0E00-000013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3" name="【学校施設】&#10;有形固定資産減価償却率最小値テキスト">
          <a:extLst>
            <a:ext uri="{FF2B5EF4-FFF2-40B4-BE49-F238E27FC236}">
              <a16:creationId xmlns:a16="http://schemas.microsoft.com/office/drawing/2014/main" id="{00000000-0008-0000-0E00-000015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00000000-0008-0000-0E00-000017020000}"/>
            </a:ext>
          </a:extLst>
        </xdr:cNvPr>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118671</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00000000-0008-0000-0E00-000019020000}"/>
            </a:ext>
          </a:extLst>
        </xdr:cNvPr>
        <xdr:cNvSpPr txBox="1"/>
      </xdr:nvSpPr>
      <xdr:spPr>
        <a:xfrm>
          <a:off x="16357600" y="1040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38" name="フローチャート: 判断 537">
          <a:extLst>
            <a:ext uri="{FF2B5EF4-FFF2-40B4-BE49-F238E27FC236}">
              <a16:creationId xmlns:a16="http://schemas.microsoft.com/office/drawing/2014/main" id="{00000000-0008-0000-0E00-00001A020000}"/>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101056</xdr:rowOff>
    </xdr:from>
    <xdr:to>
      <xdr:col>81</xdr:col>
      <xdr:colOff>101600</xdr:colOff>
      <xdr:row>61</xdr:row>
      <xdr:rowOff>31206</xdr:rowOff>
    </xdr:to>
    <xdr:sp macro="" textlink="">
      <xdr:nvSpPr>
        <xdr:cNvPr id="539" name="フローチャート: 判断 538">
          <a:extLst>
            <a:ext uri="{FF2B5EF4-FFF2-40B4-BE49-F238E27FC236}">
              <a16:creationId xmlns:a16="http://schemas.microsoft.com/office/drawing/2014/main" id="{00000000-0008-0000-0E00-00001B020000}"/>
            </a:ext>
          </a:extLst>
        </xdr:cNvPr>
        <xdr:cNvSpPr/>
      </xdr:nvSpPr>
      <xdr:spPr>
        <a:xfrm>
          <a:off x="15430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91259</xdr:rowOff>
    </xdr:from>
    <xdr:to>
      <xdr:col>76</xdr:col>
      <xdr:colOff>165100</xdr:colOff>
      <xdr:row>61</xdr:row>
      <xdr:rowOff>21409</xdr:rowOff>
    </xdr:to>
    <xdr:sp macro="" textlink="">
      <xdr:nvSpPr>
        <xdr:cNvPr id="540" name="フローチャート: 判断 539">
          <a:extLst>
            <a:ext uri="{FF2B5EF4-FFF2-40B4-BE49-F238E27FC236}">
              <a16:creationId xmlns:a16="http://schemas.microsoft.com/office/drawing/2014/main" id="{00000000-0008-0000-0E00-00001C020000}"/>
            </a:ext>
          </a:extLst>
        </xdr:cNvPr>
        <xdr:cNvSpPr/>
      </xdr:nvSpPr>
      <xdr:spPr>
        <a:xfrm>
          <a:off x="14541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78196</xdr:rowOff>
    </xdr:from>
    <xdr:to>
      <xdr:col>72</xdr:col>
      <xdr:colOff>38100</xdr:colOff>
      <xdr:row>61</xdr:row>
      <xdr:rowOff>8346</xdr:rowOff>
    </xdr:to>
    <xdr:sp macro="" textlink="">
      <xdr:nvSpPr>
        <xdr:cNvPr id="541" name="フローチャート: 判断 540">
          <a:extLst>
            <a:ext uri="{FF2B5EF4-FFF2-40B4-BE49-F238E27FC236}">
              <a16:creationId xmlns:a16="http://schemas.microsoft.com/office/drawing/2014/main" id="{00000000-0008-0000-0E00-00001D020000}"/>
            </a:ext>
          </a:extLst>
        </xdr:cNvPr>
        <xdr:cNvSpPr/>
      </xdr:nvSpPr>
      <xdr:spPr>
        <a:xfrm>
          <a:off x="13652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61867</xdr:rowOff>
    </xdr:from>
    <xdr:to>
      <xdr:col>67</xdr:col>
      <xdr:colOff>101600</xdr:colOff>
      <xdr:row>60</xdr:row>
      <xdr:rowOff>163467</xdr:rowOff>
    </xdr:to>
    <xdr:sp macro="" textlink="">
      <xdr:nvSpPr>
        <xdr:cNvPr id="542" name="フローチャート: 判断 541">
          <a:extLst>
            <a:ext uri="{FF2B5EF4-FFF2-40B4-BE49-F238E27FC236}">
              <a16:creationId xmlns:a16="http://schemas.microsoft.com/office/drawing/2014/main" id="{00000000-0008-0000-0E00-00001E020000}"/>
            </a:ext>
          </a:extLst>
        </xdr:cNvPr>
        <xdr:cNvSpPr/>
      </xdr:nvSpPr>
      <xdr:spPr>
        <a:xfrm>
          <a:off x="12763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164737</xdr:rowOff>
    </xdr:from>
    <xdr:to>
      <xdr:col>85</xdr:col>
      <xdr:colOff>177800</xdr:colOff>
      <xdr:row>58</xdr:row>
      <xdr:rowOff>94887</xdr:rowOff>
    </xdr:to>
    <xdr:sp macro="" textlink="">
      <xdr:nvSpPr>
        <xdr:cNvPr id="548" name="楕円 547">
          <a:extLst>
            <a:ext uri="{FF2B5EF4-FFF2-40B4-BE49-F238E27FC236}">
              <a16:creationId xmlns:a16="http://schemas.microsoft.com/office/drawing/2014/main" id="{00000000-0008-0000-0E00-000024020000}"/>
            </a:ext>
          </a:extLst>
        </xdr:cNvPr>
        <xdr:cNvSpPr/>
      </xdr:nvSpPr>
      <xdr:spPr>
        <a:xfrm>
          <a:off x="16268700" y="993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16164</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00000000-0008-0000-0E00-000025020000}"/>
            </a:ext>
          </a:extLst>
        </xdr:cNvPr>
        <xdr:cNvSpPr txBox="1"/>
      </xdr:nvSpPr>
      <xdr:spPr>
        <a:xfrm>
          <a:off x="16357600" y="978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132080</xdr:rowOff>
    </xdr:from>
    <xdr:to>
      <xdr:col>81</xdr:col>
      <xdr:colOff>101600</xdr:colOff>
      <xdr:row>58</xdr:row>
      <xdr:rowOff>62230</xdr:rowOff>
    </xdr:to>
    <xdr:sp macro="" textlink="">
      <xdr:nvSpPr>
        <xdr:cNvPr id="550" name="楕円 549">
          <a:extLst>
            <a:ext uri="{FF2B5EF4-FFF2-40B4-BE49-F238E27FC236}">
              <a16:creationId xmlns:a16="http://schemas.microsoft.com/office/drawing/2014/main" id="{00000000-0008-0000-0E00-000026020000}"/>
            </a:ext>
          </a:extLst>
        </xdr:cNvPr>
        <xdr:cNvSpPr/>
      </xdr:nvSpPr>
      <xdr:spPr>
        <a:xfrm>
          <a:off x="15430500" y="99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11430</xdr:rowOff>
    </xdr:from>
    <xdr:to>
      <xdr:col>85</xdr:col>
      <xdr:colOff>127000</xdr:colOff>
      <xdr:row>58</xdr:row>
      <xdr:rowOff>44087</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a:off x="15481300" y="995553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94524</xdr:rowOff>
    </xdr:from>
    <xdr:to>
      <xdr:col>76</xdr:col>
      <xdr:colOff>165100</xdr:colOff>
      <xdr:row>58</xdr:row>
      <xdr:rowOff>24674</xdr:rowOff>
    </xdr:to>
    <xdr:sp macro="" textlink="">
      <xdr:nvSpPr>
        <xdr:cNvPr id="552" name="楕円 551">
          <a:extLst>
            <a:ext uri="{FF2B5EF4-FFF2-40B4-BE49-F238E27FC236}">
              <a16:creationId xmlns:a16="http://schemas.microsoft.com/office/drawing/2014/main" id="{00000000-0008-0000-0E00-000028020000}"/>
            </a:ext>
          </a:extLst>
        </xdr:cNvPr>
        <xdr:cNvSpPr/>
      </xdr:nvSpPr>
      <xdr:spPr>
        <a:xfrm>
          <a:off x="14541500" y="986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145324</xdr:rowOff>
    </xdr:from>
    <xdr:to>
      <xdr:col>81</xdr:col>
      <xdr:colOff>50800</xdr:colOff>
      <xdr:row>58</xdr:row>
      <xdr:rowOff>11430</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a:off x="14592300" y="991797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58601</xdr:rowOff>
    </xdr:from>
    <xdr:to>
      <xdr:col>72</xdr:col>
      <xdr:colOff>38100</xdr:colOff>
      <xdr:row>57</xdr:row>
      <xdr:rowOff>160201</xdr:rowOff>
    </xdr:to>
    <xdr:sp macro="" textlink="">
      <xdr:nvSpPr>
        <xdr:cNvPr id="554" name="楕円 553">
          <a:extLst>
            <a:ext uri="{FF2B5EF4-FFF2-40B4-BE49-F238E27FC236}">
              <a16:creationId xmlns:a16="http://schemas.microsoft.com/office/drawing/2014/main" id="{00000000-0008-0000-0E00-00002A020000}"/>
            </a:ext>
          </a:extLst>
        </xdr:cNvPr>
        <xdr:cNvSpPr/>
      </xdr:nvSpPr>
      <xdr:spPr>
        <a:xfrm>
          <a:off x="13652500" y="983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109401</xdr:rowOff>
    </xdr:from>
    <xdr:to>
      <xdr:col>76</xdr:col>
      <xdr:colOff>114300</xdr:colOff>
      <xdr:row>57</xdr:row>
      <xdr:rowOff>145324</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a:off x="13703300" y="988205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21046</xdr:rowOff>
    </xdr:from>
    <xdr:to>
      <xdr:col>67</xdr:col>
      <xdr:colOff>101600</xdr:colOff>
      <xdr:row>57</xdr:row>
      <xdr:rowOff>122646</xdr:rowOff>
    </xdr:to>
    <xdr:sp macro="" textlink="">
      <xdr:nvSpPr>
        <xdr:cNvPr id="556" name="楕円 555">
          <a:extLst>
            <a:ext uri="{FF2B5EF4-FFF2-40B4-BE49-F238E27FC236}">
              <a16:creationId xmlns:a16="http://schemas.microsoft.com/office/drawing/2014/main" id="{00000000-0008-0000-0E00-00002C020000}"/>
            </a:ext>
          </a:extLst>
        </xdr:cNvPr>
        <xdr:cNvSpPr/>
      </xdr:nvSpPr>
      <xdr:spPr>
        <a:xfrm>
          <a:off x="12763500" y="979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71846</xdr:rowOff>
    </xdr:from>
    <xdr:to>
      <xdr:col>71</xdr:col>
      <xdr:colOff>177800</xdr:colOff>
      <xdr:row>57</xdr:row>
      <xdr:rowOff>109401</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a:off x="12814300" y="9844496"/>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22333</xdr:rowOff>
    </xdr:from>
    <xdr:ext cx="405111" cy="259045"/>
    <xdr:sp macro="" textlink="">
      <xdr:nvSpPr>
        <xdr:cNvPr id="558" name="n_1aveValue【学校施設】&#10;有形固定資産減価償却率">
          <a:extLst>
            <a:ext uri="{FF2B5EF4-FFF2-40B4-BE49-F238E27FC236}">
              <a16:creationId xmlns:a16="http://schemas.microsoft.com/office/drawing/2014/main" id="{00000000-0008-0000-0E00-00002E020000}"/>
            </a:ext>
          </a:extLst>
        </xdr:cNvPr>
        <xdr:cNvSpPr txBox="1"/>
      </xdr:nvSpPr>
      <xdr:spPr>
        <a:xfrm>
          <a:off x="152660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12536</xdr:rowOff>
    </xdr:from>
    <xdr:ext cx="405111" cy="259045"/>
    <xdr:sp macro="" textlink="">
      <xdr:nvSpPr>
        <xdr:cNvPr id="559" name="n_2aveValue【学校施設】&#10;有形固定資産減価償却率">
          <a:extLst>
            <a:ext uri="{FF2B5EF4-FFF2-40B4-BE49-F238E27FC236}">
              <a16:creationId xmlns:a16="http://schemas.microsoft.com/office/drawing/2014/main" id="{00000000-0008-0000-0E00-00002F020000}"/>
            </a:ext>
          </a:extLst>
        </xdr:cNvPr>
        <xdr:cNvSpPr txBox="1"/>
      </xdr:nvSpPr>
      <xdr:spPr>
        <a:xfrm>
          <a:off x="14389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170923</xdr:rowOff>
    </xdr:from>
    <xdr:ext cx="405111" cy="259045"/>
    <xdr:sp macro="" textlink="">
      <xdr:nvSpPr>
        <xdr:cNvPr id="560" name="n_3aveValue【学校施設】&#10;有形固定資産減価償却率">
          <a:extLst>
            <a:ext uri="{FF2B5EF4-FFF2-40B4-BE49-F238E27FC236}">
              <a16:creationId xmlns:a16="http://schemas.microsoft.com/office/drawing/2014/main" id="{00000000-0008-0000-0E00-000030020000}"/>
            </a:ext>
          </a:extLst>
        </xdr:cNvPr>
        <xdr:cNvSpPr txBox="1"/>
      </xdr:nvSpPr>
      <xdr:spPr>
        <a:xfrm>
          <a:off x="1350074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154594</xdr:rowOff>
    </xdr:from>
    <xdr:ext cx="405111" cy="259045"/>
    <xdr:sp macro="" textlink="">
      <xdr:nvSpPr>
        <xdr:cNvPr id="561" name="n_4aveValue【学校施設】&#10;有形固定資産減価償却率">
          <a:extLst>
            <a:ext uri="{FF2B5EF4-FFF2-40B4-BE49-F238E27FC236}">
              <a16:creationId xmlns:a16="http://schemas.microsoft.com/office/drawing/2014/main" id="{00000000-0008-0000-0E00-000031020000}"/>
            </a:ext>
          </a:extLst>
        </xdr:cNvPr>
        <xdr:cNvSpPr txBox="1"/>
      </xdr:nvSpPr>
      <xdr:spPr>
        <a:xfrm>
          <a:off x="126117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78757</xdr:rowOff>
    </xdr:from>
    <xdr:ext cx="405111" cy="259045"/>
    <xdr:sp macro="" textlink="">
      <xdr:nvSpPr>
        <xdr:cNvPr id="562" name="n_1mainValue【学校施設】&#10;有形固定資産減価償却率">
          <a:extLst>
            <a:ext uri="{FF2B5EF4-FFF2-40B4-BE49-F238E27FC236}">
              <a16:creationId xmlns:a16="http://schemas.microsoft.com/office/drawing/2014/main" id="{00000000-0008-0000-0E00-000032020000}"/>
            </a:ext>
          </a:extLst>
        </xdr:cNvPr>
        <xdr:cNvSpPr txBox="1"/>
      </xdr:nvSpPr>
      <xdr:spPr>
        <a:xfrm>
          <a:off x="1526604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41201</xdr:rowOff>
    </xdr:from>
    <xdr:ext cx="405111" cy="259045"/>
    <xdr:sp macro="" textlink="">
      <xdr:nvSpPr>
        <xdr:cNvPr id="563" name="n_2mainValue【学校施設】&#10;有形固定資産減価償却率">
          <a:extLst>
            <a:ext uri="{FF2B5EF4-FFF2-40B4-BE49-F238E27FC236}">
              <a16:creationId xmlns:a16="http://schemas.microsoft.com/office/drawing/2014/main" id="{00000000-0008-0000-0E00-000033020000}"/>
            </a:ext>
          </a:extLst>
        </xdr:cNvPr>
        <xdr:cNvSpPr txBox="1"/>
      </xdr:nvSpPr>
      <xdr:spPr>
        <a:xfrm>
          <a:off x="14389744" y="964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5278</xdr:rowOff>
    </xdr:from>
    <xdr:ext cx="405111" cy="259045"/>
    <xdr:sp macro="" textlink="">
      <xdr:nvSpPr>
        <xdr:cNvPr id="564" name="n_3mainValue【学校施設】&#10;有形固定資産減価償却率">
          <a:extLst>
            <a:ext uri="{FF2B5EF4-FFF2-40B4-BE49-F238E27FC236}">
              <a16:creationId xmlns:a16="http://schemas.microsoft.com/office/drawing/2014/main" id="{00000000-0008-0000-0E00-000034020000}"/>
            </a:ext>
          </a:extLst>
        </xdr:cNvPr>
        <xdr:cNvSpPr txBox="1"/>
      </xdr:nvSpPr>
      <xdr:spPr>
        <a:xfrm>
          <a:off x="13500744" y="9606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139173</xdr:rowOff>
    </xdr:from>
    <xdr:ext cx="405111" cy="259045"/>
    <xdr:sp macro="" textlink="">
      <xdr:nvSpPr>
        <xdr:cNvPr id="565" name="n_4mainValue【学校施設】&#10;有形固定資産減価償却率">
          <a:extLst>
            <a:ext uri="{FF2B5EF4-FFF2-40B4-BE49-F238E27FC236}">
              <a16:creationId xmlns:a16="http://schemas.microsoft.com/office/drawing/2014/main" id="{00000000-0008-0000-0E00-000035020000}"/>
            </a:ext>
          </a:extLst>
        </xdr:cNvPr>
        <xdr:cNvSpPr txBox="1"/>
      </xdr:nvSpPr>
      <xdr:spPr>
        <a:xfrm>
          <a:off x="12611744" y="9568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00000000-0008-0000-0E00-000036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00000000-0008-0000-0E00-000037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00000000-0008-0000-0E00-00003E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00000000-0008-0000-0E00-00003F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a:extLst>
            <a:ext uri="{FF2B5EF4-FFF2-40B4-BE49-F238E27FC236}">
              <a16:creationId xmlns:a16="http://schemas.microsoft.com/office/drawing/2014/main" id="{00000000-0008-0000-0E00-00004A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48737</xdr:rowOff>
    </xdr:from>
    <xdr:to>
      <xdr:col>116</xdr:col>
      <xdr:colOff>62864</xdr:colOff>
      <xdr:row>63</xdr:row>
      <xdr:rowOff>137343</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flipV="1">
          <a:off x="22160864" y="9821387"/>
          <a:ext cx="0" cy="111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141170</xdr:rowOff>
    </xdr:from>
    <xdr:ext cx="469744" cy="259045"/>
    <xdr:sp macro="" textlink="">
      <xdr:nvSpPr>
        <xdr:cNvPr id="588" name="【学校施設】&#10;一人当たり面積最小値テキスト">
          <a:extLst>
            <a:ext uri="{FF2B5EF4-FFF2-40B4-BE49-F238E27FC236}">
              <a16:creationId xmlns:a16="http://schemas.microsoft.com/office/drawing/2014/main" id="{00000000-0008-0000-0E00-00004C020000}"/>
            </a:ext>
          </a:extLst>
        </xdr:cNvPr>
        <xdr:cNvSpPr txBox="1"/>
      </xdr:nvSpPr>
      <xdr:spPr>
        <a:xfrm>
          <a:off x="22199600" y="1094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137343</xdr:rowOff>
    </xdr:from>
    <xdr:to>
      <xdr:col>116</xdr:col>
      <xdr:colOff>152400</xdr:colOff>
      <xdr:row>63</xdr:row>
      <xdr:rowOff>137343</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22072600" y="10938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166864</xdr:rowOff>
    </xdr:from>
    <xdr:ext cx="534377" cy="259045"/>
    <xdr:sp macro="" textlink="">
      <xdr:nvSpPr>
        <xdr:cNvPr id="590" name="【学校施設】&#10;一人当たり面積最大値テキスト">
          <a:extLst>
            <a:ext uri="{FF2B5EF4-FFF2-40B4-BE49-F238E27FC236}">
              <a16:creationId xmlns:a16="http://schemas.microsoft.com/office/drawing/2014/main" id="{00000000-0008-0000-0E00-00004E020000}"/>
            </a:ext>
          </a:extLst>
        </xdr:cNvPr>
        <xdr:cNvSpPr txBox="1"/>
      </xdr:nvSpPr>
      <xdr:spPr>
        <a:xfrm>
          <a:off x="22199600" y="95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48737</xdr:rowOff>
    </xdr:from>
    <xdr:to>
      <xdr:col>116</xdr:col>
      <xdr:colOff>152400</xdr:colOff>
      <xdr:row>57</xdr:row>
      <xdr:rowOff>48737</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22072600" y="982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125010</xdr:rowOff>
    </xdr:from>
    <xdr:ext cx="469744" cy="259045"/>
    <xdr:sp macro="" textlink="">
      <xdr:nvSpPr>
        <xdr:cNvPr id="592" name="【学校施設】&#10;一人当たり面積平均値テキスト">
          <a:extLst>
            <a:ext uri="{FF2B5EF4-FFF2-40B4-BE49-F238E27FC236}">
              <a16:creationId xmlns:a16="http://schemas.microsoft.com/office/drawing/2014/main" id="{00000000-0008-0000-0E00-000050020000}"/>
            </a:ext>
          </a:extLst>
        </xdr:cNvPr>
        <xdr:cNvSpPr txBox="1"/>
      </xdr:nvSpPr>
      <xdr:spPr>
        <a:xfrm>
          <a:off x="22199600" y="10583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102133</xdr:rowOff>
    </xdr:from>
    <xdr:to>
      <xdr:col>116</xdr:col>
      <xdr:colOff>114300</xdr:colOff>
      <xdr:row>63</xdr:row>
      <xdr:rowOff>32283</xdr:rowOff>
    </xdr:to>
    <xdr:sp macro="" textlink="">
      <xdr:nvSpPr>
        <xdr:cNvPr id="593" name="フローチャート: 判断 592">
          <a:extLst>
            <a:ext uri="{FF2B5EF4-FFF2-40B4-BE49-F238E27FC236}">
              <a16:creationId xmlns:a16="http://schemas.microsoft.com/office/drawing/2014/main" id="{00000000-0008-0000-0E00-000051020000}"/>
            </a:ext>
          </a:extLst>
        </xdr:cNvPr>
        <xdr:cNvSpPr/>
      </xdr:nvSpPr>
      <xdr:spPr>
        <a:xfrm>
          <a:off x="22110700" y="107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106431</xdr:rowOff>
    </xdr:from>
    <xdr:to>
      <xdr:col>112</xdr:col>
      <xdr:colOff>38100</xdr:colOff>
      <xdr:row>63</xdr:row>
      <xdr:rowOff>36581</xdr:rowOff>
    </xdr:to>
    <xdr:sp macro="" textlink="">
      <xdr:nvSpPr>
        <xdr:cNvPr id="594" name="フローチャート: 判断 593">
          <a:extLst>
            <a:ext uri="{FF2B5EF4-FFF2-40B4-BE49-F238E27FC236}">
              <a16:creationId xmlns:a16="http://schemas.microsoft.com/office/drawing/2014/main" id="{00000000-0008-0000-0E00-000052020000}"/>
            </a:ext>
          </a:extLst>
        </xdr:cNvPr>
        <xdr:cNvSpPr/>
      </xdr:nvSpPr>
      <xdr:spPr>
        <a:xfrm>
          <a:off x="21272500" y="1073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96235</xdr:rowOff>
    </xdr:from>
    <xdr:to>
      <xdr:col>107</xdr:col>
      <xdr:colOff>101600</xdr:colOff>
      <xdr:row>63</xdr:row>
      <xdr:rowOff>26385</xdr:rowOff>
    </xdr:to>
    <xdr:sp macro="" textlink="">
      <xdr:nvSpPr>
        <xdr:cNvPr id="595" name="フローチャート: 判断 594">
          <a:extLst>
            <a:ext uri="{FF2B5EF4-FFF2-40B4-BE49-F238E27FC236}">
              <a16:creationId xmlns:a16="http://schemas.microsoft.com/office/drawing/2014/main" id="{00000000-0008-0000-0E00-000053020000}"/>
            </a:ext>
          </a:extLst>
        </xdr:cNvPr>
        <xdr:cNvSpPr/>
      </xdr:nvSpPr>
      <xdr:spPr>
        <a:xfrm>
          <a:off x="20383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91160</xdr:rowOff>
    </xdr:from>
    <xdr:to>
      <xdr:col>102</xdr:col>
      <xdr:colOff>165100</xdr:colOff>
      <xdr:row>63</xdr:row>
      <xdr:rowOff>21310</xdr:rowOff>
    </xdr:to>
    <xdr:sp macro="" textlink="">
      <xdr:nvSpPr>
        <xdr:cNvPr id="596" name="フローチャート: 判断 595">
          <a:extLst>
            <a:ext uri="{FF2B5EF4-FFF2-40B4-BE49-F238E27FC236}">
              <a16:creationId xmlns:a16="http://schemas.microsoft.com/office/drawing/2014/main" id="{00000000-0008-0000-0E00-000054020000}"/>
            </a:ext>
          </a:extLst>
        </xdr:cNvPr>
        <xdr:cNvSpPr/>
      </xdr:nvSpPr>
      <xdr:spPr>
        <a:xfrm>
          <a:off x="19494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98202</xdr:rowOff>
    </xdr:from>
    <xdr:to>
      <xdr:col>98</xdr:col>
      <xdr:colOff>38100</xdr:colOff>
      <xdr:row>63</xdr:row>
      <xdr:rowOff>28352</xdr:rowOff>
    </xdr:to>
    <xdr:sp macro="" textlink="">
      <xdr:nvSpPr>
        <xdr:cNvPr id="597" name="フローチャート: 判断 596">
          <a:extLst>
            <a:ext uri="{FF2B5EF4-FFF2-40B4-BE49-F238E27FC236}">
              <a16:creationId xmlns:a16="http://schemas.microsoft.com/office/drawing/2014/main" id="{00000000-0008-0000-0E00-000055020000}"/>
            </a:ext>
          </a:extLst>
        </xdr:cNvPr>
        <xdr:cNvSpPr/>
      </xdr:nvSpPr>
      <xdr:spPr>
        <a:xfrm>
          <a:off x="18605500" y="1072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00000000-0008-0000-0E00-000056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E00-000057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E00-000058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22352</xdr:rowOff>
    </xdr:from>
    <xdr:to>
      <xdr:col>116</xdr:col>
      <xdr:colOff>114300</xdr:colOff>
      <xdr:row>63</xdr:row>
      <xdr:rowOff>123952</xdr:rowOff>
    </xdr:to>
    <xdr:sp macro="" textlink="">
      <xdr:nvSpPr>
        <xdr:cNvPr id="603" name="楕円 602">
          <a:extLst>
            <a:ext uri="{FF2B5EF4-FFF2-40B4-BE49-F238E27FC236}">
              <a16:creationId xmlns:a16="http://schemas.microsoft.com/office/drawing/2014/main" id="{00000000-0008-0000-0E00-00005B020000}"/>
            </a:ext>
          </a:extLst>
        </xdr:cNvPr>
        <xdr:cNvSpPr/>
      </xdr:nvSpPr>
      <xdr:spPr>
        <a:xfrm>
          <a:off x="22110700" y="1082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108729</xdr:rowOff>
    </xdr:from>
    <xdr:ext cx="469744" cy="259045"/>
    <xdr:sp macro="" textlink="">
      <xdr:nvSpPr>
        <xdr:cNvPr id="604" name="【学校施設】&#10;一人当たり面積該当値テキスト">
          <a:extLst>
            <a:ext uri="{FF2B5EF4-FFF2-40B4-BE49-F238E27FC236}">
              <a16:creationId xmlns:a16="http://schemas.microsoft.com/office/drawing/2014/main" id="{00000000-0008-0000-0E00-00005C020000}"/>
            </a:ext>
          </a:extLst>
        </xdr:cNvPr>
        <xdr:cNvSpPr txBox="1"/>
      </xdr:nvSpPr>
      <xdr:spPr>
        <a:xfrm>
          <a:off x="22199600" y="1073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24912</xdr:rowOff>
    </xdr:from>
    <xdr:to>
      <xdr:col>112</xdr:col>
      <xdr:colOff>38100</xdr:colOff>
      <xdr:row>63</xdr:row>
      <xdr:rowOff>126512</xdr:rowOff>
    </xdr:to>
    <xdr:sp macro="" textlink="">
      <xdr:nvSpPr>
        <xdr:cNvPr id="605" name="楕円 604">
          <a:extLst>
            <a:ext uri="{FF2B5EF4-FFF2-40B4-BE49-F238E27FC236}">
              <a16:creationId xmlns:a16="http://schemas.microsoft.com/office/drawing/2014/main" id="{00000000-0008-0000-0E00-00005D020000}"/>
            </a:ext>
          </a:extLst>
        </xdr:cNvPr>
        <xdr:cNvSpPr/>
      </xdr:nvSpPr>
      <xdr:spPr>
        <a:xfrm>
          <a:off x="21272500" y="1082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73152</xdr:rowOff>
    </xdr:from>
    <xdr:to>
      <xdr:col>116</xdr:col>
      <xdr:colOff>63500</xdr:colOff>
      <xdr:row>63</xdr:row>
      <xdr:rowOff>75712</xdr:rowOff>
    </xdr:to>
    <xdr:cxnSp macro="">
      <xdr:nvCxnSpPr>
        <xdr:cNvPr id="606" name="直線コネクタ 605">
          <a:extLst>
            <a:ext uri="{FF2B5EF4-FFF2-40B4-BE49-F238E27FC236}">
              <a16:creationId xmlns:a16="http://schemas.microsoft.com/office/drawing/2014/main" id="{00000000-0008-0000-0E00-00005E020000}"/>
            </a:ext>
          </a:extLst>
        </xdr:cNvPr>
        <xdr:cNvCxnSpPr/>
      </xdr:nvCxnSpPr>
      <xdr:spPr>
        <a:xfrm flipV="1">
          <a:off x="21323300" y="10874502"/>
          <a:ext cx="838200" cy="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27884</xdr:rowOff>
    </xdr:from>
    <xdr:to>
      <xdr:col>107</xdr:col>
      <xdr:colOff>101600</xdr:colOff>
      <xdr:row>63</xdr:row>
      <xdr:rowOff>129484</xdr:rowOff>
    </xdr:to>
    <xdr:sp macro="" textlink="">
      <xdr:nvSpPr>
        <xdr:cNvPr id="607" name="楕円 606">
          <a:extLst>
            <a:ext uri="{FF2B5EF4-FFF2-40B4-BE49-F238E27FC236}">
              <a16:creationId xmlns:a16="http://schemas.microsoft.com/office/drawing/2014/main" id="{00000000-0008-0000-0E00-00005F020000}"/>
            </a:ext>
          </a:extLst>
        </xdr:cNvPr>
        <xdr:cNvSpPr/>
      </xdr:nvSpPr>
      <xdr:spPr>
        <a:xfrm>
          <a:off x="20383500" y="1082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75712</xdr:rowOff>
    </xdr:from>
    <xdr:to>
      <xdr:col>111</xdr:col>
      <xdr:colOff>177800</xdr:colOff>
      <xdr:row>63</xdr:row>
      <xdr:rowOff>78684</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flipV="1">
          <a:off x="20434300" y="10877062"/>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30445</xdr:rowOff>
    </xdr:from>
    <xdr:to>
      <xdr:col>102</xdr:col>
      <xdr:colOff>165100</xdr:colOff>
      <xdr:row>63</xdr:row>
      <xdr:rowOff>132045</xdr:rowOff>
    </xdr:to>
    <xdr:sp macro="" textlink="">
      <xdr:nvSpPr>
        <xdr:cNvPr id="609" name="楕円 608">
          <a:extLst>
            <a:ext uri="{FF2B5EF4-FFF2-40B4-BE49-F238E27FC236}">
              <a16:creationId xmlns:a16="http://schemas.microsoft.com/office/drawing/2014/main" id="{00000000-0008-0000-0E00-000061020000}"/>
            </a:ext>
          </a:extLst>
        </xdr:cNvPr>
        <xdr:cNvSpPr/>
      </xdr:nvSpPr>
      <xdr:spPr>
        <a:xfrm>
          <a:off x="19494500" y="1083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78684</xdr:rowOff>
    </xdr:from>
    <xdr:to>
      <xdr:col>107</xdr:col>
      <xdr:colOff>50800</xdr:colOff>
      <xdr:row>63</xdr:row>
      <xdr:rowOff>81245</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flipV="1">
          <a:off x="19545300" y="10880034"/>
          <a:ext cx="889000" cy="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32731</xdr:rowOff>
    </xdr:from>
    <xdr:to>
      <xdr:col>98</xdr:col>
      <xdr:colOff>38100</xdr:colOff>
      <xdr:row>63</xdr:row>
      <xdr:rowOff>134331</xdr:rowOff>
    </xdr:to>
    <xdr:sp macro="" textlink="">
      <xdr:nvSpPr>
        <xdr:cNvPr id="611" name="楕円 610">
          <a:extLst>
            <a:ext uri="{FF2B5EF4-FFF2-40B4-BE49-F238E27FC236}">
              <a16:creationId xmlns:a16="http://schemas.microsoft.com/office/drawing/2014/main" id="{00000000-0008-0000-0E00-000063020000}"/>
            </a:ext>
          </a:extLst>
        </xdr:cNvPr>
        <xdr:cNvSpPr/>
      </xdr:nvSpPr>
      <xdr:spPr>
        <a:xfrm>
          <a:off x="18605500" y="1083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81245</xdr:rowOff>
    </xdr:from>
    <xdr:to>
      <xdr:col>102</xdr:col>
      <xdr:colOff>114300</xdr:colOff>
      <xdr:row>63</xdr:row>
      <xdr:rowOff>83531</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flipV="1">
          <a:off x="18656300" y="10882595"/>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53108</xdr:rowOff>
    </xdr:from>
    <xdr:ext cx="469744" cy="259045"/>
    <xdr:sp macro="" textlink="">
      <xdr:nvSpPr>
        <xdr:cNvPr id="613" name="n_1aveValue【学校施設】&#10;一人当たり面積">
          <a:extLst>
            <a:ext uri="{FF2B5EF4-FFF2-40B4-BE49-F238E27FC236}">
              <a16:creationId xmlns:a16="http://schemas.microsoft.com/office/drawing/2014/main" id="{00000000-0008-0000-0E00-000065020000}"/>
            </a:ext>
          </a:extLst>
        </xdr:cNvPr>
        <xdr:cNvSpPr txBox="1"/>
      </xdr:nvSpPr>
      <xdr:spPr>
        <a:xfrm>
          <a:off x="21075727" y="10511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42912</xdr:rowOff>
    </xdr:from>
    <xdr:ext cx="469744" cy="259045"/>
    <xdr:sp macro="" textlink="">
      <xdr:nvSpPr>
        <xdr:cNvPr id="614" name="n_2aveValue【学校施設】&#10;一人当たり面積">
          <a:extLst>
            <a:ext uri="{FF2B5EF4-FFF2-40B4-BE49-F238E27FC236}">
              <a16:creationId xmlns:a16="http://schemas.microsoft.com/office/drawing/2014/main" id="{00000000-0008-0000-0E00-000066020000}"/>
            </a:ext>
          </a:extLst>
        </xdr:cNvPr>
        <xdr:cNvSpPr txBox="1"/>
      </xdr:nvSpPr>
      <xdr:spPr>
        <a:xfrm>
          <a:off x="20199427" y="1050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37837</xdr:rowOff>
    </xdr:from>
    <xdr:ext cx="469744" cy="259045"/>
    <xdr:sp macro="" textlink="">
      <xdr:nvSpPr>
        <xdr:cNvPr id="615" name="n_3aveValue【学校施設】&#10;一人当たり面積">
          <a:extLst>
            <a:ext uri="{FF2B5EF4-FFF2-40B4-BE49-F238E27FC236}">
              <a16:creationId xmlns:a16="http://schemas.microsoft.com/office/drawing/2014/main" id="{00000000-0008-0000-0E00-000067020000}"/>
            </a:ext>
          </a:extLst>
        </xdr:cNvPr>
        <xdr:cNvSpPr txBox="1"/>
      </xdr:nvSpPr>
      <xdr:spPr>
        <a:xfrm>
          <a:off x="19310427" y="1049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44879</xdr:rowOff>
    </xdr:from>
    <xdr:ext cx="469744" cy="259045"/>
    <xdr:sp macro="" textlink="">
      <xdr:nvSpPr>
        <xdr:cNvPr id="616" name="n_4aveValue【学校施設】&#10;一人当たり面積">
          <a:extLst>
            <a:ext uri="{FF2B5EF4-FFF2-40B4-BE49-F238E27FC236}">
              <a16:creationId xmlns:a16="http://schemas.microsoft.com/office/drawing/2014/main" id="{00000000-0008-0000-0E00-000068020000}"/>
            </a:ext>
          </a:extLst>
        </xdr:cNvPr>
        <xdr:cNvSpPr txBox="1"/>
      </xdr:nvSpPr>
      <xdr:spPr>
        <a:xfrm>
          <a:off x="18421427" y="1050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117639</xdr:rowOff>
    </xdr:from>
    <xdr:ext cx="469744" cy="259045"/>
    <xdr:sp macro="" textlink="">
      <xdr:nvSpPr>
        <xdr:cNvPr id="617" name="n_1mainValue【学校施設】&#10;一人当たり面積">
          <a:extLst>
            <a:ext uri="{FF2B5EF4-FFF2-40B4-BE49-F238E27FC236}">
              <a16:creationId xmlns:a16="http://schemas.microsoft.com/office/drawing/2014/main" id="{00000000-0008-0000-0E00-000069020000}"/>
            </a:ext>
          </a:extLst>
        </xdr:cNvPr>
        <xdr:cNvSpPr txBox="1"/>
      </xdr:nvSpPr>
      <xdr:spPr>
        <a:xfrm>
          <a:off x="21075727" y="1091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120611</xdr:rowOff>
    </xdr:from>
    <xdr:ext cx="469744" cy="259045"/>
    <xdr:sp macro="" textlink="">
      <xdr:nvSpPr>
        <xdr:cNvPr id="618" name="n_2mainValue【学校施設】&#10;一人当たり面積">
          <a:extLst>
            <a:ext uri="{FF2B5EF4-FFF2-40B4-BE49-F238E27FC236}">
              <a16:creationId xmlns:a16="http://schemas.microsoft.com/office/drawing/2014/main" id="{00000000-0008-0000-0E00-00006A020000}"/>
            </a:ext>
          </a:extLst>
        </xdr:cNvPr>
        <xdr:cNvSpPr txBox="1"/>
      </xdr:nvSpPr>
      <xdr:spPr>
        <a:xfrm>
          <a:off x="20199427" y="10921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123172</xdr:rowOff>
    </xdr:from>
    <xdr:ext cx="469744" cy="259045"/>
    <xdr:sp macro="" textlink="">
      <xdr:nvSpPr>
        <xdr:cNvPr id="619" name="n_3mainValue【学校施設】&#10;一人当たり面積">
          <a:extLst>
            <a:ext uri="{FF2B5EF4-FFF2-40B4-BE49-F238E27FC236}">
              <a16:creationId xmlns:a16="http://schemas.microsoft.com/office/drawing/2014/main" id="{00000000-0008-0000-0E00-00006B020000}"/>
            </a:ext>
          </a:extLst>
        </xdr:cNvPr>
        <xdr:cNvSpPr txBox="1"/>
      </xdr:nvSpPr>
      <xdr:spPr>
        <a:xfrm>
          <a:off x="19310427" y="10924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125458</xdr:rowOff>
    </xdr:from>
    <xdr:ext cx="469744" cy="259045"/>
    <xdr:sp macro="" textlink="">
      <xdr:nvSpPr>
        <xdr:cNvPr id="620" name="n_4mainValue【学校施設】&#10;一人当たり面積">
          <a:extLst>
            <a:ext uri="{FF2B5EF4-FFF2-40B4-BE49-F238E27FC236}">
              <a16:creationId xmlns:a16="http://schemas.microsoft.com/office/drawing/2014/main" id="{00000000-0008-0000-0E00-00006C020000}"/>
            </a:ext>
          </a:extLst>
        </xdr:cNvPr>
        <xdr:cNvSpPr txBox="1"/>
      </xdr:nvSpPr>
      <xdr:spPr>
        <a:xfrm>
          <a:off x="18421427" y="1092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a:extLst>
            <a:ext uri="{FF2B5EF4-FFF2-40B4-BE49-F238E27FC236}">
              <a16:creationId xmlns:a16="http://schemas.microsoft.com/office/drawing/2014/main" id="{00000000-0008-0000-0E00-00006D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a:extLst>
            <a:ext uri="{FF2B5EF4-FFF2-40B4-BE49-F238E27FC236}">
              <a16:creationId xmlns:a16="http://schemas.microsoft.com/office/drawing/2014/main" id="{00000000-0008-0000-0E00-00006E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a:extLst>
            <a:ext uri="{FF2B5EF4-FFF2-40B4-BE49-F238E27FC236}">
              <a16:creationId xmlns:a16="http://schemas.microsoft.com/office/drawing/2014/main" id="{00000000-0008-0000-0E00-00006F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a:extLst>
            <a:ext uri="{FF2B5EF4-FFF2-40B4-BE49-F238E27FC236}">
              <a16:creationId xmlns:a16="http://schemas.microsoft.com/office/drawing/2014/main" id="{00000000-0008-0000-0E00-000075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a:extLst>
            <a:ext uri="{FF2B5EF4-FFF2-40B4-BE49-F238E27FC236}">
              <a16:creationId xmlns:a16="http://schemas.microsoft.com/office/drawing/2014/main" id="{00000000-0008-0000-0E00-000076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a:extLst>
            <a:ext uri="{FF2B5EF4-FFF2-40B4-BE49-F238E27FC236}">
              <a16:creationId xmlns:a16="http://schemas.microsoft.com/office/drawing/2014/main" id="{00000000-0008-0000-0E00-000077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2" name="直線コネクタ 631">
          <a:extLst>
            <a:ext uri="{FF2B5EF4-FFF2-40B4-BE49-F238E27FC236}">
              <a16:creationId xmlns:a16="http://schemas.microsoft.com/office/drawing/2014/main" id="{00000000-0008-0000-0E00-000078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3" name="テキスト ボックス 632">
          <a:extLst>
            <a:ext uri="{FF2B5EF4-FFF2-40B4-BE49-F238E27FC236}">
              <a16:creationId xmlns:a16="http://schemas.microsoft.com/office/drawing/2014/main" id="{00000000-0008-0000-0E00-000079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4" name="直線コネクタ 633">
          <a:extLst>
            <a:ext uri="{FF2B5EF4-FFF2-40B4-BE49-F238E27FC236}">
              <a16:creationId xmlns:a16="http://schemas.microsoft.com/office/drawing/2014/main" id="{00000000-0008-0000-0E00-00007A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5" name="テキスト ボックス 634">
          <a:extLst>
            <a:ext uri="{FF2B5EF4-FFF2-40B4-BE49-F238E27FC236}">
              <a16:creationId xmlns:a16="http://schemas.microsoft.com/office/drawing/2014/main" id="{00000000-0008-0000-0E00-00007B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6" name="直線コネクタ 635">
          <a:extLst>
            <a:ext uri="{FF2B5EF4-FFF2-40B4-BE49-F238E27FC236}">
              <a16:creationId xmlns:a16="http://schemas.microsoft.com/office/drawing/2014/main" id="{00000000-0008-0000-0E00-00007C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7" name="テキスト ボックス 636">
          <a:extLst>
            <a:ext uri="{FF2B5EF4-FFF2-40B4-BE49-F238E27FC236}">
              <a16:creationId xmlns:a16="http://schemas.microsoft.com/office/drawing/2014/main" id="{00000000-0008-0000-0E00-00007D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8" name="直線コネクタ 637">
          <a:extLst>
            <a:ext uri="{FF2B5EF4-FFF2-40B4-BE49-F238E27FC236}">
              <a16:creationId xmlns:a16="http://schemas.microsoft.com/office/drawing/2014/main" id="{00000000-0008-0000-0E00-00007E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9" name="テキスト ボックス 638">
          <a:extLst>
            <a:ext uri="{FF2B5EF4-FFF2-40B4-BE49-F238E27FC236}">
              <a16:creationId xmlns:a16="http://schemas.microsoft.com/office/drawing/2014/main" id="{00000000-0008-0000-0E00-00007F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0" name="直線コネクタ 639">
          <a:extLst>
            <a:ext uri="{FF2B5EF4-FFF2-40B4-BE49-F238E27FC236}">
              <a16:creationId xmlns:a16="http://schemas.microsoft.com/office/drawing/2014/main" id="{00000000-0008-0000-0E00-000080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2" name="直線コネクタ 641">
          <a:extLst>
            <a:ext uri="{FF2B5EF4-FFF2-40B4-BE49-F238E27FC236}">
              <a16:creationId xmlns:a16="http://schemas.microsoft.com/office/drawing/2014/main" id="{00000000-0008-0000-0E00-000082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a:extLst>
            <a:ext uri="{FF2B5EF4-FFF2-40B4-BE49-F238E27FC236}">
              <a16:creationId xmlns:a16="http://schemas.microsoft.com/office/drawing/2014/main" id="{00000000-0008-0000-0E00-000084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a:extLst>
            <a:ext uri="{FF2B5EF4-FFF2-40B4-BE49-F238E27FC236}">
              <a16:creationId xmlns:a16="http://schemas.microsoft.com/office/drawing/2014/main" id="{00000000-0008-0000-0E00-000085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114844</xdr:rowOff>
    </xdr:from>
    <xdr:to>
      <xdr:col>85</xdr:col>
      <xdr:colOff>126364</xdr:colOff>
      <xdr:row>86</xdr:row>
      <xdr:rowOff>168729</xdr:rowOff>
    </xdr:to>
    <xdr:cxnSp macro="">
      <xdr:nvCxnSpPr>
        <xdr:cNvPr id="646" name="直線コネクタ 645">
          <a:extLst>
            <a:ext uri="{FF2B5EF4-FFF2-40B4-BE49-F238E27FC236}">
              <a16:creationId xmlns:a16="http://schemas.microsoft.com/office/drawing/2014/main" id="{00000000-0008-0000-0E00-000086020000}"/>
            </a:ext>
          </a:extLst>
        </xdr:cNvPr>
        <xdr:cNvCxnSpPr/>
      </xdr:nvCxnSpPr>
      <xdr:spPr>
        <a:xfrm flipV="1">
          <a:off x="16318864" y="13316494"/>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7" name="【児童館】&#10;有形固定資産減価償却率最小値テキスト">
          <a:extLst>
            <a:ext uri="{FF2B5EF4-FFF2-40B4-BE49-F238E27FC236}">
              <a16:creationId xmlns:a16="http://schemas.microsoft.com/office/drawing/2014/main" id="{00000000-0008-0000-0E00-000087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8" name="直線コネクタ 647">
          <a:extLst>
            <a:ext uri="{FF2B5EF4-FFF2-40B4-BE49-F238E27FC236}">
              <a16:creationId xmlns:a16="http://schemas.microsoft.com/office/drawing/2014/main" id="{00000000-0008-0000-0E00-000088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61521</xdr:rowOff>
    </xdr:from>
    <xdr:ext cx="340478" cy="259045"/>
    <xdr:sp macro="" textlink="">
      <xdr:nvSpPr>
        <xdr:cNvPr id="649" name="【児童館】&#10;有形固定資産減価償却率最大値テキスト">
          <a:extLst>
            <a:ext uri="{FF2B5EF4-FFF2-40B4-BE49-F238E27FC236}">
              <a16:creationId xmlns:a16="http://schemas.microsoft.com/office/drawing/2014/main" id="{00000000-0008-0000-0E00-000089020000}"/>
            </a:ext>
          </a:extLst>
        </xdr:cNvPr>
        <xdr:cNvSpPr txBox="1"/>
      </xdr:nvSpPr>
      <xdr:spPr>
        <a:xfrm>
          <a:off x="16357600" y="1309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114844</xdr:rowOff>
    </xdr:from>
    <xdr:to>
      <xdr:col>86</xdr:col>
      <xdr:colOff>25400</xdr:colOff>
      <xdr:row>77</xdr:row>
      <xdr:rowOff>114844</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a:off x="16230600" y="1331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137177</xdr:rowOff>
    </xdr:from>
    <xdr:ext cx="405111" cy="259045"/>
    <xdr:sp macro="" textlink="">
      <xdr:nvSpPr>
        <xdr:cNvPr id="651" name="【児童館】&#10;有形固定資産減価償却率平均値テキスト">
          <a:extLst>
            <a:ext uri="{FF2B5EF4-FFF2-40B4-BE49-F238E27FC236}">
              <a16:creationId xmlns:a16="http://schemas.microsoft.com/office/drawing/2014/main" id="{00000000-0008-0000-0E00-00008B020000}"/>
            </a:ext>
          </a:extLst>
        </xdr:cNvPr>
        <xdr:cNvSpPr txBox="1"/>
      </xdr:nvSpPr>
      <xdr:spPr>
        <a:xfrm>
          <a:off x="16357600" y="14196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158750</xdr:rowOff>
    </xdr:from>
    <xdr:to>
      <xdr:col>85</xdr:col>
      <xdr:colOff>177800</xdr:colOff>
      <xdr:row>83</xdr:row>
      <xdr:rowOff>88900</xdr:rowOff>
    </xdr:to>
    <xdr:sp macro="" textlink="">
      <xdr:nvSpPr>
        <xdr:cNvPr id="652" name="フローチャート: 判断 651">
          <a:extLst>
            <a:ext uri="{FF2B5EF4-FFF2-40B4-BE49-F238E27FC236}">
              <a16:creationId xmlns:a16="http://schemas.microsoft.com/office/drawing/2014/main" id="{00000000-0008-0000-0E00-00008C020000}"/>
            </a:ext>
          </a:extLst>
        </xdr:cNvPr>
        <xdr:cNvSpPr/>
      </xdr:nvSpPr>
      <xdr:spPr>
        <a:xfrm>
          <a:off x="162687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42818</xdr:rowOff>
    </xdr:from>
    <xdr:to>
      <xdr:col>81</xdr:col>
      <xdr:colOff>101600</xdr:colOff>
      <xdr:row>83</xdr:row>
      <xdr:rowOff>144418</xdr:rowOff>
    </xdr:to>
    <xdr:sp macro="" textlink="">
      <xdr:nvSpPr>
        <xdr:cNvPr id="653" name="フローチャート: 判断 652">
          <a:extLst>
            <a:ext uri="{FF2B5EF4-FFF2-40B4-BE49-F238E27FC236}">
              <a16:creationId xmlns:a16="http://schemas.microsoft.com/office/drawing/2014/main" id="{00000000-0008-0000-0E00-00008D020000}"/>
            </a:ext>
          </a:extLst>
        </xdr:cNvPr>
        <xdr:cNvSpPr/>
      </xdr:nvSpPr>
      <xdr:spPr>
        <a:xfrm>
          <a:off x="15430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654" name="フローチャート: 判断 653">
          <a:extLst>
            <a:ext uri="{FF2B5EF4-FFF2-40B4-BE49-F238E27FC236}">
              <a16:creationId xmlns:a16="http://schemas.microsoft.com/office/drawing/2014/main" id="{00000000-0008-0000-0E00-00008E020000}"/>
            </a:ext>
          </a:extLst>
        </xdr:cNvPr>
        <xdr:cNvSpPr/>
      </xdr:nvSpPr>
      <xdr:spPr>
        <a:xfrm>
          <a:off x="14541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28121</xdr:rowOff>
    </xdr:from>
    <xdr:to>
      <xdr:col>72</xdr:col>
      <xdr:colOff>38100</xdr:colOff>
      <xdr:row>83</xdr:row>
      <xdr:rowOff>129721</xdr:rowOff>
    </xdr:to>
    <xdr:sp macro="" textlink="">
      <xdr:nvSpPr>
        <xdr:cNvPr id="655" name="フローチャート: 判断 654">
          <a:extLst>
            <a:ext uri="{FF2B5EF4-FFF2-40B4-BE49-F238E27FC236}">
              <a16:creationId xmlns:a16="http://schemas.microsoft.com/office/drawing/2014/main" id="{00000000-0008-0000-0E00-00008F020000}"/>
            </a:ext>
          </a:extLst>
        </xdr:cNvPr>
        <xdr:cNvSpPr/>
      </xdr:nvSpPr>
      <xdr:spPr>
        <a:xfrm>
          <a:off x="13652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114663</xdr:rowOff>
    </xdr:from>
    <xdr:to>
      <xdr:col>67</xdr:col>
      <xdr:colOff>101600</xdr:colOff>
      <xdr:row>83</xdr:row>
      <xdr:rowOff>44813</xdr:rowOff>
    </xdr:to>
    <xdr:sp macro="" textlink="">
      <xdr:nvSpPr>
        <xdr:cNvPr id="656" name="フローチャート: 判断 655">
          <a:extLst>
            <a:ext uri="{FF2B5EF4-FFF2-40B4-BE49-F238E27FC236}">
              <a16:creationId xmlns:a16="http://schemas.microsoft.com/office/drawing/2014/main" id="{00000000-0008-0000-0E00-000090020000}"/>
            </a:ext>
          </a:extLst>
        </xdr:cNvPr>
        <xdr:cNvSpPr/>
      </xdr:nvSpPr>
      <xdr:spPr>
        <a:xfrm>
          <a:off x="12763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0000000-0008-0000-0E00-000091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E00-000093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E00-000095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662" name="楕円 661">
          <a:extLst>
            <a:ext uri="{FF2B5EF4-FFF2-40B4-BE49-F238E27FC236}">
              <a16:creationId xmlns:a16="http://schemas.microsoft.com/office/drawing/2014/main" id="{00000000-0008-0000-0E00-000096020000}"/>
            </a:ext>
          </a:extLst>
        </xdr:cNvPr>
        <xdr:cNvSpPr/>
      </xdr:nvSpPr>
      <xdr:spPr>
        <a:xfrm>
          <a:off x="16268700" y="1417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142439</xdr:rowOff>
    </xdr:from>
    <xdr:ext cx="405111" cy="259045"/>
    <xdr:sp macro="" textlink="">
      <xdr:nvSpPr>
        <xdr:cNvPr id="663" name="【児童館】&#10;有形固定資産減価償却率該当値テキスト">
          <a:extLst>
            <a:ext uri="{FF2B5EF4-FFF2-40B4-BE49-F238E27FC236}">
              <a16:creationId xmlns:a16="http://schemas.microsoft.com/office/drawing/2014/main" id="{00000000-0008-0000-0E00-000097020000}"/>
            </a:ext>
          </a:extLst>
        </xdr:cNvPr>
        <xdr:cNvSpPr txBox="1"/>
      </xdr:nvSpPr>
      <xdr:spPr>
        <a:xfrm>
          <a:off x="16357600" y="14029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42818</xdr:rowOff>
    </xdr:from>
    <xdr:to>
      <xdr:col>81</xdr:col>
      <xdr:colOff>101600</xdr:colOff>
      <xdr:row>83</xdr:row>
      <xdr:rowOff>144418</xdr:rowOff>
    </xdr:to>
    <xdr:sp macro="" textlink="">
      <xdr:nvSpPr>
        <xdr:cNvPr id="664" name="楕円 663">
          <a:extLst>
            <a:ext uri="{FF2B5EF4-FFF2-40B4-BE49-F238E27FC236}">
              <a16:creationId xmlns:a16="http://schemas.microsoft.com/office/drawing/2014/main" id="{00000000-0008-0000-0E00-000098020000}"/>
            </a:ext>
          </a:extLst>
        </xdr:cNvPr>
        <xdr:cNvSpPr/>
      </xdr:nvSpPr>
      <xdr:spPr>
        <a:xfrm>
          <a:off x="15430500" y="1427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170362</xdr:rowOff>
    </xdr:from>
    <xdr:to>
      <xdr:col>85</xdr:col>
      <xdr:colOff>127000</xdr:colOff>
      <xdr:row>83</xdr:row>
      <xdr:rowOff>93618</xdr:rowOff>
    </xdr:to>
    <xdr:cxnSp macro="">
      <xdr:nvCxnSpPr>
        <xdr:cNvPr id="665" name="直線コネクタ 664">
          <a:extLst>
            <a:ext uri="{FF2B5EF4-FFF2-40B4-BE49-F238E27FC236}">
              <a16:creationId xmlns:a16="http://schemas.microsoft.com/office/drawing/2014/main" id="{00000000-0008-0000-0E00-000099020000}"/>
            </a:ext>
          </a:extLst>
        </xdr:cNvPr>
        <xdr:cNvCxnSpPr/>
      </xdr:nvCxnSpPr>
      <xdr:spPr>
        <a:xfrm flipV="1">
          <a:off x="15481300" y="14229262"/>
          <a:ext cx="8382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23223</xdr:rowOff>
    </xdr:from>
    <xdr:to>
      <xdr:col>76</xdr:col>
      <xdr:colOff>165100</xdr:colOff>
      <xdr:row>83</xdr:row>
      <xdr:rowOff>124823</xdr:rowOff>
    </xdr:to>
    <xdr:sp macro="" textlink="">
      <xdr:nvSpPr>
        <xdr:cNvPr id="666" name="楕円 665">
          <a:extLst>
            <a:ext uri="{FF2B5EF4-FFF2-40B4-BE49-F238E27FC236}">
              <a16:creationId xmlns:a16="http://schemas.microsoft.com/office/drawing/2014/main" id="{00000000-0008-0000-0E00-00009A020000}"/>
            </a:ext>
          </a:extLst>
        </xdr:cNvPr>
        <xdr:cNvSpPr/>
      </xdr:nvSpPr>
      <xdr:spPr>
        <a:xfrm>
          <a:off x="14541500" y="1425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74023</xdr:rowOff>
    </xdr:from>
    <xdr:to>
      <xdr:col>81</xdr:col>
      <xdr:colOff>50800</xdr:colOff>
      <xdr:row>83</xdr:row>
      <xdr:rowOff>93618</xdr:rowOff>
    </xdr:to>
    <xdr:cxnSp macro="">
      <xdr:nvCxnSpPr>
        <xdr:cNvPr id="667" name="直線コネクタ 666">
          <a:extLst>
            <a:ext uri="{FF2B5EF4-FFF2-40B4-BE49-F238E27FC236}">
              <a16:creationId xmlns:a16="http://schemas.microsoft.com/office/drawing/2014/main" id="{00000000-0008-0000-0E00-00009B020000}"/>
            </a:ext>
          </a:extLst>
        </xdr:cNvPr>
        <xdr:cNvCxnSpPr/>
      </xdr:nvCxnSpPr>
      <xdr:spPr>
        <a:xfrm>
          <a:off x="14592300" y="14304373"/>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3629</xdr:rowOff>
    </xdr:from>
    <xdr:to>
      <xdr:col>72</xdr:col>
      <xdr:colOff>38100</xdr:colOff>
      <xdr:row>83</xdr:row>
      <xdr:rowOff>105229</xdr:rowOff>
    </xdr:to>
    <xdr:sp macro="" textlink="">
      <xdr:nvSpPr>
        <xdr:cNvPr id="668" name="楕円 667">
          <a:extLst>
            <a:ext uri="{FF2B5EF4-FFF2-40B4-BE49-F238E27FC236}">
              <a16:creationId xmlns:a16="http://schemas.microsoft.com/office/drawing/2014/main" id="{00000000-0008-0000-0E00-00009C020000}"/>
            </a:ext>
          </a:extLst>
        </xdr:cNvPr>
        <xdr:cNvSpPr/>
      </xdr:nvSpPr>
      <xdr:spPr>
        <a:xfrm>
          <a:off x="13652500" y="1423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54429</xdr:rowOff>
    </xdr:from>
    <xdr:to>
      <xdr:col>76</xdr:col>
      <xdr:colOff>114300</xdr:colOff>
      <xdr:row>83</xdr:row>
      <xdr:rowOff>74023</xdr:rowOff>
    </xdr:to>
    <xdr:cxnSp macro="">
      <xdr:nvCxnSpPr>
        <xdr:cNvPr id="669" name="直線コネクタ 668">
          <a:extLst>
            <a:ext uri="{FF2B5EF4-FFF2-40B4-BE49-F238E27FC236}">
              <a16:creationId xmlns:a16="http://schemas.microsoft.com/office/drawing/2014/main" id="{00000000-0008-0000-0E00-00009D020000}"/>
            </a:ext>
          </a:extLst>
        </xdr:cNvPr>
        <xdr:cNvCxnSpPr/>
      </xdr:nvCxnSpPr>
      <xdr:spPr>
        <a:xfrm>
          <a:off x="13703300" y="1428477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153851</xdr:rowOff>
    </xdr:from>
    <xdr:to>
      <xdr:col>67</xdr:col>
      <xdr:colOff>101600</xdr:colOff>
      <xdr:row>83</xdr:row>
      <xdr:rowOff>84001</xdr:rowOff>
    </xdr:to>
    <xdr:sp macro="" textlink="">
      <xdr:nvSpPr>
        <xdr:cNvPr id="670" name="楕円 669">
          <a:extLst>
            <a:ext uri="{FF2B5EF4-FFF2-40B4-BE49-F238E27FC236}">
              <a16:creationId xmlns:a16="http://schemas.microsoft.com/office/drawing/2014/main" id="{00000000-0008-0000-0E00-00009E020000}"/>
            </a:ext>
          </a:extLst>
        </xdr:cNvPr>
        <xdr:cNvSpPr/>
      </xdr:nvSpPr>
      <xdr:spPr>
        <a:xfrm>
          <a:off x="12763500" y="1421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33201</xdr:rowOff>
    </xdr:from>
    <xdr:to>
      <xdr:col>71</xdr:col>
      <xdr:colOff>177800</xdr:colOff>
      <xdr:row>83</xdr:row>
      <xdr:rowOff>54429</xdr:rowOff>
    </xdr:to>
    <xdr:cxnSp macro="">
      <xdr:nvCxnSpPr>
        <xdr:cNvPr id="671" name="直線コネクタ 670">
          <a:extLst>
            <a:ext uri="{FF2B5EF4-FFF2-40B4-BE49-F238E27FC236}">
              <a16:creationId xmlns:a16="http://schemas.microsoft.com/office/drawing/2014/main" id="{00000000-0008-0000-0E00-00009F020000}"/>
            </a:ext>
          </a:extLst>
        </xdr:cNvPr>
        <xdr:cNvCxnSpPr/>
      </xdr:nvCxnSpPr>
      <xdr:spPr>
        <a:xfrm>
          <a:off x="12814300" y="14263551"/>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135545</xdr:rowOff>
    </xdr:from>
    <xdr:ext cx="405111" cy="259045"/>
    <xdr:sp macro="" textlink="">
      <xdr:nvSpPr>
        <xdr:cNvPr id="672" name="n_1aveValue【児童館】&#10;有形固定資産減価償却率">
          <a:extLst>
            <a:ext uri="{FF2B5EF4-FFF2-40B4-BE49-F238E27FC236}">
              <a16:creationId xmlns:a16="http://schemas.microsoft.com/office/drawing/2014/main" id="{00000000-0008-0000-0E00-0000A0020000}"/>
            </a:ext>
          </a:extLst>
        </xdr:cNvPr>
        <xdr:cNvSpPr txBox="1"/>
      </xdr:nvSpPr>
      <xdr:spPr>
        <a:xfrm>
          <a:off x="15266044"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87465</xdr:rowOff>
    </xdr:from>
    <xdr:ext cx="405111" cy="259045"/>
    <xdr:sp macro="" textlink="">
      <xdr:nvSpPr>
        <xdr:cNvPr id="673" name="n_2aveValue【児童館】&#10;有形固定資産減価償却率">
          <a:extLst>
            <a:ext uri="{FF2B5EF4-FFF2-40B4-BE49-F238E27FC236}">
              <a16:creationId xmlns:a16="http://schemas.microsoft.com/office/drawing/2014/main" id="{00000000-0008-0000-0E00-0000A1020000}"/>
            </a:ext>
          </a:extLst>
        </xdr:cNvPr>
        <xdr:cNvSpPr txBox="1"/>
      </xdr:nvSpPr>
      <xdr:spPr>
        <a:xfrm>
          <a:off x="14389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120848</xdr:rowOff>
    </xdr:from>
    <xdr:ext cx="405111" cy="259045"/>
    <xdr:sp macro="" textlink="">
      <xdr:nvSpPr>
        <xdr:cNvPr id="674" name="n_3aveValue【児童館】&#10;有形固定資産減価償却率">
          <a:extLst>
            <a:ext uri="{FF2B5EF4-FFF2-40B4-BE49-F238E27FC236}">
              <a16:creationId xmlns:a16="http://schemas.microsoft.com/office/drawing/2014/main" id="{00000000-0008-0000-0E00-0000A2020000}"/>
            </a:ext>
          </a:extLst>
        </xdr:cNvPr>
        <xdr:cNvSpPr txBox="1"/>
      </xdr:nvSpPr>
      <xdr:spPr>
        <a:xfrm>
          <a:off x="135007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61340</xdr:rowOff>
    </xdr:from>
    <xdr:ext cx="405111" cy="259045"/>
    <xdr:sp macro="" textlink="">
      <xdr:nvSpPr>
        <xdr:cNvPr id="675" name="n_4aveValue【児童館】&#10;有形固定資産減価償却率">
          <a:extLst>
            <a:ext uri="{FF2B5EF4-FFF2-40B4-BE49-F238E27FC236}">
              <a16:creationId xmlns:a16="http://schemas.microsoft.com/office/drawing/2014/main" id="{00000000-0008-0000-0E00-0000A3020000}"/>
            </a:ext>
          </a:extLst>
        </xdr:cNvPr>
        <xdr:cNvSpPr txBox="1"/>
      </xdr:nvSpPr>
      <xdr:spPr>
        <a:xfrm>
          <a:off x="126117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160945</xdr:rowOff>
    </xdr:from>
    <xdr:ext cx="405111" cy="259045"/>
    <xdr:sp macro="" textlink="">
      <xdr:nvSpPr>
        <xdr:cNvPr id="676" name="n_1mainValue【児童館】&#10;有形固定資産減価償却率">
          <a:extLst>
            <a:ext uri="{FF2B5EF4-FFF2-40B4-BE49-F238E27FC236}">
              <a16:creationId xmlns:a16="http://schemas.microsoft.com/office/drawing/2014/main" id="{00000000-0008-0000-0E00-0000A4020000}"/>
            </a:ext>
          </a:extLst>
        </xdr:cNvPr>
        <xdr:cNvSpPr txBox="1"/>
      </xdr:nvSpPr>
      <xdr:spPr>
        <a:xfrm>
          <a:off x="152660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115950</xdr:rowOff>
    </xdr:from>
    <xdr:ext cx="405111" cy="259045"/>
    <xdr:sp macro="" textlink="">
      <xdr:nvSpPr>
        <xdr:cNvPr id="677" name="n_2mainValue【児童館】&#10;有形固定資産減価償却率">
          <a:extLst>
            <a:ext uri="{FF2B5EF4-FFF2-40B4-BE49-F238E27FC236}">
              <a16:creationId xmlns:a16="http://schemas.microsoft.com/office/drawing/2014/main" id="{00000000-0008-0000-0E00-0000A5020000}"/>
            </a:ext>
          </a:extLst>
        </xdr:cNvPr>
        <xdr:cNvSpPr txBox="1"/>
      </xdr:nvSpPr>
      <xdr:spPr>
        <a:xfrm>
          <a:off x="14389744" y="1434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121756</xdr:rowOff>
    </xdr:from>
    <xdr:ext cx="405111" cy="259045"/>
    <xdr:sp macro="" textlink="">
      <xdr:nvSpPr>
        <xdr:cNvPr id="678" name="n_3mainValue【児童館】&#10;有形固定資産減価償却率">
          <a:extLst>
            <a:ext uri="{FF2B5EF4-FFF2-40B4-BE49-F238E27FC236}">
              <a16:creationId xmlns:a16="http://schemas.microsoft.com/office/drawing/2014/main" id="{00000000-0008-0000-0E00-0000A6020000}"/>
            </a:ext>
          </a:extLst>
        </xdr:cNvPr>
        <xdr:cNvSpPr txBox="1"/>
      </xdr:nvSpPr>
      <xdr:spPr>
        <a:xfrm>
          <a:off x="13500744" y="1400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75128</xdr:rowOff>
    </xdr:from>
    <xdr:ext cx="405111" cy="259045"/>
    <xdr:sp macro="" textlink="">
      <xdr:nvSpPr>
        <xdr:cNvPr id="679" name="n_4mainValue【児童館】&#10;有形固定資産減価償却率">
          <a:extLst>
            <a:ext uri="{FF2B5EF4-FFF2-40B4-BE49-F238E27FC236}">
              <a16:creationId xmlns:a16="http://schemas.microsoft.com/office/drawing/2014/main" id="{00000000-0008-0000-0E00-0000A7020000}"/>
            </a:ext>
          </a:extLst>
        </xdr:cNvPr>
        <xdr:cNvSpPr txBox="1"/>
      </xdr:nvSpPr>
      <xdr:spPr>
        <a:xfrm>
          <a:off x="12611744" y="1430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a:extLst>
            <a:ext uri="{FF2B5EF4-FFF2-40B4-BE49-F238E27FC236}">
              <a16:creationId xmlns:a16="http://schemas.microsoft.com/office/drawing/2014/main" id="{00000000-0008-0000-0E00-0000A8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a:extLst>
            <a:ext uri="{FF2B5EF4-FFF2-40B4-BE49-F238E27FC236}">
              <a16:creationId xmlns:a16="http://schemas.microsoft.com/office/drawing/2014/main" id="{00000000-0008-0000-0E00-0000A9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a:extLst>
            <a:ext uri="{FF2B5EF4-FFF2-40B4-BE49-F238E27FC236}">
              <a16:creationId xmlns:a16="http://schemas.microsoft.com/office/drawing/2014/main" id="{00000000-0008-0000-0E00-0000AA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a:extLst>
            <a:ext uri="{FF2B5EF4-FFF2-40B4-BE49-F238E27FC236}">
              <a16:creationId xmlns:a16="http://schemas.microsoft.com/office/drawing/2014/main" id="{00000000-0008-0000-0E00-0000AB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a:extLst>
            <a:ext uri="{FF2B5EF4-FFF2-40B4-BE49-F238E27FC236}">
              <a16:creationId xmlns:a16="http://schemas.microsoft.com/office/drawing/2014/main" id="{00000000-0008-0000-0E00-0000AC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a:extLst>
            <a:ext uri="{FF2B5EF4-FFF2-40B4-BE49-F238E27FC236}">
              <a16:creationId xmlns:a16="http://schemas.microsoft.com/office/drawing/2014/main" id="{00000000-0008-0000-0E00-0000AD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a:extLst>
            <a:ext uri="{FF2B5EF4-FFF2-40B4-BE49-F238E27FC236}">
              <a16:creationId xmlns:a16="http://schemas.microsoft.com/office/drawing/2014/main" id="{00000000-0008-0000-0E00-0000AE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a:extLst>
            <a:ext uri="{FF2B5EF4-FFF2-40B4-BE49-F238E27FC236}">
              <a16:creationId xmlns:a16="http://schemas.microsoft.com/office/drawing/2014/main" id="{00000000-0008-0000-0E00-0000AF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a:extLst>
            <a:ext uri="{FF2B5EF4-FFF2-40B4-BE49-F238E27FC236}">
              <a16:creationId xmlns:a16="http://schemas.microsoft.com/office/drawing/2014/main" id="{00000000-0008-0000-0E00-0000B0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0" name="直線コネクタ 689">
          <a:extLst>
            <a:ext uri="{FF2B5EF4-FFF2-40B4-BE49-F238E27FC236}">
              <a16:creationId xmlns:a16="http://schemas.microsoft.com/office/drawing/2014/main" id="{00000000-0008-0000-0E00-0000B2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1" name="テキスト ボックス 690">
          <a:extLst>
            <a:ext uri="{FF2B5EF4-FFF2-40B4-BE49-F238E27FC236}">
              <a16:creationId xmlns:a16="http://schemas.microsoft.com/office/drawing/2014/main" id="{00000000-0008-0000-0E00-0000B3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2" name="直線コネクタ 691">
          <a:extLst>
            <a:ext uri="{FF2B5EF4-FFF2-40B4-BE49-F238E27FC236}">
              <a16:creationId xmlns:a16="http://schemas.microsoft.com/office/drawing/2014/main" id="{00000000-0008-0000-0E00-0000B4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3" name="テキスト ボックス 692">
          <a:extLst>
            <a:ext uri="{FF2B5EF4-FFF2-40B4-BE49-F238E27FC236}">
              <a16:creationId xmlns:a16="http://schemas.microsoft.com/office/drawing/2014/main" id="{00000000-0008-0000-0E00-0000B5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4" name="直線コネクタ 693">
          <a:extLst>
            <a:ext uri="{FF2B5EF4-FFF2-40B4-BE49-F238E27FC236}">
              <a16:creationId xmlns:a16="http://schemas.microsoft.com/office/drawing/2014/main" id="{00000000-0008-0000-0E00-0000B6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5" name="テキスト ボックス 694">
          <a:extLst>
            <a:ext uri="{FF2B5EF4-FFF2-40B4-BE49-F238E27FC236}">
              <a16:creationId xmlns:a16="http://schemas.microsoft.com/office/drawing/2014/main" id="{00000000-0008-0000-0E00-0000B7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6" name="直線コネクタ 695">
          <a:extLst>
            <a:ext uri="{FF2B5EF4-FFF2-40B4-BE49-F238E27FC236}">
              <a16:creationId xmlns:a16="http://schemas.microsoft.com/office/drawing/2014/main" id="{00000000-0008-0000-0E00-0000B8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7" name="テキスト ボックス 696">
          <a:extLst>
            <a:ext uri="{FF2B5EF4-FFF2-40B4-BE49-F238E27FC236}">
              <a16:creationId xmlns:a16="http://schemas.microsoft.com/office/drawing/2014/main" id="{00000000-0008-0000-0E00-0000B9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8" name="直線コネクタ 697">
          <a:extLst>
            <a:ext uri="{FF2B5EF4-FFF2-40B4-BE49-F238E27FC236}">
              <a16:creationId xmlns:a16="http://schemas.microsoft.com/office/drawing/2014/main" id="{00000000-0008-0000-0E00-0000BA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9" name="テキスト ボックス 698">
          <a:extLst>
            <a:ext uri="{FF2B5EF4-FFF2-40B4-BE49-F238E27FC236}">
              <a16:creationId xmlns:a16="http://schemas.microsoft.com/office/drawing/2014/main" id="{00000000-0008-0000-0E00-0000BB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a:extLst>
            <a:ext uri="{FF2B5EF4-FFF2-40B4-BE49-F238E27FC236}">
              <a16:creationId xmlns:a16="http://schemas.microsoft.com/office/drawing/2014/main" id="{00000000-0008-0000-0E00-0000BC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a:extLst>
            <a:ext uri="{FF2B5EF4-FFF2-40B4-BE49-F238E27FC236}">
              <a16:creationId xmlns:a16="http://schemas.microsoft.com/office/drawing/2014/main" id="{00000000-0008-0000-0E00-0000BD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a:extLst>
            <a:ext uri="{FF2B5EF4-FFF2-40B4-BE49-F238E27FC236}">
              <a16:creationId xmlns:a16="http://schemas.microsoft.com/office/drawing/2014/main" id="{00000000-0008-0000-0E00-0000BE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106680</xdr:rowOff>
    </xdr:from>
    <xdr:to>
      <xdr:col>116</xdr:col>
      <xdr:colOff>62864</xdr:colOff>
      <xdr:row>85</xdr:row>
      <xdr:rowOff>121920</xdr:rowOff>
    </xdr:to>
    <xdr:cxnSp macro="">
      <xdr:nvCxnSpPr>
        <xdr:cNvPr id="703" name="直線コネクタ 702">
          <a:extLst>
            <a:ext uri="{FF2B5EF4-FFF2-40B4-BE49-F238E27FC236}">
              <a16:creationId xmlns:a16="http://schemas.microsoft.com/office/drawing/2014/main" id="{00000000-0008-0000-0E00-0000BF020000}"/>
            </a:ext>
          </a:extLst>
        </xdr:cNvPr>
        <xdr:cNvCxnSpPr/>
      </xdr:nvCxnSpPr>
      <xdr:spPr>
        <a:xfrm flipV="1">
          <a:off x="22160864" y="13479780"/>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125747</xdr:rowOff>
    </xdr:from>
    <xdr:ext cx="469744" cy="259045"/>
    <xdr:sp macro="" textlink="">
      <xdr:nvSpPr>
        <xdr:cNvPr id="704" name="【児童館】&#10;一人当たり面積最小値テキスト">
          <a:extLst>
            <a:ext uri="{FF2B5EF4-FFF2-40B4-BE49-F238E27FC236}">
              <a16:creationId xmlns:a16="http://schemas.microsoft.com/office/drawing/2014/main" id="{00000000-0008-0000-0E00-0000C0020000}"/>
            </a:ext>
          </a:extLst>
        </xdr:cNvPr>
        <xdr:cNvSpPr txBox="1"/>
      </xdr:nvSpPr>
      <xdr:spPr>
        <a:xfrm>
          <a:off x="22199600" y="1469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121920</xdr:rowOff>
    </xdr:from>
    <xdr:to>
      <xdr:col>116</xdr:col>
      <xdr:colOff>152400</xdr:colOff>
      <xdr:row>85</xdr:row>
      <xdr:rowOff>121920</xdr:rowOff>
    </xdr:to>
    <xdr:cxnSp macro="">
      <xdr:nvCxnSpPr>
        <xdr:cNvPr id="705" name="直線コネクタ 704">
          <a:extLst>
            <a:ext uri="{FF2B5EF4-FFF2-40B4-BE49-F238E27FC236}">
              <a16:creationId xmlns:a16="http://schemas.microsoft.com/office/drawing/2014/main" id="{00000000-0008-0000-0E00-0000C1020000}"/>
            </a:ext>
          </a:extLst>
        </xdr:cNvPr>
        <xdr:cNvCxnSpPr/>
      </xdr:nvCxnSpPr>
      <xdr:spPr>
        <a:xfrm>
          <a:off x="22072600" y="1469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53357</xdr:rowOff>
    </xdr:from>
    <xdr:ext cx="469744" cy="259045"/>
    <xdr:sp macro="" textlink="">
      <xdr:nvSpPr>
        <xdr:cNvPr id="706" name="【児童館】&#10;一人当たり面積最大値テキスト">
          <a:extLst>
            <a:ext uri="{FF2B5EF4-FFF2-40B4-BE49-F238E27FC236}">
              <a16:creationId xmlns:a16="http://schemas.microsoft.com/office/drawing/2014/main" id="{00000000-0008-0000-0E00-0000C2020000}"/>
            </a:ext>
          </a:extLst>
        </xdr:cNvPr>
        <xdr:cNvSpPr txBox="1"/>
      </xdr:nvSpPr>
      <xdr:spPr>
        <a:xfrm>
          <a:off x="22199600" y="1325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106680</xdr:rowOff>
    </xdr:from>
    <xdr:to>
      <xdr:col>116</xdr:col>
      <xdr:colOff>152400</xdr:colOff>
      <xdr:row>78</xdr:row>
      <xdr:rowOff>106680</xdr:rowOff>
    </xdr:to>
    <xdr:cxnSp macro="">
      <xdr:nvCxnSpPr>
        <xdr:cNvPr id="707" name="直線コネクタ 706">
          <a:extLst>
            <a:ext uri="{FF2B5EF4-FFF2-40B4-BE49-F238E27FC236}">
              <a16:creationId xmlns:a16="http://schemas.microsoft.com/office/drawing/2014/main" id="{00000000-0008-0000-0E00-0000C3020000}"/>
            </a:ext>
          </a:extLst>
        </xdr:cNvPr>
        <xdr:cNvCxnSpPr/>
      </xdr:nvCxnSpPr>
      <xdr:spPr>
        <a:xfrm>
          <a:off x="22072600" y="1347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90188</xdr:rowOff>
    </xdr:from>
    <xdr:ext cx="469744" cy="259045"/>
    <xdr:sp macro="" textlink="">
      <xdr:nvSpPr>
        <xdr:cNvPr id="708" name="【児童館】&#10;一人当たり面積平均値テキスト">
          <a:extLst>
            <a:ext uri="{FF2B5EF4-FFF2-40B4-BE49-F238E27FC236}">
              <a16:creationId xmlns:a16="http://schemas.microsoft.com/office/drawing/2014/main" id="{00000000-0008-0000-0E00-0000C4020000}"/>
            </a:ext>
          </a:extLst>
        </xdr:cNvPr>
        <xdr:cNvSpPr txBox="1"/>
      </xdr:nvSpPr>
      <xdr:spPr>
        <a:xfrm>
          <a:off x="22199600" y="1414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709" name="フローチャート: 判断 708">
          <a:extLst>
            <a:ext uri="{FF2B5EF4-FFF2-40B4-BE49-F238E27FC236}">
              <a16:creationId xmlns:a16="http://schemas.microsoft.com/office/drawing/2014/main" id="{00000000-0008-0000-0E00-0000C5020000}"/>
            </a:ext>
          </a:extLst>
        </xdr:cNvPr>
        <xdr:cNvSpPr/>
      </xdr:nvSpPr>
      <xdr:spPr>
        <a:xfrm>
          <a:off x="22110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52070</xdr:rowOff>
    </xdr:from>
    <xdr:to>
      <xdr:col>112</xdr:col>
      <xdr:colOff>38100</xdr:colOff>
      <xdr:row>83</xdr:row>
      <xdr:rowOff>153670</xdr:rowOff>
    </xdr:to>
    <xdr:sp macro="" textlink="">
      <xdr:nvSpPr>
        <xdr:cNvPr id="710" name="フローチャート: 判断 709">
          <a:extLst>
            <a:ext uri="{FF2B5EF4-FFF2-40B4-BE49-F238E27FC236}">
              <a16:creationId xmlns:a16="http://schemas.microsoft.com/office/drawing/2014/main" id="{00000000-0008-0000-0E00-0000C6020000}"/>
            </a:ext>
          </a:extLst>
        </xdr:cNvPr>
        <xdr:cNvSpPr/>
      </xdr:nvSpPr>
      <xdr:spPr>
        <a:xfrm>
          <a:off x="21272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711" name="フローチャート: 判断 710">
          <a:extLst>
            <a:ext uri="{FF2B5EF4-FFF2-40B4-BE49-F238E27FC236}">
              <a16:creationId xmlns:a16="http://schemas.microsoft.com/office/drawing/2014/main" id="{00000000-0008-0000-0E00-0000C7020000}"/>
            </a:ext>
          </a:extLst>
        </xdr:cNvPr>
        <xdr:cNvSpPr/>
      </xdr:nvSpPr>
      <xdr:spPr>
        <a:xfrm>
          <a:off x="20383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74930</xdr:rowOff>
    </xdr:from>
    <xdr:to>
      <xdr:col>102</xdr:col>
      <xdr:colOff>165100</xdr:colOff>
      <xdr:row>84</xdr:row>
      <xdr:rowOff>5080</xdr:rowOff>
    </xdr:to>
    <xdr:sp macro="" textlink="">
      <xdr:nvSpPr>
        <xdr:cNvPr id="712" name="フローチャート: 判断 711">
          <a:extLst>
            <a:ext uri="{FF2B5EF4-FFF2-40B4-BE49-F238E27FC236}">
              <a16:creationId xmlns:a16="http://schemas.microsoft.com/office/drawing/2014/main" id="{00000000-0008-0000-0E00-0000C8020000}"/>
            </a:ext>
          </a:extLst>
        </xdr:cNvPr>
        <xdr:cNvSpPr/>
      </xdr:nvSpPr>
      <xdr:spPr>
        <a:xfrm>
          <a:off x="19494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63500</xdr:rowOff>
    </xdr:from>
    <xdr:to>
      <xdr:col>98</xdr:col>
      <xdr:colOff>38100</xdr:colOff>
      <xdr:row>83</xdr:row>
      <xdr:rowOff>165100</xdr:rowOff>
    </xdr:to>
    <xdr:sp macro="" textlink="">
      <xdr:nvSpPr>
        <xdr:cNvPr id="713" name="フローチャート: 判断 712">
          <a:extLst>
            <a:ext uri="{FF2B5EF4-FFF2-40B4-BE49-F238E27FC236}">
              <a16:creationId xmlns:a16="http://schemas.microsoft.com/office/drawing/2014/main" id="{00000000-0008-0000-0E00-0000C9020000}"/>
            </a:ext>
          </a:extLst>
        </xdr:cNvPr>
        <xdr:cNvSpPr/>
      </xdr:nvSpPr>
      <xdr:spPr>
        <a:xfrm>
          <a:off x="18605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000000-0008-0000-0E00-0000CA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E00-0000CB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E00-0000CC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E00-0000CD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E00-0000CE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71120</xdr:rowOff>
    </xdr:from>
    <xdr:to>
      <xdr:col>116</xdr:col>
      <xdr:colOff>114300</xdr:colOff>
      <xdr:row>86</xdr:row>
      <xdr:rowOff>1270</xdr:rowOff>
    </xdr:to>
    <xdr:sp macro="" textlink="">
      <xdr:nvSpPr>
        <xdr:cNvPr id="719" name="楕円 718">
          <a:extLst>
            <a:ext uri="{FF2B5EF4-FFF2-40B4-BE49-F238E27FC236}">
              <a16:creationId xmlns:a16="http://schemas.microsoft.com/office/drawing/2014/main" id="{00000000-0008-0000-0E00-0000CF020000}"/>
            </a:ext>
          </a:extLst>
        </xdr:cNvPr>
        <xdr:cNvSpPr/>
      </xdr:nvSpPr>
      <xdr:spPr>
        <a:xfrm>
          <a:off x="22110700" y="1464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157497</xdr:rowOff>
    </xdr:from>
    <xdr:ext cx="469744" cy="259045"/>
    <xdr:sp macro="" textlink="">
      <xdr:nvSpPr>
        <xdr:cNvPr id="720" name="【児童館】&#10;一人当たり面積該当値テキスト">
          <a:extLst>
            <a:ext uri="{FF2B5EF4-FFF2-40B4-BE49-F238E27FC236}">
              <a16:creationId xmlns:a16="http://schemas.microsoft.com/office/drawing/2014/main" id="{00000000-0008-0000-0E00-0000D0020000}"/>
            </a:ext>
          </a:extLst>
        </xdr:cNvPr>
        <xdr:cNvSpPr txBox="1"/>
      </xdr:nvSpPr>
      <xdr:spPr>
        <a:xfrm>
          <a:off x="22199600" y="1455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74930</xdr:rowOff>
    </xdr:from>
    <xdr:to>
      <xdr:col>112</xdr:col>
      <xdr:colOff>38100</xdr:colOff>
      <xdr:row>86</xdr:row>
      <xdr:rowOff>5080</xdr:rowOff>
    </xdr:to>
    <xdr:sp macro="" textlink="">
      <xdr:nvSpPr>
        <xdr:cNvPr id="721" name="楕円 720">
          <a:extLst>
            <a:ext uri="{FF2B5EF4-FFF2-40B4-BE49-F238E27FC236}">
              <a16:creationId xmlns:a16="http://schemas.microsoft.com/office/drawing/2014/main" id="{00000000-0008-0000-0E00-0000D1020000}"/>
            </a:ext>
          </a:extLst>
        </xdr:cNvPr>
        <xdr:cNvSpPr/>
      </xdr:nvSpPr>
      <xdr:spPr>
        <a:xfrm>
          <a:off x="21272500" y="146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121920</xdr:rowOff>
    </xdr:from>
    <xdr:to>
      <xdr:col>116</xdr:col>
      <xdr:colOff>63500</xdr:colOff>
      <xdr:row>85</xdr:row>
      <xdr:rowOff>125730</xdr:rowOff>
    </xdr:to>
    <xdr:cxnSp macro="">
      <xdr:nvCxnSpPr>
        <xdr:cNvPr id="722" name="直線コネクタ 721">
          <a:extLst>
            <a:ext uri="{FF2B5EF4-FFF2-40B4-BE49-F238E27FC236}">
              <a16:creationId xmlns:a16="http://schemas.microsoft.com/office/drawing/2014/main" id="{00000000-0008-0000-0E00-0000D2020000}"/>
            </a:ext>
          </a:extLst>
        </xdr:cNvPr>
        <xdr:cNvCxnSpPr/>
      </xdr:nvCxnSpPr>
      <xdr:spPr>
        <a:xfrm flipV="1">
          <a:off x="21323300" y="146951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78739</xdr:rowOff>
    </xdr:from>
    <xdr:to>
      <xdr:col>107</xdr:col>
      <xdr:colOff>101600</xdr:colOff>
      <xdr:row>86</xdr:row>
      <xdr:rowOff>8889</xdr:rowOff>
    </xdr:to>
    <xdr:sp macro="" textlink="">
      <xdr:nvSpPr>
        <xdr:cNvPr id="723" name="楕円 722">
          <a:extLst>
            <a:ext uri="{FF2B5EF4-FFF2-40B4-BE49-F238E27FC236}">
              <a16:creationId xmlns:a16="http://schemas.microsoft.com/office/drawing/2014/main" id="{00000000-0008-0000-0E00-0000D3020000}"/>
            </a:ext>
          </a:extLst>
        </xdr:cNvPr>
        <xdr:cNvSpPr/>
      </xdr:nvSpPr>
      <xdr:spPr>
        <a:xfrm>
          <a:off x="20383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125730</xdr:rowOff>
    </xdr:from>
    <xdr:to>
      <xdr:col>111</xdr:col>
      <xdr:colOff>177800</xdr:colOff>
      <xdr:row>85</xdr:row>
      <xdr:rowOff>129539</xdr:rowOff>
    </xdr:to>
    <xdr:cxnSp macro="">
      <xdr:nvCxnSpPr>
        <xdr:cNvPr id="724" name="直線コネクタ 723">
          <a:extLst>
            <a:ext uri="{FF2B5EF4-FFF2-40B4-BE49-F238E27FC236}">
              <a16:creationId xmlns:a16="http://schemas.microsoft.com/office/drawing/2014/main" id="{00000000-0008-0000-0E00-0000D4020000}"/>
            </a:ext>
          </a:extLst>
        </xdr:cNvPr>
        <xdr:cNvCxnSpPr/>
      </xdr:nvCxnSpPr>
      <xdr:spPr>
        <a:xfrm flipV="1">
          <a:off x="20434300" y="146989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82550</xdr:rowOff>
    </xdr:from>
    <xdr:to>
      <xdr:col>102</xdr:col>
      <xdr:colOff>165100</xdr:colOff>
      <xdr:row>86</xdr:row>
      <xdr:rowOff>12700</xdr:rowOff>
    </xdr:to>
    <xdr:sp macro="" textlink="">
      <xdr:nvSpPr>
        <xdr:cNvPr id="725" name="楕円 724">
          <a:extLst>
            <a:ext uri="{FF2B5EF4-FFF2-40B4-BE49-F238E27FC236}">
              <a16:creationId xmlns:a16="http://schemas.microsoft.com/office/drawing/2014/main" id="{00000000-0008-0000-0E00-0000D5020000}"/>
            </a:ext>
          </a:extLst>
        </xdr:cNvPr>
        <xdr:cNvSpPr/>
      </xdr:nvSpPr>
      <xdr:spPr>
        <a:xfrm>
          <a:off x="19494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129539</xdr:rowOff>
    </xdr:from>
    <xdr:to>
      <xdr:col>107</xdr:col>
      <xdr:colOff>50800</xdr:colOff>
      <xdr:row>85</xdr:row>
      <xdr:rowOff>133350</xdr:rowOff>
    </xdr:to>
    <xdr:cxnSp macro="">
      <xdr:nvCxnSpPr>
        <xdr:cNvPr id="726" name="直線コネクタ 725">
          <a:extLst>
            <a:ext uri="{FF2B5EF4-FFF2-40B4-BE49-F238E27FC236}">
              <a16:creationId xmlns:a16="http://schemas.microsoft.com/office/drawing/2014/main" id="{00000000-0008-0000-0E00-0000D6020000}"/>
            </a:ext>
          </a:extLst>
        </xdr:cNvPr>
        <xdr:cNvCxnSpPr/>
      </xdr:nvCxnSpPr>
      <xdr:spPr>
        <a:xfrm flipV="1">
          <a:off x="19545300" y="147027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86361</xdr:rowOff>
    </xdr:from>
    <xdr:to>
      <xdr:col>98</xdr:col>
      <xdr:colOff>38100</xdr:colOff>
      <xdr:row>86</xdr:row>
      <xdr:rowOff>16511</xdr:rowOff>
    </xdr:to>
    <xdr:sp macro="" textlink="">
      <xdr:nvSpPr>
        <xdr:cNvPr id="727" name="楕円 726">
          <a:extLst>
            <a:ext uri="{FF2B5EF4-FFF2-40B4-BE49-F238E27FC236}">
              <a16:creationId xmlns:a16="http://schemas.microsoft.com/office/drawing/2014/main" id="{00000000-0008-0000-0E00-0000D7020000}"/>
            </a:ext>
          </a:extLst>
        </xdr:cNvPr>
        <xdr:cNvSpPr/>
      </xdr:nvSpPr>
      <xdr:spPr>
        <a:xfrm>
          <a:off x="18605500" y="1465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133350</xdr:rowOff>
    </xdr:from>
    <xdr:to>
      <xdr:col>102</xdr:col>
      <xdr:colOff>114300</xdr:colOff>
      <xdr:row>85</xdr:row>
      <xdr:rowOff>137161</xdr:rowOff>
    </xdr:to>
    <xdr:cxnSp macro="">
      <xdr:nvCxnSpPr>
        <xdr:cNvPr id="728" name="直線コネクタ 727">
          <a:extLst>
            <a:ext uri="{FF2B5EF4-FFF2-40B4-BE49-F238E27FC236}">
              <a16:creationId xmlns:a16="http://schemas.microsoft.com/office/drawing/2014/main" id="{00000000-0008-0000-0E00-0000D8020000}"/>
            </a:ext>
          </a:extLst>
        </xdr:cNvPr>
        <xdr:cNvCxnSpPr/>
      </xdr:nvCxnSpPr>
      <xdr:spPr>
        <a:xfrm flipV="1">
          <a:off x="18656300" y="147066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170197</xdr:rowOff>
    </xdr:from>
    <xdr:ext cx="469744" cy="259045"/>
    <xdr:sp macro="" textlink="">
      <xdr:nvSpPr>
        <xdr:cNvPr id="729" name="n_1aveValue【児童館】&#10;一人当たり面積">
          <a:extLst>
            <a:ext uri="{FF2B5EF4-FFF2-40B4-BE49-F238E27FC236}">
              <a16:creationId xmlns:a16="http://schemas.microsoft.com/office/drawing/2014/main" id="{00000000-0008-0000-0E00-0000D9020000}"/>
            </a:ext>
          </a:extLst>
        </xdr:cNvPr>
        <xdr:cNvSpPr txBox="1"/>
      </xdr:nvSpPr>
      <xdr:spPr>
        <a:xfrm>
          <a:off x="21075727" y="140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10177</xdr:rowOff>
    </xdr:from>
    <xdr:ext cx="469744" cy="259045"/>
    <xdr:sp macro="" textlink="">
      <xdr:nvSpPr>
        <xdr:cNvPr id="730" name="n_2aveValue【児童館】&#10;一人当たり面積">
          <a:extLst>
            <a:ext uri="{FF2B5EF4-FFF2-40B4-BE49-F238E27FC236}">
              <a16:creationId xmlns:a16="http://schemas.microsoft.com/office/drawing/2014/main" id="{00000000-0008-0000-0E00-0000DA020000}"/>
            </a:ext>
          </a:extLst>
        </xdr:cNvPr>
        <xdr:cNvSpPr txBox="1"/>
      </xdr:nvSpPr>
      <xdr:spPr>
        <a:xfrm>
          <a:off x="20199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21607</xdr:rowOff>
    </xdr:from>
    <xdr:ext cx="469744" cy="259045"/>
    <xdr:sp macro="" textlink="">
      <xdr:nvSpPr>
        <xdr:cNvPr id="731" name="n_3aveValue【児童館】&#10;一人当たり面積">
          <a:extLst>
            <a:ext uri="{FF2B5EF4-FFF2-40B4-BE49-F238E27FC236}">
              <a16:creationId xmlns:a16="http://schemas.microsoft.com/office/drawing/2014/main" id="{00000000-0008-0000-0E00-0000DB020000}"/>
            </a:ext>
          </a:extLst>
        </xdr:cNvPr>
        <xdr:cNvSpPr txBox="1"/>
      </xdr:nvSpPr>
      <xdr:spPr>
        <a:xfrm>
          <a:off x="193104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10177</xdr:rowOff>
    </xdr:from>
    <xdr:ext cx="469744" cy="259045"/>
    <xdr:sp macro="" textlink="">
      <xdr:nvSpPr>
        <xdr:cNvPr id="732" name="n_4aveValue【児童館】&#10;一人当たり面積">
          <a:extLst>
            <a:ext uri="{FF2B5EF4-FFF2-40B4-BE49-F238E27FC236}">
              <a16:creationId xmlns:a16="http://schemas.microsoft.com/office/drawing/2014/main" id="{00000000-0008-0000-0E00-0000DC020000}"/>
            </a:ext>
          </a:extLst>
        </xdr:cNvPr>
        <xdr:cNvSpPr txBox="1"/>
      </xdr:nvSpPr>
      <xdr:spPr>
        <a:xfrm>
          <a:off x="18421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167657</xdr:rowOff>
    </xdr:from>
    <xdr:ext cx="469744" cy="259045"/>
    <xdr:sp macro="" textlink="">
      <xdr:nvSpPr>
        <xdr:cNvPr id="733" name="n_1mainValue【児童館】&#10;一人当たり面積">
          <a:extLst>
            <a:ext uri="{FF2B5EF4-FFF2-40B4-BE49-F238E27FC236}">
              <a16:creationId xmlns:a16="http://schemas.microsoft.com/office/drawing/2014/main" id="{00000000-0008-0000-0E00-0000DD020000}"/>
            </a:ext>
          </a:extLst>
        </xdr:cNvPr>
        <xdr:cNvSpPr txBox="1"/>
      </xdr:nvSpPr>
      <xdr:spPr>
        <a:xfrm>
          <a:off x="21075727"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16</xdr:rowOff>
    </xdr:from>
    <xdr:ext cx="469744" cy="259045"/>
    <xdr:sp macro="" textlink="">
      <xdr:nvSpPr>
        <xdr:cNvPr id="734" name="n_2mainValue【児童館】&#10;一人当たり面積">
          <a:extLst>
            <a:ext uri="{FF2B5EF4-FFF2-40B4-BE49-F238E27FC236}">
              <a16:creationId xmlns:a16="http://schemas.microsoft.com/office/drawing/2014/main" id="{00000000-0008-0000-0E00-0000DE020000}"/>
            </a:ext>
          </a:extLst>
        </xdr:cNvPr>
        <xdr:cNvSpPr txBox="1"/>
      </xdr:nvSpPr>
      <xdr:spPr>
        <a:xfrm>
          <a:off x="20199427" y="1474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3827</xdr:rowOff>
    </xdr:from>
    <xdr:ext cx="469744" cy="259045"/>
    <xdr:sp macro="" textlink="">
      <xdr:nvSpPr>
        <xdr:cNvPr id="735" name="n_3mainValue【児童館】&#10;一人当たり面積">
          <a:extLst>
            <a:ext uri="{FF2B5EF4-FFF2-40B4-BE49-F238E27FC236}">
              <a16:creationId xmlns:a16="http://schemas.microsoft.com/office/drawing/2014/main" id="{00000000-0008-0000-0E00-0000DF020000}"/>
            </a:ext>
          </a:extLst>
        </xdr:cNvPr>
        <xdr:cNvSpPr txBox="1"/>
      </xdr:nvSpPr>
      <xdr:spPr>
        <a:xfrm>
          <a:off x="19310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7638</xdr:rowOff>
    </xdr:from>
    <xdr:ext cx="469744" cy="259045"/>
    <xdr:sp macro="" textlink="">
      <xdr:nvSpPr>
        <xdr:cNvPr id="736" name="n_4mainValue【児童館】&#10;一人当たり面積">
          <a:extLst>
            <a:ext uri="{FF2B5EF4-FFF2-40B4-BE49-F238E27FC236}">
              <a16:creationId xmlns:a16="http://schemas.microsoft.com/office/drawing/2014/main" id="{00000000-0008-0000-0E00-0000E0020000}"/>
            </a:ext>
          </a:extLst>
        </xdr:cNvPr>
        <xdr:cNvSpPr txBox="1"/>
      </xdr:nvSpPr>
      <xdr:spPr>
        <a:xfrm>
          <a:off x="18421427"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a:extLst>
            <a:ext uri="{FF2B5EF4-FFF2-40B4-BE49-F238E27FC236}">
              <a16:creationId xmlns:a16="http://schemas.microsoft.com/office/drawing/2014/main" id="{00000000-0008-0000-0E00-0000E1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a:extLst>
            <a:ext uri="{FF2B5EF4-FFF2-40B4-BE49-F238E27FC236}">
              <a16:creationId xmlns:a16="http://schemas.microsoft.com/office/drawing/2014/main" id="{00000000-0008-0000-0E00-0000E2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a:extLst>
            <a:ext uri="{FF2B5EF4-FFF2-40B4-BE49-F238E27FC236}">
              <a16:creationId xmlns:a16="http://schemas.microsoft.com/office/drawing/2014/main" id="{00000000-0008-0000-0E00-0000E3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a:extLst>
            <a:ext uri="{FF2B5EF4-FFF2-40B4-BE49-F238E27FC236}">
              <a16:creationId xmlns:a16="http://schemas.microsoft.com/office/drawing/2014/main" id="{00000000-0008-0000-0E00-0000E4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a:extLst>
            <a:ext uri="{FF2B5EF4-FFF2-40B4-BE49-F238E27FC236}">
              <a16:creationId xmlns:a16="http://schemas.microsoft.com/office/drawing/2014/main" id="{00000000-0008-0000-0E00-0000E5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a:extLst>
            <a:ext uri="{FF2B5EF4-FFF2-40B4-BE49-F238E27FC236}">
              <a16:creationId xmlns:a16="http://schemas.microsoft.com/office/drawing/2014/main" id="{00000000-0008-0000-0E00-0000E6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a:extLst>
            <a:ext uri="{FF2B5EF4-FFF2-40B4-BE49-F238E27FC236}">
              <a16:creationId xmlns:a16="http://schemas.microsoft.com/office/drawing/2014/main" id="{00000000-0008-0000-0E00-0000E7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a:extLst>
            <a:ext uri="{FF2B5EF4-FFF2-40B4-BE49-F238E27FC236}">
              <a16:creationId xmlns:a16="http://schemas.microsoft.com/office/drawing/2014/main" id="{00000000-0008-0000-0E00-0000E802000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5" name="正方形/長方形 744">
          <a:extLst>
            <a:ext uri="{FF2B5EF4-FFF2-40B4-BE49-F238E27FC236}">
              <a16:creationId xmlns:a16="http://schemas.microsoft.com/office/drawing/2014/main" id="{00000000-0008-0000-0E00-0000E9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6" name="正方形/長方形 745">
          <a:extLst>
            <a:ext uri="{FF2B5EF4-FFF2-40B4-BE49-F238E27FC236}">
              <a16:creationId xmlns:a16="http://schemas.microsoft.com/office/drawing/2014/main" id="{00000000-0008-0000-0E00-0000EA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7" name="正方形/長方形 746">
          <a:extLst>
            <a:ext uri="{FF2B5EF4-FFF2-40B4-BE49-F238E27FC236}">
              <a16:creationId xmlns:a16="http://schemas.microsoft.com/office/drawing/2014/main" id="{00000000-0008-0000-0E00-0000EB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8" name="正方形/長方形 747">
          <a:extLst>
            <a:ext uri="{FF2B5EF4-FFF2-40B4-BE49-F238E27FC236}">
              <a16:creationId xmlns:a16="http://schemas.microsoft.com/office/drawing/2014/main" id="{00000000-0008-0000-0E00-0000EC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9" name="正方形/長方形 748">
          <a:extLst>
            <a:ext uri="{FF2B5EF4-FFF2-40B4-BE49-F238E27FC236}">
              <a16:creationId xmlns:a16="http://schemas.microsoft.com/office/drawing/2014/main" id="{00000000-0008-0000-0E00-0000ED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0" name="正方形/長方形 749">
          <a:extLst>
            <a:ext uri="{FF2B5EF4-FFF2-40B4-BE49-F238E27FC236}">
              <a16:creationId xmlns:a16="http://schemas.microsoft.com/office/drawing/2014/main" id="{00000000-0008-0000-0E00-0000EE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1" name="正方形/長方形 750">
          <a:extLst>
            <a:ext uri="{FF2B5EF4-FFF2-40B4-BE49-F238E27FC236}">
              <a16:creationId xmlns:a16="http://schemas.microsoft.com/office/drawing/2014/main" id="{00000000-0008-0000-0E00-0000EF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2" name="正方形/長方形 751">
          <a:extLst>
            <a:ext uri="{FF2B5EF4-FFF2-40B4-BE49-F238E27FC236}">
              <a16:creationId xmlns:a16="http://schemas.microsoft.com/office/drawing/2014/main" id="{00000000-0008-0000-0E00-0000F0020000}"/>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3" name="正方形/長方形 752">
          <a:extLst>
            <a:ext uri="{FF2B5EF4-FFF2-40B4-BE49-F238E27FC236}">
              <a16:creationId xmlns:a16="http://schemas.microsoft.com/office/drawing/2014/main" id="{00000000-0008-0000-0E00-0000F1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4" name="正方形/長方形 753">
          <a:extLst>
            <a:ext uri="{FF2B5EF4-FFF2-40B4-BE49-F238E27FC236}">
              <a16:creationId xmlns:a16="http://schemas.microsoft.com/office/drawing/2014/main" id="{00000000-0008-0000-0E00-0000F2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5" name="テキスト ボックス 754">
          <a:extLst>
            <a:ext uri="{FF2B5EF4-FFF2-40B4-BE49-F238E27FC236}">
              <a16:creationId xmlns:a16="http://schemas.microsoft.com/office/drawing/2014/main" id="{00000000-0008-0000-0E00-0000F3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類似団体と比較して特に有形固定資産減価償却率が高くなっている施設は、道路、橋梁（トンネル）、公営住宅、保育所であり、特に低くなっている施設は、学校施設である。</a:t>
          </a:r>
        </a:p>
        <a:p>
          <a:r>
            <a:rPr kumimoji="1" lang="ja-JP" altLang="en-US" sz="1300">
              <a:latin typeface="ＭＳ Ｐゴシック" panose="020B0600070205080204" pitchFamily="50" charset="-128"/>
              <a:ea typeface="ＭＳ Ｐゴシック" panose="020B0600070205080204" pitchFamily="50" charset="-128"/>
            </a:rPr>
            <a:t>道路、橋梁（トンネル）については、順次修繕計画を策定し維持管理を行っているところである。</a:t>
          </a:r>
        </a:p>
        <a:p>
          <a:r>
            <a:rPr kumimoji="1" lang="ja-JP" altLang="en-US" sz="1300">
              <a:latin typeface="ＭＳ Ｐゴシック" panose="020B0600070205080204" pitchFamily="50" charset="-128"/>
              <a:ea typeface="ＭＳ Ｐゴシック" panose="020B0600070205080204" pitchFamily="50" charset="-128"/>
            </a:rPr>
            <a:t>公営住宅については、今後の需要も勘案しながら施設戸数も含め維持管理をしなければならないと考えている。</a:t>
          </a:r>
        </a:p>
        <a:p>
          <a:r>
            <a:rPr kumimoji="1" lang="ja-JP" altLang="en-US" sz="1300">
              <a:latin typeface="ＭＳ Ｐゴシック" panose="020B0600070205080204" pitchFamily="50" charset="-128"/>
              <a:ea typeface="ＭＳ Ｐゴシック" panose="020B0600070205080204" pitchFamily="50" charset="-128"/>
            </a:rPr>
            <a:t>保育所については、新築移転の方針が示されているため、今後、減少する見込みである。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鳥取県江府町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2,775
2,765
124.52
4,927,081
4,714,885
199,546
2,117,924
4,565,045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94.5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F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F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F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F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F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F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F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F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F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F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F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F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F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F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F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F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F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F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00000000-0008-0000-0F00-00003D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00000000-0008-0000-0F00-00003F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00000000-0008-0000-0F00-000040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00000000-0008-0000-0F00-000041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00000000-0008-0000-0F00-000042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00000000-0008-0000-0F00-000044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00000000-0008-0000-0F00-000046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00000000-0008-0000-0F00-00004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00000000-0008-0000-0F00-00004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00000000-0008-0000-0F00-00004A000000}"/>
            </a:ext>
          </a:extLst>
        </xdr:cNvPr>
        <xdr:cNvCxnSpPr/>
      </xdr:nvCxnSpPr>
      <xdr:spPr>
        <a:xfrm flipV="1">
          <a:off x="4634865" y="9687741"/>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00000000-0008-0000-0F00-00004B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77" name="【体育館・プール】&#10;有形固定資産減価償却率最大値テキスト">
          <a:extLst>
            <a:ext uri="{FF2B5EF4-FFF2-40B4-BE49-F238E27FC236}">
              <a16:creationId xmlns:a16="http://schemas.microsoft.com/office/drawing/2014/main" id="{00000000-0008-0000-0F00-00004D000000}"/>
            </a:ext>
          </a:extLst>
        </xdr:cNvPr>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78" name="直線コネクタ 77">
          <a:extLst>
            <a:ext uri="{FF2B5EF4-FFF2-40B4-BE49-F238E27FC236}">
              <a16:creationId xmlns:a16="http://schemas.microsoft.com/office/drawing/2014/main" id="{00000000-0008-0000-0F00-00004E000000}"/>
            </a:ext>
          </a:extLst>
        </xdr:cNvPr>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122300</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00000000-0008-0000-0F00-00004F000000}"/>
            </a:ext>
          </a:extLst>
        </xdr:cNvPr>
        <xdr:cNvSpPr txBox="1"/>
      </xdr:nvSpPr>
      <xdr:spPr>
        <a:xfrm>
          <a:off x="4673600" y="104093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99423</xdr:rowOff>
    </xdr:from>
    <xdr:to>
      <xdr:col>24</xdr:col>
      <xdr:colOff>114300</xdr:colOff>
      <xdr:row>62</xdr:row>
      <xdr:rowOff>29573</xdr:rowOff>
    </xdr:to>
    <xdr:sp macro="" textlink="">
      <xdr:nvSpPr>
        <xdr:cNvPr id="80" name="フローチャート: 判断 79">
          <a:extLst>
            <a:ext uri="{FF2B5EF4-FFF2-40B4-BE49-F238E27FC236}">
              <a16:creationId xmlns:a16="http://schemas.microsoft.com/office/drawing/2014/main" id="{00000000-0008-0000-0F00-000050000000}"/>
            </a:ext>
          </a:extLst>
        </xdr:cNvPr>
        <xdr:cNvSpPr/>
      </xdr:nvSpPr>
      <xdr:spPr>
        <a:xfrm>
          <a:off x="4584700" y="1055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125549</xdr:rowOff>
    </xdr:from>
    <xdr:to>
      <xdr:col>20</xdr:col>
      <xdr:colOff>38100</xdr:colOff>
      <xdr:row>62</xdr:row>
      <xdr:rowOff>55699</xdr:rowOff>
    </xdr:to>
    <xdr:sp macro="" textlink="">
      <xdr:nvSpPr>
        <xdr:cNvPr id="81" name="フローチャート: 判断 80">
          <a:extLst>
            <a:ext uri="{FF2B5EF4-FFF2-40B4-BE49-F238E27FC236}">
              <a16:creationId xmlns:a16="http://schemas.microsoft.com/office/drawing/2014/main" id="{00000000-0008-0000-0F00-000051000000}"/>
            </a:ext>
          </a:extLst>
        </xdr:cNvPr>
        <xdr:cNvSpPr/>
      </xdr:nvSpPr>
      <xdr:spPr>
        <a:xfrm>
          <a:off x="3746500" y="1058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87993</xdr:rowOff>
    </xdr:from>
    <xdr:to>
      <xdr:col>15</xdr:col>
      <xdr:colOff>101600</xdr:colOff>
      <xdr:row>62</xdr:row>
      <xdr:rowOff>18143</xdr:rowOff>
    </xdr:to>
    <xdr:sp macro="" textlink="">
      <xdr:nvSpPr>
        <xdr:cNvPr id="82" name="フローチャート: 判断 81">
          <a:extLst>
            <a:ext uri="{FF2B5EF4-FFF2-40B4-BE49-F238E27FC236}">
              <a16:creationId xmlns:a16="http://schemas.microsoft.com/office/drawing/2014/main" id="{00000000-0008-0000-0F00-000052000000}"/>
            </a:ext>
          </a:extLst>
        </xdr:cNvPr>
        <xdr:cNvSpPr/>
      </xdr:nvSpPr>
      <xdr:spPr>
        <a:xfrm>
          <a:off x="2857500" y="105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37374</xdr:rowOff>
    </xdr:from>
    <xdr:to>
      <xdr:col>10</xdr:col>
      <xdr:colOff>165100</xdr:colOff>
      <xdr:row>61</xdr:row>
      <xdr:rowOff>138974</xdr:rowOff>
    </xdr:to>
    <xdr:sp macro="" textlink="">
      <xdr:nvSpPr>
        <xdr:cNvPr id="83" name="フローチャート: 判断 82">
          <a:extLst>
            <a:ext uri="{FF2B5EF4-FFF2-40B4-BE49-F238E27FC236}">
              <a16:creationId xmlns:a16="http://schemas.microsoft.com/office/drawing/2014/main" id="{00000000-0008-0000-0F00-000053000000}"/>
            </a:ext>
          </a:extLst>
        </xdr:cNvPr>
        <xdr:cNvSpPr/>
      </xdr:nvSpPr>
      <xdr:spPr>
        <a:xfrm>
          <a:off x="1968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34109</xdr:rowOff>
    </xdr:from>
    <xdr:to>
      <xdr:col>6</xdr:col>
      <xdr:colOff>38100</xdr:colOff>
      <xdr:row>61</xdr:row>
      <xdr:rowOff>135709</xdr:rowOff>
    </xdr:to>
    <xdr:sp macro="" textlink="">
      <xdr:nvSpPr>
        <xdr:cNvPr id="84" name="フローチャート: 判断 83">
          <a:extLst>
            <a:ext uri="{FF2B5EF4-FFF2-40B4-BE49-F238E27FC236}">
              <a16:creationId xmlns:a16="http://schemas.microsoft.com/office/drawing/2014/main" id="{00000000-0008-0000-0F00-000054000000}"/>
            </a:ext>
          </a:extLst>
        </xdr:cNvPr>
        <xdr:cNvSpPr/>
      </xdr:nvSpPr>
      <xdr:spPr>
        <a:xfrm>
          <a:off x="1079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F00-00005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F00-00005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F00-00005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F00-00005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F00-00005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146776</xdr:rowOff>
    </xdr:from>
    <xdr:to>
      <xdr:col>24</xdr:col>
      <xdr:colOff>114300</xdr:colOff>
      <xdr:row>62</xdr:row>
      <xdr:rowOff>76926</xdr:rowOff>
    </xdr:to>
    <xdr:sp macro="" textlink="">
      <xdr:nvSpPr>
        <xdr:cNvPr id="90" name="楕円 89">
          <a:extLst>
            <a:ext uri="{FF2B5EF4-FFF2-40B4-BE49-F238E27FC236}">
              <a16:creationId xmlns:a16="http://schemas.microsoft.com/office/drawing/2014/main" id="{00000000-0008-0000-0F00-00005A000000}"/>
            </a:ext>
          </a:extLst>
        </xdr:cNvPr>
        <xdr:cNvSpPr/>
      </xdr:nvSpPr>
      <xdr:spPr>
        <a:xfrm>
          <a:off x="4584700" y="1060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125203</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0000000-0008-0000-0F00-00005B000000}"/>
            </a:ext>
          </a:extLst>
        </xdr:cNvPr>
        <xdr:cNvSpPr txBox="1"/>
      </xdr:nvSpPr>
      <xdr:spPr>
        <a:xfrm>
          <a:off x="4673600"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105954</xdr:rowOff>
    </xdr:from>
    <xdr:to>
      <xdr:col>20</xdr:col>
      <xdr:colOff>38100</xdr:colOff>
      <xdr:row>62</xdr:row>
      <xdr:rowOff>36104</xdr:rowOff>
    </xdr:to>
    <xdr:sp macro="" textlink="">
      <xdr:nvSpPr>
        <xdr:cNvPr id="92" name="楕円 91">
          <a:extLst>
            <a:ext uri="{FF2B5EF4-FFF2-40B4-BE49-F238E27FC236}">
              <a16:creationId xmlns:a16="http://schemas.microsoft.com/office/drawing/2014/main" id="{00000000-0008-0000-0F00-00005C000000}"/>
            </a:ext>
          </a:extLst>
        </xdr:cNvPr>
        <xdr:cNvSpPr/>
      </xdr:nvSpPr>
      <xdr:spPr>
        <a:xfrm>
          <a:off x="3746500" y="1056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156754</xdr:rowOff>
    </xdr:from>
    <xdr:to>
      <xdr:col>24</xdr:col>
      <xdr:colOff>63500</xdr:colOff>
      <xdr:row>62</xdr:row>
      <xdr:rowOff>26126</xdr:rowOff>
    </xdr:to>
    <xdr:cxnSp macro="">
      <xdr:nvCxnSpPr>
        <xdr:cNvPr id="93" name="直線コネクタ 92">
          <a:extLst>
            <a:ext uri="{FF2B5EF4-FFF2-40B4-BE49-F238E27FC236}">
              <a16:creationId xmlns:a16="http://schemas.microsoft.com/office/drawing/2014/main" id="{00000000-0008-0000-0F00-00005D000000}"/>
            </a:ext>
          </a:extLst>
        </xdr:cNvPr>
        <xdr:cNvCxnSpPr/>
      </xdr:nvCxnSpPr>
      <xdr:spPr>
        <a:xfrm>
          <a:off x="3797300" y="10615204"/>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63500</xdr:rowOff>
    </xdr:from>
    <xdr:to>
      <xdr:col>15</xdr:col>
      <xdr:colOff>101600</xdr:colOff>
      <xdr:row>61</xdr:row>
      <xdr:rowOff>165100</xdr:rowOff>
    </xdr:to>
    <xdr:sp macro="" textlink="">
      <xdr:nvSpPr>
        <xdr:cNvPr id="94" name="楕円 93">
          <a:extLst>
            <a:ext uri="{FF2B5EF4-FFF2-40B4-BE49-F238E27FC236}">
              <a16:creationId xmlns:a16="http://schemas.microsoft.com/office/drawing/2014/main" id="{00000000-0008-0000-0F00-00005E000000}"/>
            </a:ext>
          </a:extLst>
        </xdr:cNvPr>
        <xdr:cNvSpPr/>
      </xdr:nvSpPr>
      <xdr:spPr>
        <a:xfrm>
          <a:off x="2857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114300</xdr:rowOff>
    </xdr:from>
    <xdr:to>
      <xdr:col>19</xdr:col>
      <xdr:colOff>177800</xdr:colOff>
      <xdr:row>61</xdr:row>
      <xdr:rowOff>156754</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2908300" y="1057275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22678</xdr:rowOff>
    </xdr:from>
    <xdr:to>
      <xdr:col>10</xdr:col>
      <xdr:colOff>165100</xdr:colOff>
      <xdr:row>61</xdr:row>
      <xdr:rowOff>124278</xdr:rowOff>
    </xdr:to>
    <xdr:sp macro="" textlink="">
      <xdr:nvSpPr>
        <xdr:cNvPr id="96" name="楕円 95">
          <a:extLst>
            <a:ext uri="{FF2B5EF4-FFF2-40B4-BE49-F238E27FC236}">
              <a16:creationId xmlns:a16="http://schemas.microsoft.com/office/drawing/2014/main" id="{00000000-0008-0000-0F00-000060000000}"/>
            </a:ext>
          </a:extLst>
        </xdr:cNvPr>
        <xdr:cNvSpPr/>
      </xdr:nvSpPr>
      <xdr:spPr>
        <a:xfrm>
          <a:off x="1968500" y="1048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73478</xdr:rowOff>
    </xdr:from>
    <xdr:to>
      <xdr:col>15</xdr:col>
      <xdr:colOff>50800</xdr:colOff>
      <xdr:row>61</xdr:row>
      <xdr:rowOff>114300</xdr:rowOff>
    </xdr:to>
    <xdr:cxnSp macro="">
      <xdr:nvCxnSpPr>
        <xdr:cNvPr id="97" name="直線コネクタ 96">
          <a:extLst>
            <a:ext uri="{FF2B5EF4-FFF2-40B4-BE49-F238E27FC236}">
              <a16:creationId xmlns:a16="http://schemas.microsoft.com/office/drawing/2014/main" id="{00000000-0008-0000-0F00-000061000000}"/>
            </a:ext>
          </a:extLst>
        </xdr:cNvPr>
        <xdr:cNvCxnSpPr/>
      </xdr:nvCxnSpPr>
      <xdr:spPr>
        <a:xfrm>
          <a:off x="2019300" y="10531928"/>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153307</xdr:rowOff>
    </xdr:from>
    <xdr:to>
      <xdr:col>6</xdr:col>
      <xdr:colOff>38100</xdr:colOff>
      <xdr:row>61</xdr:row>
      <xdr:rowOff>83457</xdr:rowOff>
    </xdr:to>
    <xdr:sp macro="" textlink="">
      <xdr:nvSpPr>
        <xdr:cNvPr id="98" name="楕円 97">
          <a:extLst>
            <a:ext uri="{FF2B5EF4-FFF2-40B4-BE49-F238E27FC236}">
              <a16:creationId xmlns:a16="http://schemas.microsoft.com/office/drawing/2014/main" id="{00000000-0008-0000-0F00-000062000000}"/>
            </a:ext>
          </a:extLst>
        </xdr:cNvPr>
        <xdr:cNvSpPr/>
      </xdr:nvSpPr>
      <xdr:spPr>
        <a:xfrm>
          <a:off x="1079500" y="1044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32657</xdr:rowOff>
    </xdr:from>
    <xdr:to>
      <xdr:col>10</xdr:col>
      <xdr:colOff>114300</xdr:colOff>
      <xdr:row>61</xdr:row>
      <xdr:rowOff>73478</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1130300" y="10491107"/>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46826</xdr:rowOff>
    </xdr:from>
    <xdr:ext cx="405111" cy="259045"/>
    <xdr:sp macro="" textlink="">
      <xdr:nvSpPr>
        <xdr:cNvPr id="100" name="n_1aveValue【体育館・プール】&#10;有形固定資産減価償却率">
          <a:extLst>
            <a:ext uri="{FF2B5EF4-FFF2-40B4-BE49-F238E27FC236}">
              <a16:creationId xmlns:a16="http://schemas.microsoft.com/office/drawing/2014/main" id="{00000000-0008-0000-0F00-000064000000}"/>
            </a:ext>
          </a:extLst>
        </xdr:cNvPr>
        <xdr:cNvSpPr txBox="1"/>
      </xdr:nvSpPr>
      <xdr:spPr>
        <a:xfrm>
          <a:off x="3582044" y="1067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9270</xdr:rowOff>
    </xdr:from>
    <xdr:ext cx="405111" cy="259045"/>
    <xdr:sp macro="" textlink="">
      <xdr:nvSpPr>
        <xdr:cNvPr id="101" name="n_2aveValue【体育館・プール】&#10;有形固定資産減価償却率">
          <a:extLst>
            <a:ext uri="{FF2B5EF4-FFF2-40B4-BE49-F238E27FC236}">
              <a16:creationId xmlns:a16="http://schemas.microsoft.com/office/drawing/2014/main" id="{00000000-0008-0000-0F00-000065000000}"/>
            </a:ext>
          </a:extLst>
        </xdr:cNvPr>
        <xdr:cNvSpPr txBox="1"/>
      </xdr:nvSpPr>
      <xdr:spPr>
        <a:xfrm>
          <a:off x="2705744" y="1063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130101</xdr:rowOff>
    </xdr:from>
    <xdr:ext cx="405111" cy="259045"/>
    <xdr:sp macro="" textlink="">
      <xdr:nvSpPr>
        <xdr:cNvPr id="102" name="n_3aveValue【体育館・プール】&#10;有形固定資産減価償却率">
          <a:extLst>
            <a:ext uri="{FF2B5EF4-FFF2-40B4-BE49-F238E27FC236}">
              <a16:creationId xmlns:a16="http://schemas.microsoft.com/office/drawing/2014/main" id="{00000000-0008-0000-0F00-000066000000}"/>
            </a:ext>
          </a:extLst>
        </xdr:cNvPr>
        <xdr:cNvSpPr txBox="1"/>
      </xdr:nvSpPr>
      <xdr:spPr>
        <a:xfrm>
          <a:off x="1816744" y="1058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126836</xdr:rowOff>
    </xdr:from>
    <xdr:ext cx="405111" cy="259045"/>
    <xdr:sp macro="" textlink="">
      <xdr:nvSpPr>
        <xdr:cNvPr id="103" name="n_4aveValue【体育館・プール】&#10;有形固定資産減価償却率">
          <a:extLst>
            <a:ext uri="{FF2B5EF4-FFF2-40B4-BE49-F238E27FC236}">
              <a16:creationId xmlns:a16="http://schemas.microsoft.com/office/drawing/2014/main" id="{00000000-0008-0000-0F00-000067000000}"/>
            </a:ext>
          </a:extLst>
        </xdr:cNvPr>
        <xdr:cNvSpPr txBox="1"/>
      </xdr:nvSpPr>
      <xdr:spPr>
        <a:xfrm>
          <a:off x="927744" y="1058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52631</xdr:rowOff>
    </xdr:from>
    <xdr:ext cx="405111" cy="259045"/>
    <xdr:sp macro="" textlink="">
      <xdr:nvSpPr>
        <xdr:cNvPr id="104" name="n_1mainValue【体育館・プール】&#10;有形固定資産減価償却率">
          <a:extLst>
            <a:ext uri="{FF2B5EF4-FFF2-40B4-BE49-F238E27FC236}">
              <a16:creationId xmlns:a16="http://schemas.microsoft.com/office/drawing/2014/main" id="{00000000-0008-0000-0F00-000068000000}"/>
            </a:ext>
          </a:extLst>
        </xdr:cNvPr>
        <xdr:cNvSpPr txBox="1"/>
      </xdr:nvSpPr>
      <xdr:spPr>
        <a:xfrm>
          <a:off x="3582044" y="10339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10177</xdr:rowOff>
    </xdr:from>
    <xdr:ext cx="405111" cy="259045"/>
    <xdr:sp macro="" textlink="">
      <xdr:nvSpPr>
        <xdr:cNvPr id="105" name="n_2mainValue【体育館・プール】&#10;有形固定資産減価償却率">
          <a:extLst>
            <a:ext uri="{FF2B5EF4-FFF2-40B4-BE49-F238E27FC236}">
              <a16:creationId xmlns:a16="http://schemas.microsoft.com/office/drawing/2014/main" id="{00000000-0008-0000-0F00-000069000000}"/>
            </a:ext>
          </a:extLst>
        </xdr:cNvPr>
        <xdr:cNvSpPr txBox="1"/>
      </xdr:nvSpPr>
      <xdr:spPr>
        <a:xfrm>
          <a:off x="2705744" y="1029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140805</xdr:rowOff>
    </xdr:from>
    <xdr:ext cx="405111" cy="259045"/>
    <xdr:sp macro="" textlink="">
      <xdr:nvSpPr>
        <xdr:cNvPr id="106" name="n_3mainValue【体育館・プール】&#10;有形固定資産減価償却率">
          <a:extLst>
            <a:ext uri="{FF2B5EF4-FFF2-40B4-BE49-F238E27FC236}">
              <a16:creationId xmlns:a16="http://schemas.microsoft.com/office/drawing/2014/main" id="{00000000-0008-0000-0F00-00006A000000}"/>
            </a:ext>
          </a:extLst>
        </xdr:cNvPr>
        <xdr:cNvSpPr txBox="1"/>
      </xdr:nvSpPr>
      <xdr:spPr>
        <a:xfrm>
          <a:off x="1816744" y="1025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99984</xdr:rowOff>
    </xdr:from>
    <xdr:ext cx="405111" cy="259045"/>
    <xdr:sp macro="" textlink="">
      <xdr:nvSpPr>
        <xdr:cNvPr id="107" name="n_4mainValue【体育館・プール】&#10;有形固定資産減価償却率">
          <a:extLst>
            <a:ext uri="{FF2B5EF4-FFF2-40B4-BE49-F238E27FC236}">
              <a16:creationId xmlns:a16="http://schemas.microsoft.com/office/drawing/2014/main" id="{00000000-0008-0000-0F00-00006B000000}"/>
            </a:ext>
          </a:extLst>
        </xdr:cNvPr>
        <xdr:cNvSpPr txBox="1"/>
      </xdr:nvSpPr>
      <xdr:spPr>
        <a:xfrm>
          <a:off x="927744" y="1021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00000000-0008-0000-0F00-00006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00000000-0008-0000-0F00-00006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00000000-0008-0000-0F00-00006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00000000-0008-0000-0F00-00006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00000000-0008-0000-0F00-00007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00000000-0008-0000-0F00-00007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00000000-0008-0000-0F00-00007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00000000-0008-0000-0F00-00007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00000000-0008-0000-0F00-00007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8" name="直線コネクタ 117">
          <a:extLst>
            <a:ext uri="{FF2B5EF4-FFF2-40B4-BE49-F238E27FC236}">
              <a16:creationId xmlns:a16="http://schemas.microsoft.com/office/drawing/2014/main" id="{00000000-0008-0000-0F00-000076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9" name="テキスト ボックス 118">
          <a:extLst>
            <a:ext uri="{FF2B5EF4-FFF2-40B4-BE49-F238E27FC236}">
              <a16:creationId xmlns:a16="http://schemas.microsoft.com/office/drawing/2014/main" id="{00000000-0008-0000-0F00-000077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20" name="直線コネクタ 119">
          <a:extLst>
            <a:ext uri="{FF2B5EF4-FFF2-40B4-BE49-F238E27FC236}">
              <a16:creationId xmlns:a16="http://schemas.microsoft.com/office/drawing/2014/main" id="{00000000-0008-0000-0F00-000078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1" name="テキスト ボックス 120">
          <a:extLst>
            <a:ext uri="{FF2B5EF4-FFF2-40B4-BE49-F238E27FC236}">
              <a16:creationId xmlns:a16="http://schemas.microsoft.com/office/drawing/2014/main" id="{00000000-0008-0000-0F00-000079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2" name="直線コネクタ 121">
          <a:extLst>
            <a:ext uri="{FF2B5EF4-FFF2-40B4-BE49-F238E27FC236}">
              <a16:creationId xmlns:a16="http://schemas.microsoft.com/office/drawing/2014/main" id="{00000000-0008-0000-0F00-00007A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4" name="直線コネクタ 123">
          <a:extLst>
            <a:ext uri="{FF2B5EF4-FFF2-40B4-BE49-F238E27FC236}">
              <a16:creationId xmlns:a16="http://schemas.microsoft.com/office/drawing/2014/main" id="{00000000-0008-0000-0F00-00007C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a:extLst>
            <a:ext uri="{FF2B5EF4-FFF2-40B4-BE49-F238E27FC236}">
              <a16:creationId xmlns:a16="http://schemas.microsoft.com/office/drawing/2014/main" id="{00000000-0008-0000-0F00-00007E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a:extLst>
            <a:ext uri="{FF2B5EF4-FFF2-40B4-BE49-F238E27FC236}">
              <a16:creationId xmlns:a16="http://schemas.microsoft.com/office/drawing/2014/main" id="{00000000-0008-0000-0F00-000080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131490</xdr:rowOff>
    </xdr:from>
    <xdr:to>
      <xdr:col>54</xdr:col>
      <xdr:colOff>189865</xdr:colOff>
      <xdr:row>63</xdr:row>
      <xdr:rowOff>164043</xdr:rowOff>
    </xdr:to>
    <xdr:cxnSp macro="">
      <xdr:nvCxnSpPr>
        <xdr:cNvPr id="129" name="直線コネクタ 128">
          <a:extLst>
            <a:ext uri="{FF2B5EF4-FFF2-40B4-BE49-F238E27FC236}">
              <a16:creationId xmlns:a16="http://schemas.microsoft.com/office/drawing/2014/main" id="{00000000-0008-0000-0F00-000081000000}"/>
            </a:ext>
          </a:extLst>
        </xdr:cNvPr>
        <xdr:cNvCxnSpPr/>
      </xdr:nvCxnSpPr>
      <xdr:spPr>
        <a:xfrm flipV="1">
          <a:off x="10476865" y="9561240"/>
          <a:ext cx="0" cy="1404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167870</xdr:rowOff>
    </xdr:from>
    <xdr:ext cx="469744" cy="259045"/>
    <xdr:sp macro="" textlink="">
      <xdr:nvSpPr>
        <xdr:cNvPr id="130" name="【体育館・プール】&#10;一人当たり面積最小値テキスト">
          <a:extLst>
            <a:ext uri="{FF2B5EF4-FFF2-40B4-BE49-F238E27FC236}">
              <a16:creationId xmlns:a16="http://schemas.microsoft.com/office/drawing/2014/main" id="{00000000-0008-0000-0F00-000082000000}"/>
            </a:ext>
          </a:extLst>
        </xdr:cNvPr>
        <xdr:cNvSpPr txBox="1"/>
      </xdr:nvSpPr>
      <xdr:spPr>
        <a:xfrm>
          <a:off x="10515600" y="1096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164043</xdr:rowOff>
    </xdr:from>
    <xdr:to>
      <xdr:col>55</xdr:col>
      <xdr:colOff>88900</xdr:colOff>
      <xdr:row>63</xdr:row>
      <xdr:rowOff>164043</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a:off x="10388600" y="1096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78167</xdr:rowOff>
    </xdr:from>
    <xdr:ext cx="534377" cy="259045"/>
    <xdr:sp macro="" textlink="">
      <xdr:nvSpPr>
        <xdr:cNvPr id="132" name="【体育館・プール】&#10;一人当たり面積最大値テキスト">
          <a:extLst>
            <a:ext uri="{FF2B5EF4-FFF2-40B4-BE49-F238E27FC236}">
              <a16:creationId xmlns:a16="http://schemas.microsoft.com/office/drawing/2014/main" id="{00000000-0008-0000-0F00-000084000000}"/>
            </a:ext>
          </a:extLst>
        </xdr:cNvPr>
        <xdr:cNvSpPr txBox="1"/>
      </xdr:nvSpPr>
      <xdr:spPr>
        <a:xfrm>
          <a:off x="10515600" y="933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131490</xdr:rowOff>
    </xdr:from>
    <xdr:to>
      <xdr:col>55</xdr:col>
      <xdr:colOff>88900</xdr:colOff>
      <xdr:row>55</xdr:row>
      <xdr:rowOff>131490</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a:off x="10388600" y="956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170674</xdr:rowOff>
    </xdr:from>
    <xdr:ext cx="469744" cy="259045"/>
    <xdr:sp macro="" textlink="">
      <xdr:nvSpPr>
        <xdr:cNvPr id="134" name="【体育館・プール】&#10;一人当たり面積平均値テキスト">
          <a:extLst>
            <a:ext uri="{FF2B5EF4-FFF2-40B4-BE49-F238E27FC236}">
              <a16:creationId xmlns:a16="http://schemas.microsoft.com/office/drawing/2014/main" id="{00000000-0008-0000-0F00-000086000000}"/>
            </a:ext>
          </a:extLst>
        </xdr:cNvPr>
        <xdr:cNvSpPr txBox="1"/>
      </xdr:nvSpPr>
      <xdr:spPr>
        <a:xfrm>
          <a:off x="10515600" y="108005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20797</xdr:rowOff>
    </xdr:from>
    <xdr:to>
      <xdr:col>55</xdr:col>
      <xdr:colOff>50800</xdr:colOff>
      <xdr:row>63</xdr:row>
      <xdr:rowOff>122397</xdr:rowOff>
    </xdr:to>
    <xdr:sp macro="" textlink="">
      <xdr:nvSpPr>
        <xdr:cNvPr id="135" name="フローチャート: 判断 134">
          <a:extLst>
            <a:ext uri="{FF2B5EF4-FFF2-40B4-BE49-F238E27FC236}">
              <a16:creationId xmlns:a16="http://schemas.microsoft.com/office/drawing/2014/main" id="{00000000-0008-0000-0F00-000087000000}"/>
            </a:ext>
          </a:extLst>
        </xdr:cNvPr>
        <xdr:cNvSpPr/>
      </xdr:nvSpPr>
      <xdr:spPr>
        <a:xfrm>
          <a:off x="10426700" y="1082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28478</xdr:rowOff>
    </xdr:from>
    <xdr:to>
      <xdr:col>50</xdr:col>
      <xdr:colOff>165100</xdr:colOff>
      <xdr:row>63</xdr:row>
      <xdr:rowOff>130078</xdr:rowOff>
    </xdr:to>
    <xdr:sp macro="" textlink="">
      <xdr:nvSpPr>
        <xdr:cNvPr id="136" name="フローチャート: 判断 135">
          <a:extLst>
            <a:ext uri="{FF2B5EF4-FFF2-40B4-BE49-F238E27FC236}">
              <a16:creationId xmlns:a16="http://schemas.microsoft.com/office/drawing/2014/main" id="{00000000-0008-0000-0F00-000088000000}"/>
            </a:ext>
          </a:extLst>
        </xdr:cNvPr>
        <xdr:cNvSpPr/>
      </xdr:nvSpPr>
      <xdr:spPr>
        <a:xfrm>
          <a:off x="9588500" y="1082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24181</xdr:rowOff>
    </xdr:from>
    <xdr:to>
      <xdr:col>46</xdr:col>
      <xdr:colOff>38100</xdr:colOff>
      <xdr:row>63</xdr:row>
      <xdr:rowOff>125781</xdr:rowOff>
    </xdr:to>
    <xdr:sp macro="" textlink="">
      <xdr:nvSpPr>
        <xdr:cNvPr id="137" name="フローチャート: 判断 136">
          <a:extLst>
            <a:ext uri="{FF2B5EF4-FFF2-40B4-BE49-F238E27FC236}">
              <a16:creationId xmlns:a16="http://schemas.microsoft.com/office/drawing/2014/main" id="{00000000-0008-0000-0F00-000089000000}"/>
            </a:ext>
          </a:extLst>
        </xdr:cNvPr>
        <xdr:cNvSpPr/>
      </xdr:nvSpPr>
      <xdr:spPr>
        <a:xfrm>
          <a:off x="8699500" y="1082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24729</xdr:rowOff>
    </xdr:from>
    <xdr:to>
      <xdr:col>41</xdr:col>
      <xdr:colOff>101600</xdr:colOff>
      <xdr:row>63</xdr:row>
      <xdr:rowOff>126329</xdr:rowOff>
    </xdr:to>
    <xdr:sp macro="" textlink="">
      <xdr:nvSpPr>
        <xdr:cNvPr id="138" name="フローチャート: 判断 137">
          <a:extLst>
            <a:ext uri="{FF2B5EF4-FFF2-40B4-BE49-F238E27FC236}">
              <a16:creationId xmlns:a16="http://schemas.microsoft.com/office/drawing/2014/main" id="{00000000-0008-0000-0F00-00008A000000}"/>
            </a:ext>
          </a:extLst>
        </xdr:cNvPr>
        <xdr:cNvSpPr/>
      </xdr:nvSpPr>
      <xdr:spPr>
        <a:xfrm>
          <a:off x="7810500" y="1082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22352</xdr:rowOff>
    </xdr:from>
    <xdr:to>
      <xdr:col>36</xdr:col>
      <xdr:colOff>165100</xdr:colOff>
      <xdr:row>63</xdr:row>
      <xdr:rowOff>123952</xdr:rowOff>
    </xdr:to>
    <xdr:sp macro="" textlink="">
      <xdr:nvSpPr>
        <xdr:cNvPr id="139" name="フローチャート: 判断 138">
          <a:extLst>
            <a:ext uri="{FF2B5EF4-FFF2-40B4-BE49-F238E27FC236}">
              <a16:creationId xmlns:a16="http://schemas.microsoft.com/office/drawing/2014/main" id="{00000000-0008-0000-0F00-00008B000000}"/>
            </a:ext>
          </a:extLst>
        </xdr:cNvPr>
        <xdr:cNvSpPr/>
      </xdr:nvSpPr>
      <xdr:spPr>
        <a:xfrm>
          <a:off x="6921500" y="1082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F00-00008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0000000-0008-0000-0F00-00008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F00-00008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0F00-00008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0000000-0008-0000-0F00-00009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127416</xdr:rowOff>
    </xdr:from>
    <xdr:to>
      <xdr:col>55</xdr:col>
      <xdr:colOff>50800</xdr:colOff>
      <xdr:row>63</xdr:row>
      <xdr:rowOff>57566</xdr:rowOff>
    </xdr:to>
    <xdr:sp macro="" textlink="">
      <xdr:nvSpPr>
        <xdr:cNvPr id="145" name="楕円 144">
          <a:extLst>
            <a:ext uri="{FF2B5EF4-FFF2-40B4-BE49-F238E27FC236}">
              <a16:creationId xmlns:a16="http://schemas.microsoft.com/office/drawing/2014/main" id="{00000000-0008-0000-0F00-000091000000}"/>
            </a:ext>
          </a:extLst>
        </xdr:cNvPr>
        <xdr:cNvSpPr/>
      </xdr:nvSpPr>
      <xdr:spPr>
        <a:xfrm>
          <a:off x="10426700" y="1075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150293</xdr:rowOff>
    </xdr:from>
    <xdr:ext cx="469744" cy="259045"/>
    <xdr:sp macro="" textlink="">
      <xdr:nvSpPr>
        <xdr:cNvPr id="146" name="【体育館・プール】&#10;一人当たり面積該当値テキスト">
          <a:extLst>
            <a:ext uri="{FF2B5EF4-FFF2-40B4-BE49-F238E27FC236}">
              <a16:creationId xmlns:a16="http://schemas.microsoft.com/office/drawing/2014/main" id="{00000000-0008-0000-0F00-000092000000}"/>
            </a:ext>
          </a:extLst>
        </xdr:cNvPr>
        <xdr:cNvSpPr txBox="1"/>
      </xdr:nvSpPr>
      <xdr:spPr>
        <a:xfrm>
          <a:off x="10515600" y="10608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131714</xdr:rowOff>
    </xdr:from>
    <xdr:to>
      <xdr:col>50</xdr:col>
      <xdr:colOff>165100</xdr:colOff>
      <xdr:row>63</xdr:row>
      <xdr:rowOff>61864</xdr:rowOff>
    </xdr:to>
    <xdr:sp macro="" textlink="">
      <xdr:nvSpPr>
        <xdr:cNvPr id="147" name="楕円 146">
          <a:extLst>
            <a:ext uri="{FF2B5EF4-FFF2-40B4-BE49-F238E27FC236}">
              <a16:creationId xmlns:a16="http://schemas.microsoft.com/office/drawing/2014/main" id="{00000000-0008-0000-0F00-000093000000}"/>
            </a:ext>
          </a:extLst>
        </xdr:cNvPr>
        <xdr:cNvSpPr/>
      </xdr:nvSpPr>
      <xdr:spPr>
        <a:xfrm>
          <a:off x="9588500" y="1076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6766</xdr:rowOff>
    </xdr:from>
    <xdr:to>
      <xdr:col>55</xdr:col>
      <xdr:colOff>0</xdr:colOff>
      <xdr:row>63</xdr:row>
      <xdr:rowOff>11064</xdr:rowOff>
    </xdr:to>
    <xdr:cxnSp macro="">
      <xdr:nvCxnSpPr>
        <xdr:cNvPr id="148" name="直線コネクタ 147">
          <a:extLst>
            <a:ext uri="{FF2B5EF4-FFF2-40B4-BE49-F238E27FC236}">
              <a16:creationId xmlns:a16="http://schemas.microsoft.com/office/drawing/2014/main" id="{00000000-0008-0000-0F00-000094000000}"/>
            </a:ext>
          </a:extLst>
        </xdr:cNvPr>
        <xdr:cNvCxnSpPr/>
      </xdr:nvCxnSpPr>
      <xdr:spPr>
        <a:xfrm flipV="1">
          <a:off x="9639300" y="10808116"/>
          <a:ext cx="838200" cy="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136744</xdr:rowOff>
    </xdr:from>
    <xdr:to>
      <xdr:col>46</xdr:col>
      <xdr:colOff>38100</xdr:colOff>
      <xdr:row>63</xdr:row>
      <xdr:rowOff>66894</xdr:rowOff>
    </xdr:to>
    <xdr:sp macro="" textlink="">
      <xdr:nvSpPr>
        <xdr:cNvPr id="149" name="楕円 148">
          <a:extLst>
            <a:ext uri="{FF2B5EF4-FFF2-40B4-BE49-F238E27FC236}">
              <a16:creationId xmlns:a16="http://schemas.microsoft.com/office/drawing/2014/main" id="{00000000-0008-0000-0F00-000095000000}"/>
            </a:ext>
          </a:extLst>
        </xdr:cNvPr>
        <xdr:cNvSpPr/>
      </xdr:nvSpPr>
      <xdr:spPr>
        <a:xfrm>
          <a:off x="8699500" y="1076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11064</xdr:rowOff>
    </xdr:from>
    <xdr:to>
      <xdr:col>50</xdr:col>
      <xdr:colOff>114300</xdr:colOff>
      <xdr:row>63</xdr:row>
      <xdr:rowOff>16094</xdr:rowOff>
    </xdr:to>
    <xdr:cxnSp macro="">
      <xdr:nvCxnSpPr>
        <xdr:cNvPr id="150" name="直線コネクタ 149">
          <a:extLst>
            <a:ext uri="{FF2B5EF4-FFF2-40B4-BE49-F238E27FC236}">
              <a16:creationId xmlns:a16="http://schemas.microsoft.com/office/drawing/2014/main" id="{00000000-0008-0000-0F00-000096000000}"/>
            </a:ext>
          </a:extLst>
        </xdr:cNvPr>
        <xdr:cNvCxnSpPr/>
      </xdr:nvCxnSpPr>
      <xdr:spPr>
        <a:xfrm flipV="1">
          <a:off x="8750300" y="10812414"/>
          <a:ext cx="8890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143510</xdr:rowOff>
    </xdr:from>
    <xdr:to>
      <xdr:col>41</xdr:col>
      <xdr:colOff>101600</xdr:colOff>
      <xdr:row>63</xdr:row>
      <xdr:rowOff>73660</xdr:rowOff>
    </xdr:to>
    <xdr:sp macro="" textlink="">
      <xdr:nvSpPr>
        <xdr:cNvPr id="151" name="楕円 150">
          <a:extLst>
            <a:ext uri="{FF2B5EF4-FFF2-40B4-BE49-F238E27FC236}">
              <a16:creationId xmlns:a16="http://schemas.microsoft.com/office/drawing/2014/main" id="{00000000-0008-0000-0F00-000097000000}"/>
            </a:ext>
          </a:extLst>
        </xdr:cNvPr>
        <xdr:cNvSpPr/>
      </xdr:nvSpPr>
      <xdr:spPr>
        <a:xfrm>
          <a:off x="7810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16094</xdr:rowOff>
    </xdr:from>
    <xdr:to>
      <xdr:col>45</xdr:col>
      <xdr:colOff>177800</xdr:colOff>
      <xdr:row>63</xdr:row>
      <xdr:rowOff>22860</xdr:rowOff>
    </xdr:to>
    <xdr:cxnSp macro="">
      <xdr:nvCxnSpPr>
        <xdr:cNvPr id="152" name="直線コネクタ 151">
          <a:extLst>
            <a:ext uri="{FF2B5EF4-FFF2-40B4-BE49-F238E27FC236}">
              <a16:creationId xmlns:a16="http://schemas.microsoft.com/office/drawing/2014/main" id="{00000000-0008-0000-0F00-000098000000}"/>
            </a:ext>
          </a:extLst>
        </xdr:cNvPr>
        <xdr:cNvCxnSpPr/>
      </xdr:nvCxnSpPr>
      <xdr:spPr>
        <a:xfrm flipV="1">
          <a:off x="7861300" y="10817444"/>
          <a:ext cx="889000" cy="6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147259</xdr:rowOff>
    </xdr:from>
    <xdr:to>
      <xdr:col>36</xdr:col>
      <xdr:colOff>165100</xdr:colOff>
      <xdr:row>63</xdr:row>
      <xdr:rowOff>77409</xdr:rowOff>
    </xdr:to>
    <xdr:sp macro="" textlink="">
      <xdr:nvSpPr>
        <xdr:cNvPr id="153" name="楕円 152">
          <a:extLst>
            <a:ext uri="{FF2B5EF4-FFF2-40B4-BE49-F238E27FC236}">
              <a16:creationId xmlns:a16="http://schemas.microsoft.com/office/drawing/2014/main" id="{00000000-0008-0000-0F00-000099000000}"/>
            </a:ext>
          </a:extLst>
        </xdr:cNvPr>
        <xdr:cNvSpPr/>
      </xdr:nvSpPr>
      <xdr:spPr>
        <a:xfrm>
          <a:off x="6921500" y="1077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22860</xdr:rowOff>
    </xdr:from>
    <xdr:to>
      <xdr:col>41</xdr:col>
      <xdr:colOff>50800</xdr:colOff>
      <xdr:row>63</xdr:row>
      <xdr:rowOff>26609</xdr:rowOff>
    </xdr:to>
    <xdr:cxnSp macro="">
      <xdr:nvCxnSpPr>
        <xdr:cNvPr id="154" name="直線コネクタ 153">
          <a:extLst>
            <a:ext uri="{FF2B5EF4-FFF2-40B4-BE49-F238E27FC236}">
              <a16:creationId xmlns:a16="http://schemas.microsoft.com/office/drawing/2014/main" id="{00000000-0008-0000-0F00-00009A000000}"/>
            </a:ext>
          </a:extLst>
        </xdr:cNvPr>
        <xdr:cNvCxnSpPr/>
      </xdr:nvCxnSpPr>
      <xdr:spPr>
        <a:xfrm flipV="1">
          <a:off x="6972300" y="10824210"/>
          <a:ext cx="8890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121205</xdr:rowOff>
    </xdr:from>
    <xdr:ext cx="469744" cy="259045"/>
    <xdr:sp macro="" textlink="">
      <xdr:nvSpPr>
        <xdr:cNvPr id="155" name="n_1aveValue【体育館・プール】&#10;一人当たり面積">
          <a:extLst>
            <a:ext uri="{FF2B5EF4-FFF2-40B4-BE49-F238E27FC236}">
              <a16:creationId xmlns:a16="http://schemas.microsoft.com/office/drawing/2014/main" id="{00000000-0008-0000-0F00-00009B000000}"/>
            </a:ext>
          </a:extLst>
        </xdr:cNvPr>
        <xdr:cNvSpPr txBox="1"/>
      </xdr:nvSpPr>
      <xdr:spPr>
        <a:xfrm>
          <a:off x="9391727" y="1092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116908</xdr:rowOff>
    </xdr:from>
    <xdr:ext cx="469744" cy="259045"/>
    <xdr:sp macro="" textlink="">
      <xdr:nvSpPr>
        <xdr:cNvPr id="156" name="n_2aveValue【体育館・プール】&#10;一人当たり面積">
          <a:extLst>
            <a:ext uri="{FF2B5EF4-FFF2-40B4-BE49-F238E27FC236}">
              <a16:creationId xmlns:a16="http://schemas.microsoft.com/office/drawing/2014/main" id="{00000000-0008-0000-0F00-00009C000000}"/>
            </a:ext>
          </a:extLst>
        </xdr:cNvPr>
        <xdr:cNvSpPr txBox="1"/>
      </xdr:nvSpPr>
      <xdr:spPr>
        <a:xfrm>
          <a:off x="8515427" y="10918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117456</xdr:rowOff>
    </xdr:from>
    <xdr:ext cx="469744" cy="259045"/>
    <xdr:sp macro="" textlink="">
      <xdr:nvSpPr>
        <xdr:cNvPr id="157" name="n_3aveValue【体育館・プール】&#10;一人当たり面積">
          <a:extLst>
            <a:ext uri="{FF2B5EF4-FFF2-40B4-BE49-F238E27FC236}">
              <a16:creationId xmlns:a16="http://schemas.microsoft.com/office/drawing/2014/main" id="{00000000-0008-0000-0F00-00009D000000}"/>
            </a:ext>
          </a:extLst>
        </xdr:cNvPr>
        <xdr:cNvSpPr txBox="1"/>
      </xdr:nvSpPr>
      <xdr:spPr>
        <a:xfrm>
          <a:off x="7626427" y="10918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115079</xdr:rowOff>
    </xdr:from>
    <xdr:ext cx="469744" cy="259045"/>
    <xdr:sp macro="" textlink="">
      <xdr:nvSpPr>
        <xdr:cNvPr id="158" name="n_4aveValue【体育館・プール】&#10;一人当たり面積">
          <a:extLst>
            <a:ext uri="{FF2B5EF4-FFF2-40B4-BE49-F238E27FC236}">
              <a16:creationId xmlns:a16="http://schemas.microsoft.com/office/drawing/2014/main" id="{00000000-0008-0000-0F00-00009E000000}"/>
            </a:ext>
          </a:extLst>
        </xdr:cNvPr>
        <xdr:cNvSpPr txBox="1"/>
      </xdr:nvSpPr>
      <xdr:spPr>
        <a:xfrm>
          <a:off x="6737427" y="1091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78391</xdr:rowOff>
    </xdr:from>
    <xdr:ext cx="469744" cy="259045"/>
    <xdr:sp macro="" textlink="">
      <xdr:nvSpPr>
        <xdr:cNvPr id="159" name="n_1mainValue【体育館・プール】&#10;一人当たり面積">
          <a:extLst>
            <a:ext uri="{FF2B5EF4-FFF2-40B4-BE49-F238E27FC236}">
              <a16:creationId xmlns:a16="http://schemas.microsoft.com/office/drawing/2014/main" id="{00000000-0008-0000-0F00-00009F000000}"/>
            </a:ext>
          </a:extLst>
        </xdr:cNvPr>
        <xdr:cNvSpPr txBox="1"/>
      </xdr:nvSpPr>
      <xdr:spPr>
        <a:xfrm>
          <a:off x="9391727" y="10536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83421</xdr:rowOff>
    </xdr:from>
    <xdr:ext cx="469744" cy="259045"/>
    <xdr:sp macro="" textlink="">
      <xdr:nvSpPr>
        <xdr:cNvPr id="160" name="n_2mainValue【体育館・プール】&#10;一人当たり面積">
          <a:extLst>
            <a:ext uri="{FF2B5EF4-FFF2-40B4-BE49-F238E27FC236}">
              <a16:creationId xmlns:a16="http://schemas.microsoft.com/office/drawing/2014/main" id="{00000000-0008-0000-0F00-0000A0000000}"/>
            </a:ext>
          </a:extLst>
        </xdr:cNvPr>
        <xdr:cNvSpPr txBox="1"/>
      </xdr:nvSpPr>
      <xdr:spPr>
        <a:xfrm>
          <a:off x="8515427" y="10541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90187</xdr:rowOff>
    </xdr:from>
    <xdr:ext cx="469744" cy="259045"/>
    <xdr:sp macro="" textlink="">
      <xdr:nvSpPr>
        <xdr:cNvPr id="161" name="n_3mainValue【体育館・プール】&#10;一人当たり面積">
          <a:extLst>
            <a:ext uri="{FF2B5EF4-FFF2-40B4-BE49-F238E27FC236}">
              <a16:creationId xmlns:a16="http://schemas.microsoft.com/office/drawing/2014/main" id="{00000000-0008-0000-0F00-0000A1000000}"/>
            </a:ext>
          </a:extLst>
        </xdr:cNvPr>
        <xdr:cNvSpPr txBox="1"/>
      </xdr:nvSpPr>
      <xdr:spPr>
        <a:xfrm>
          <a:off x="7626427" y="1054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93936</xdr:rowOff>
    </xdr:from>
    <xdr:ext cx="469744" cy="259045"/>
    <xdr:sp macro="" textlink="">
      <xdr:nvSpPr>
        <xdr:cNvPr id="162" name="n_4mainValue【体育館・プール】&#10;一人当たり面積">
          <a:extLst>
            <a:ext uri="{FF2B5EF4-FFF2-40B4-BE49-F238E27FC236}">
              <a16:creationId xmlns:a16="http://schemas.microsoft.com/office/drawing/2014/main" id="{00000000-0008-0000-0F00-0000A2000000}"/>
            </a:ext>
          </a:extLst>
        </xdr:cNvPr>
        <xdr:cNvSpPr txBox="1"/>
      </xdr:nvSpPr>
      <xdr:spPr>
        <a:xfrm>
          <a:off x="6737427" y="10552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a:extLst>
            <a:ext uri="{FF2B5EF4-FFF2-40B4-BE49-F238E27FC236}">
              <a16:creationId xmlns:a16="http://schemas.microsoft.com/office/drawing/2014/main" id="{00000000-0008-0000-0F00-0000A3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4" name="正方形/長方形 163">
          <a:extLst>
            <a:ext uri="{FF2B5EF4-FFF2-40B4-BE49-F238E27FC236}">
              <a16:creationId xmlns:a16="http://schemas.microsoft.com/office/drawing/2014/main" id="{00000000-0008-0000-0F00-0000A4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5" name="正方形/長方形 164">
          <a:extLst>
            <a:ext uri="{FF2B5EF4-FFF2-40B4-BE49-F238E27FC236}">
              <a16:creationId xmlns:a16="http://schemas.microsoft.com/office/drawing/2014/main" id="{00000000-0008-0000-0F00-0000A5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6" name="正方形/長方形 165">
          <a:extLst>
            <a:ext uri="{FF2B5EF4-FFF2-40B4-BE49-F238E27FC236}">
              <a16:creationId xmlns:a16="http://schemas.microsoft.com/office/drawing/2014/main" id="{00000000-0008-0000-0F00-0000A6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7" name="正方形/長方形 166">
          <a:extLst>
            <a:ext uri="{FF2B5EF4-FFF2-40B4-BE49-F238E27FC236}">
              <a16:creationId xmlns:a16="http://schemas.microsoft.com/office/drawing/2014/main" id="{00000000-0008-0000-0F00-0000A7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8" name="正方形/長方形 167">
          <a:extLst>
            <a:ext uri="{FF2B5EF4-FFF2-40B4-BE49-F238E27FC236}">
              <a16:creationId xmlns:a16="http://schemas.microsoft.com/office/drawing/2014/main" id="{00000000-0008-0000-0F00-0000A8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9" name="正方形/長方形 168">
          <a:extLst>
            <a:ext uri="{FF2B5EF4-FFF2-40B4-BE49-F238E27FC236}">
              <a16:creationId xmlns:a16="http://schemas.microsoft.com/office/drawing/2014/main" id="{00000000-0008-0000-0F00-0000A9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正方形/長方形 169">
          <a:extLst>
            <a:ext uri="{FF2B5EF4-FFF2-40B4-BE49-F238E27FC236}">
              <a16:creationId xmlns:a16="http://schemas.microsoft.com/office/drawing/2014/main" id="{00000000-0008-0000-0F00-0000AA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1" name="正方形/長方形 170">
          <a:extLst>
            <a:ext uri="{FF2B5EF4-FFF2-40B4-BE49-F238E27FC236}">
              <a16:creationId xmlns:a16="http://schemas.microsoft.com/office/drawing/2014/main" id="{00000000-0008-0000-0F00-0000AB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2" name="正方形/長方形 171">
          <a:extLst>
            <a:ext uri="{FF2B5EF4-FFF2-40B4-BE49-F238E27FC236}">
              <a16:creationId xmlns:a16="http://schemas.microsoft.com/office/drawing/2014/main" id="{00000000-0008-0000-0F00-0000AC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3" name="正方形/長方形 172">
          <a:extLst>
            <a:ext uri="{FF2B5EF4-FFF2-40B4-BE49-F238E27FC236}">
              <a16:creationId xmlns:a16="http://schemas.microsoft.com/office/drawing/2014/main" id="{00000000-0008-0000-0F00-0000AD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4" name="正方形/長方形 173">
          <a:extLst>
            <a:ext uri="{FF2B5EF4-FFF2-40B4-BE49-F238E27FC236}">
              <a16:creationId xmlns:a16="http://schemas.microsoft.com/office/drawing/2014/main" id="{00000000-0008-0000-0F00-0000AE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5" name="正方形/長方形 174">
          <a:extLst>
            <a:ext uri="{FF2B5EF4-FFF2-40B4-BE49-F238E27FC236}">
              <a16:creationId xmlns:a16="http://schemas.microsoft.com/office/drawing/2014/main" id="{00000000-0008-0000-0F00-0000AF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6" name="正方形/長方形 175">
          <a:extLst>
            <a:ext uri="{FF2B5EF4-FFF2-40B4-BE49-F238E27FC236}">
              <a16:creationId xmlns:a16="http://schemas.microsoft.com/office/drawing/2014/main" id="{00000000-0008-0000-0F00-0000B0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7" name="正方形/長方形 176">
          <a:extLst>
            <a:ext uri="{FF2B5EF4-FFF2-40B4-BE49-F238E27FC236}">
              <a16:creationId xmlns:a16="http://schemas.microsoft.com/office/drawing/2014/main" id="{00000000-0008-0000-0F00-0000B1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8" name="正方形/長方形 177">
          <a:extLst>
            <a:ext uri="{FF2B5EF4-FFF2-40B4-BE49-F238E27FC236}">
              <a16:creationId xmlns:a16="http://schemas.microsoft.com/office/drawing/2014/main" id="{00000000-0008-0000-0F00-0000B200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9" name="正方形/長方形 178">
          <a:extLst>
            <a:ext uri="{FF2B5EF4-FFF2-40B4-BE49-F238E27FC236}">
              <a16:creationId xmlns:a16="http://schemas.microsoft.com/office/drawing/2014/main" id="{00000000-0008-0000-0F00-0000B3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0" name="正方形/長方形 179">
          <a:extLst>
            <a:ext uri="{FF2B5EF4-FFF2-40B4-BE49-F238E27FC236}">
              <a16:creationId xmlns:a16="http://schemas.microsoft.com/office/drawing/2014/main" id="{00000000-0008-0000-0F00-0000B4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1" name="正方形/長方形 180">
          <a:extLst>
            <a:ext uri="{FF2B5EF4-FFF2-40B4-BE49-F238E27FC236}">
              <a16:creationId xmlns:a16="http://schemas.microsoft.com/office/drawing/2014/main" id="{00000000-0008-0000-0F00-0000B5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2" name="正方形/長方形 181">
          <a:extLst>
            <a:ext uri="{FF2B5EF4-FFF2-40B4-BE49-F238E27FC236}">
              <a16:creationId xmlns:a16="http://schemas.microsoft.com/office/drawing/2014/main" id="{00000000-0008-0000-0F00-0000B6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3" name="正方形/長方形 182">
          <a:extLst>
            <a:ext uri="{FF2B5EF4-FFF2-40B4-BE49-F238E27FC236}">
              <a16:creationId xmlns:a16="http://schemas.microsoft.com/office/drawing/2014/main" id="{00000000-0008-0000-0F00-0000B7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4" name="正方形/長方形 183">
          <a:extLst>
            <a:ext uri="{FF2B5EF4-FFF2-40B4-BE49-F238E27FC236}">
              <a16:creationId xmlns:a16="http://schemas.microsoft.com/office/drawing/2014/main" id="{00000000-0008-0000-0F00-0000B8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5" name="正方形/長方形 184">
          <a:extLst>
            <a:ext uri="{FF2B5EF4-FFF2-40B4-BE49-F238E27FC236}">
              <a16:creationId xmlns:a16="http://schemas.microsoft.com/office/drawing/2014/main" id="{00000000-0008-0000-0F00-0000B9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6" name="正方形/長方形 185">
          <a:extLst>
            <a:ext uri="{FF2B5EF4-FFF2-40B4-BE49-F238E27FC236}">
              <a16:creationId xmlns:a16="http://schemas.microsoft.com/office/drawing/2014/main" id="{00000000-0008-0000-0F00-0000BA00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87" name="正方形/長方形 186">
          <a:extLst>
            <a:ext uri="{FF2B5EF4-FFF2-40B4-BE49-F238E27FC236}">
              <a16:creationId xmlns:a16="http://schemas.microsoft.com/office/drawing/2014/main" id="{00000000-0008-0000-0F00-0000BB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88" name="正方形/長方形 187">
          <a:extLst>
            <a:ext uri="{FF2B5EF4-FFF2-40B4-BE49-F238E27FC236}">
              <a16:creationId xmlns:a16="http://schemas.microsoft.com/office/drawing/2014/main" id="{00000000-0008-0000-0F00-0000BC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89" name="正方形/長方形 188">
          <a:extLst>
            <a:ext uri="{FF2B5EF4-FFF2-40B4-BE49-F238E27FC236}">
              <a16:creationId xmlns:a16="http://schemas.microsoft.com/office/drawing/2014/main" id="{00000000-0008-0000-0F00-0000BD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90" name="正方形/長方形 189">
          <a:extLst>
            <a:ext uri="{FF2B5EF4-FFF2-40B4-BE49-F238E27FC236}">
              <a16:creationId xmlns:a16="http://schemas.microsoft.com/office/drawing/2014/main" id="{00000000-0008-0000-0F00-0000BE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1" name="正方形/長方形 190">
          <a:extLst>
            <a:ext uri="{FF2B5EF4-FFF2-40B4-BE49-F238E27FC236}">
              <a16:creationId xmlns:a16="http://schemas.microsoft.com/office/drawing/2014/main" id="{00000000-0008-0000-0F00-0000BF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2" name="正方形/長方形 191">
          <a:extLst>
            <a:ext uri="{FF2B5EF4-FFF2-40B4-BE49-F238E27FC236}">
              <a16:creationId xmlns:a16="http://schemas.microsoft.com/office/drawing/2014/main" id="{00000000-0008-0000-0F00-0000C0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3" name="正方形/長方形 192">
          <a:extLst>
            <a:ext uri="{FF2B5EF4-FFF2-40B4-BE49-F238E27FC236}">
              <a16:creationId xmlns:a16="http://schemas.microsoft.com/office/drawing/2014/main" id="{00000000-0008-0000-0F00-0000C1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4" name="正方形/長方形 193">
          <a:extLst>
            <a:ext uri="{FF2B5EF4-FFF2-40B4-BE49-F238E27FC236}">
              <a16:creationId xmlns:a16="http://schemas.microsoft.com/office/drawing/2014/main" id="{00000000-0008-0000-0F00-0000C200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5" name="正方形/長方形 194">
          <a:extLst>
            <a:ext uri="{FF2B5EF4-FFF2-40B4-BE49-F238E27FC236}">
              <a16:creationId xmlns:a16="http://schemas.microsoft.com/office/drawing/2014/main" id="{00000000-0008-0000-0F00-0000C300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6" name="正方形/長方形 195">
          <a:extLst>
            <a:ext uri="{FF2B5EF4-FFF2-40B4-BE49-F238E27FC236}">
              <a16:creationId xmlns:a16="http://schemas.microsoft.com/office/drawing/2014/main" id="{00000000-0008-0000-0F00-0000C400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97" name="正方形/長方形 196">
          <a:extLst>
            <a:ext uri="{FF2B5EF4-FFF2-40B4-BE49-F238E27FC236}">
              <a16:creationId xmlns:a16="http://schemas.microsoft.com/office/drawing/2014/main" id="{00000000-0008-0000-0F00-0000C500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98" name="正方形/長方形 197">
          <a:extLst>
            <a:ext uri="{FF2B5EF4-FFF2-40B4-BE49-F238E27FC236}">
              <a16:creationId xmlns:a16="http://schemas.microsoft.com/office/drawing/2014/main" id="{00000000-0008-0000-0F00-0000C600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99" name="正方形/長方形 198">
          <a:extLst>
            <a:ext uri="{FF2B5EF4-FFF2-40B4-BE49-F238E27FC236}">
              <a16:creationId xmlns:a16="http://schemas.microsoft.com/office/drawing/2014/main" id="{00000000-0008-0000-0F00-0000C700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00" name="正方形/長方形 199">
          <a:extLst>
            <a:ext uri="{FF2B5EF4-FFF2-40B4-BE49-F238E27FC236}">
              <a16:creationId xmlns:a16="http://schemas.microsoft.com/office/drawing/2014/main" id="{00000000-0008-0000-0F00-0000C800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1" name="正方形/長方形 200">
          <a:extLst>
            <a:ext uri="{FF2B5EF4-FFF2-40B4-BE49-F238E27FC236}">
              <a16:creationId xmlns:a16="http://schemas.microsoft.com/office/drawing/2014/main" id="{00000000-0008-0000-0F00-0000C900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2" name="正方形/長方形 201">
          <a:extLst>
            <a:ext uri="{FF2B5EF4-FFF2-40B4-BE49-F238E27FC236}">
              <a16:creationId xmlns:a16="http://schemas.microsoft.com/office/drawing/2014/main" id="{00000000-0008-0000-0F00-0000CA00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03" name="テキスト ボックス 202">
          <a:extLst>
            <a:ext uri="{FF2B5EF4-FFF2-40B4-BE49-F238E27FC236}">
              <a16:creationId xmlns:a16="http://schemas.microsoft.com/office/drawing/2014/main" id="{00000000-0008-0000-0F00-0000CB00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04" name="直線コネクタ 203">
          <a:extLst>
            <a:ext uri="{FF2B5EF4-FFF2-40B4-BE49-F238E27FC236}">
              <a16:creationId xmlns:a16="http://schemas.microsoft.com/office/drawing/2014/main" id="{00000000-0008-0000-0F00-0000CC00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05" name="テキスト ボックス 204">
          <a:extLst>
            <a:ext uri="{FF2B5EF4-FFF2-40B4-BE49-F238E27FC236}">
              <a16:creationId xmlns:a16="http://schemas.microsoft.com/office/drawing/2014/main" id="{00000000-0008-0000-0F00-0000CD00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06" name="直線コネクタ 205">
          <a:extLst>
            <a:ext uri="{FF2B5EF4-FFF2-40B4-BE49-F238E27FC236}">
              <a16:creationId xmlns:a16="http://schemas.microsoft.com/office/drawing/2014/main" id="{00000000-0008-0000-0F00-0000CE00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07" name="テキスト ボックス 206">
          <a:extLst>
            <a:ext uri="{FF2B5EF4-FFF2-40B4-BE49-F238E27FC236}">
              <a16:creationId xmlns:a16="http://schemas.microsoft.com/office/drawing/2014/main" id="{00000000-0008-0000-0F00-0000CF00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08" name="直線コネクタ 207">
          <a:extLst>
            <a:ext uri="{FF2B5EF4-FFF2-40B4-BE49-F238E27FC236}">
              <a16:creationId xmlns:a16="http://schemas.microsoft.com/office/drawing/2014/main" id="{00000000-0008-0000-0F00-0000D000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09" name="テキスト ボックス 208">
          <a:extLst>
            <a:ext uri="{FF2B5EF4-FFF2-40B4-BE49-F238E27FC236}">
              <a16:creationId xmlns:a16="http://schemas.microsoft.com/office/drawing/2014/main" id="{00000000-0008-0000-0F00-0000D100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10" name="直線コネクタ 209">
          <a:extLst>
            <a:ext uri="{FF2B5EF4-FFF2-40B4-BE49-F238E27FC236}">
              <a16:creationId xmlns:a16="http://schemas.microsoft.com/office/drawing/2014/main" id="{00000000-0008-0000-0F00-0000D200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11" name="テキスト ボックス 210">
          <a:extLst>
            <a:ext uri="{FF2B5EF4-FFF2-40B4-BE49-F238E27FC236}">
              <a16:creationId xmlns:a16="http://schemas.microsoft.com/office/drawing/2014/main" id="{00000000-0008-0000-0F00-0000D300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12" name="直線コネクタ 211">
          <a:extLst>
            <a:ext uri="{FF2B5EF4-FFF2-40B4-BE49-F238E27FC236}">
              <a16:creationId xmlns:a16="http://schemas.microsoft.com/office/drawing/2014/main" id="{00000000-0008-0000-0F00-0000D400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19" name="【一般廃棄物処理施設】&#10;有形固定資産減価償却率グラフ枠">
          <a:extLst>
            <a:ext uri="{FF2B5EF4-FFF2-40B4-BE49-F238E27FC236}">
              <a16:creationId xmlns:a16="http://schemas.microsoft.com/office/drawing/2014/main" id="{00000000-0008-0000-0F00-0000DB00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14151</xdr:rowOff>
    </xdr:from>
    <xdr:to>
      <xdr:col>85</xdr:col>
      <xdr:colOff>126364</xdr:colOff>
      <xdr:row>42</xdr:row>
      <xdr:rowOff>92528</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flipV="1">
          <a:off x="16318864" y="5672001"/>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221" name="【一般廃棄物処理施設】&#10;有形固定資産減価償却率最小値テキスト">
          <a:extLst>
            <a:ext uri="{FF2B5EF4-FFF2-40B4-BE49-F238E27FC236}">
              <a16:creationId xmlns:a16="http://schemas.microsoft.com/office/drawing/2014/main" id="{00000000-0008-0000-0F00-0000DD00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132278</xdr:rowOff>
    </xdr:from>
    <xdr:ext cx="340478" cy="259045"/>
    <xdr:sp macro="" textlink="">
      <xdr:nvSpPr>
        <xdr:cNvPr id="223" name="【一般廃棄物処理施設】&#10;有形固定資産減価償却率最大値テキスト">
          <a:extLst>
            <a:ext uri="{FF2B5EF4-FFF2-40B4-BE49-F238E27FC236}">
              <a16:creationId xmlns:a16="http://schemas.microsoft.com/office/drawing/2014/main" id="{00000000-0008-0000-0F00-0000DF000000}"/>
            </a:ext>
          </a:extLst>
        </xdr:cNvPr>
        <xdr:cNvSpPr txBox="1"/>
      </xdr:nvSpPr>
      <xdr:spPr>
        <a:xfrm>
          <a:off x="16357600" y="544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14151</xdr:rowOff>
    </xdr:from>
    <xdr:to>
      <xdr:col>86</xdr:col>
      <xdr:colOff>25400</xdr:colOff>
      <xdr:row>33</xdr:row>
      <xdr:rowOff>14151</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16230600" y="56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3827</xdr:rowOff>
    </xdr:from>
    <xdr:ext cx="405111" cy="259045"/>
    <xdr:sp macro="" textlink="">
      <xdr:nvSpPr>
        <xdr:cNvPr id="225" name="【一般廃棄物処理施設】&#10;有形固定資産減価償却率平均値テキスト">
          <a:extLst>
            <a:ext uri="{FF2B5EF4-FFF2-40B4-BE49-F238E27FC236}">
              <a16:creationId xmlns:a16="http://schemas.microsoft.com/office/drawing/2014/main" id="{00000000-0008-0000-0F00-0000E1000000}"/>
            </a:ext>
          </a:extLst>
        </xdr:cNvPr>
        <xdr:cNvSpPr txBox="1"/>
      </xdr:nvSpPr>
      <xdr:spPr>
        <a:xfrm>
          <a:off x="16357600" y="651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25400</xdr:rowOff>
    </xdr:from>
    <xdr:to>
      <xdr:col>85</xdr:col>
      <xdr:colOff>177800</xdr:colOff>
      <xdr:row>38</xdr:row>
      <xdr:rowOff>127000</xdr:rowOff>
    </xdr:to>
    <xdr:sp macro="" textlink="">
      <xdr:nvSpPr>
        <xdr:cNvPr id="226" name="フローチャート: 判断 225">
          <a:extLst>
            <a:ext uri="{FF2B5EF4-FFF2-40B4-BE49-F238E27FC236}">
              <a16:creationId xmlns:a16="http://schemas.microsoft.com/office/drawing/2014/main" id="{00000000-0008-0000-0F00-0000E2000000}"/>
            </a:ext>
          </a:extLst>
        </xdr:cNvPr>
        <xdr:cNvSpPr/>
      </xdr:nvSpPr>
      <xdr:spPr>
        <a:xfrm>
          <a:off x="16268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30299</xdr:rowOff>
    </xdr:from>
    <xdr:to>
      <xdr:col>81</xdr:col>
      <xdr:colOff>101600</xdr:colOff>
      <xdr:row>38</xdr:row>
      <xdr:rowOff>131899</xdr:rowOff>
    </xdr:to>
    <xdr:sp macro="" textlink="">
      <xdr:nvSpPr>
        <xdr:cNvPr id="227" name="フローチャート: 判断 226">
          <a:extLst>
            <a:ext uri="{FF2B5EF4-FFF2-40B4-BE49-F238E27FC236}">
              <a16:creationId xmlns:a16="http://schemas.microsoft.com/office/drawing/2014/main" id="{00000000-0008-0000-0F00-0000E3000000}"/>
            </a:ext>
          </a:extLst>
        </xdr:cNvPr>
        <xdr:cNvSpPr/>
      </xdr:nvSpPr>
      <xdr:spPr>
        <a:xfrm>
          <a:off x="15430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228" name="フローチャート: 判断 227">
          <a:extLst>
            <a:ext uri="{FF2B5EF4-FFF2-40B4-BE49-F238E27FC236}">
              <a16:creationId xmlns:a16="http://schemas.microsoft.com/office/drawing/2014/main" id="{00000000-0008-0000-0F00-0000E4000000}"/>
            </a:ext>
          </a:extLst>
        </xdr:cNvPr>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123372</xdr:rowOff>
    </xdr:from>
    <xdr:to>
      <xdr:col>72</xdr:col>
      <xdr:colOff>38100</xdr:colOff>
      <xdr:row>38</xdr:row>
      <xdr:rowOff>53522</xdr:rowOff>
    </xdr:to>
    <xdr:sp macro="" textlink="">
      <xdr:nvSpPr>
        <xdr:cNvPr id="229" name="フローチャート: 判断 228">
          <a:extLst>
            <a:ext uri="{FF2B5EF4-FFF2-40B4-BE49-F238E27FC236}">
              <a16:creationId xmlns:a16="http://schemas.microsoft.com/office/drawing/2014/main" id="{00000000-0008-0000-0F00-0000E5000000}"/>
            </a:ext>
          </a:extLst>
        </xdr:cNvPr>
        <xdr:cNvSpPr/>
      </xdr:nvSpPr>
      <xdr:spPr>
        <a:xfrm>
          <a:off x="13652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44994</xdr:rowOff>
    </xdr:from>
    <xdr:to>
      <xdr:col>67</xdr:col>
      <xdr:colOff>101600</xdr:colOff>
      <xdr:row>38</xdr:row>
      <xdr:rowOff>146594</xdr:rowOff>
    </xdr:to>
    <xdr:sp macro="" textlink="">
      <xdr:nvSpPr>
        <xdr:cNvPr id="230" name="フローチャート: 判断 229">
          <a:extLst>
            <a:ext uri="{FF2B5EF4-FFF2-40B4-BE49-F238E27FC236}">
              <a16:creationId xmlns:a16="http://schemas.microsoft.com/office/drawing/2014/main" id="{00000000-0008-0000-0F00-0000E6000000}"/>
            </a:ext>
          </a:extLst>
        </xdr:cNvPr>
        <xdr:cNvSpPr/>
      </xdr:nvSpPr>
      <xdr:spPr>
        <a:xfrm>
          <a:off x="12763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31" name="テキスト ボックス 230">
          <a:extLst>
            <a:ext uri="{FF2B5EF4-FFF2-40B4-BE49-F238E27FC236}">
              <a16:creationId xmlns:a16="http://schemas.microsoft.com/office/drawing/2014/main" id="{00000000-0008-0000-0F00-0000E700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32" name="テキスト ボックス 231">
          <a:extLst>
            <a:ext uri="{FF2B5EF4-FFF2-40B4-BE49-F238E27FC236}">
              <a16:creationId xmlns:a16="http://schemas.microsoft.com/office/drawing/2014/main" id="{00000000-0008-0000-0F00-0000E800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33" name="テキスト ボックス 232">
          <a:extLst>
            <a:ext uri="{FF2B5EF4-FFF2-40B4-BE49-F238E27FC236}">
              <a16:creationId xmlns:a16="http://schemas.microsoft.com/office/drawing/2014/main" id="{00000000-0008-0000-0F00-0000E900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34" name="テキスト ボックス 233">
          <a:extLst>
            <a:ext uri="{FF2B5EF4-FFF2-40B4-BE49-F238E27FC236}">
              <a16:creationId xmlns:a16="http://schemas.microsoft.com/office/drawing/2014/main" id="{00000000-0008-0000-0F00-0000EA00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35" name="テキスト ボックス 234">
          <a:extLst>
            <a:ext uri="{FF2B5EF4-FFF2-40B4-BE49-F238E27FC236}">
              <a16:creationId xmlns:a16="http://schemas.microsoft.com/office/drawing/2014/main" id="{00000000-0008-0000-0F00-0000EB00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97246</xdr:rowOff>
    </xdr:from>
    <xdr:to>
      <xdr:col>67</xdr:col>
      <xdr:colOff>101600</xdr:colOff>
      <xdr:row>40</xdr:row>
      <xdr:rowOff>27396</xdr:rowOff>
    </xdr:to>
    <xdr:sp macro="" textlink="">
      <xdr:nvSpPr>
        <xdr:cNvPr id="236" name="楕円 235">
          <a:extLst>
            <a:ext uri="{FF2B5EF4-FFF2-40B4-BE49-F238E27FC236}">
              <a16:creationId xmlns:a16="http://schemas.microsoft.com/office/drawing/2014/main" id="{00000000-0008-0000-0F00-0000EC000000}"/>
            </a:ext>
          </a:extLst>
        </xdr:cNvPr>
        <xdr:cNvSpPr/>
      </xdr:nvSpPr>
      <xdr:spPr>
        <a:xfrm>
          <a:off x="12763500" y="678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148426</xdr:rowOff>
    </xdr:from>
    <xdr:ext cx="405111" cy="259045"/>
    <xdr:sp macro="" textlink="">
      <xdr:nvSpPr>
        <xdr:cNvPr id="237" name="n_1aveValue【一般廃棄物処理施設】&#10;有形固定資産減価償却率">
          <a:extLst>
            <a:ext uri="{FF2B5EF4-FFF2-40B4-BE49-F238E27FC236}">
              <a16:creationId xmlns:a16="http://schemas.microsoft.com/office/drawing/2014/main" id="{00000000-0008-0000-0F00-0000ED000000}"/>
            </a:ext>
          </a:extLst>
        </xdr:cNvPr>
        <xdr:cNvSpPr txBox="1"/>
      </xdr:nvSpPr>
      <xdr:spPr>
        <a:xfrm>
          <a:off x="152660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104338</xdr:rowOff>
    </xdr:from>
    <xdr:ext cx="405111" cy="259045"/>
    <xdr:sp macro="" textlink="">
      <xdr:nvSpPr>
        <xdr:cNvPr id="238" name="n_2aveValue【一般廃棄物処理施設】&#10;有形固定資産減価償却率">
          <a:extLst>
            <a:ext uri="{FF2B5EF4-FFF2-40B4-BE49-F238E27FC236}">
              <a16:creationId xmlns:a16="http://schemas.microsoft.com/office/drawing/2014/main" id="{00000000-0008-0000-0F00-0000EE000000}"/>
            </a:ext>
          </a:extLst>
        </xdr:cNvPr>
        <xdr:cNvSpPr txBox="1"/>
      </xdr:nvSpPr>
      <xdr:spPr>
        <a:xfrm>
          <a:off x="14389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70049</xdr:rowOff>
    </xdr:from>
    <xdr:ext cx="405111" cy="259045"/>
    <xdr:sp macro="" textlink="">
      <xdr:nvSpPr>
        <xdr:cNvPr id="239" name="n_3aveValue【一般廃棄物処理施設】&#10;有形固定資産減価償却率">
          <a:extLst>
            <a:ext uri="{FF2B5EF4-FFF2-40B4-BE49-F238E27FC236}">
              <a16:creationId xmlns:a16="http://schemas.microsoft.com/office/drawing/2014/main" id="{00000000-0008-0000-0F00-0000EF000000}"/>
            </a:ext>
          </a:extLst>
        </xdr:cNvPr>
        <xdr:cNvSpPr txBox="1"/>
      </xdr:nvSpPr>
      <xdr:spPr>
        <a:xfrm>
          <a:off x="13500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163121</xdr:rowOff>
    </xdr:from>
    <xdr:ext cx="405111" cy="259045"/>
    <xdr:sp macro="" textlink="">
      <xdr:nvSpPr>
        <xdr:cNvPr id="240" name="n_4aveValue【一般廃棄物処理施設】&#10;有形固定資産減価償却率">
          <a:extLst>
            <a:ext uri="{FF2B5EF4-FFF2-40B4-BE49-F238E27FC236}">
              <a16:creationId xmlns:a16="http://schemas.microsoft.com/office/drawing/2014/main" id="{00000000-0008-0000-0F00-0000F0000000}"/>
            </a:ext>
          </a:extLst>
        </xdr:cNvPr>
        <xdr:cNvSpPr txBox="1"/>
      </xdr:nvSpPr>
      <xdr:spPr>
        <a:xfrm>
          <a:off x="126117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18523</xdr:rowOff>
    </xdr:from>
    <xdr:ext cx="405111" cy="259045"/>
    <xdr:sp macro="" textlink="">
      <xdr:nvSpPr>
        <xdr:cNvPr id="241" name="n_4mainValue【一般廃棄物処理施設】&#10;有形固定資産減価償却率">
          <a:extLst>
            <a:ext uri="{FF2B5EF4-FFF2-40B4-BE49-F238E27FC236}">
              <a16:creationId xmlns:a16="http://schemas.microsoft.com/office/drawing/2014/main" id="{00000000-0008-0000-0F00-0000F1000000}"/>
            </a:ext>
          </a:extLst>
        </xdr:cNvPr>
        <xdr:cNvSpPr txBox="1"/>
      </xdr:nvSpPr>
      <xdr:spPr>
        <a:xfrm>
          <a:off x="12611744" y="687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42" name="正方形/長方形 241">
          <a:extLst>
            <a:ext uri="{FF2B5EF4-FFF2-40B4-BE49-F238E27FC236}">
              <a16:creationId xmlns:a16="http://schemas.microsoft.com/office/drawing/2014/main" id="{00000000-0008-0000-0F00-0000F200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43" name="正方形/長方形 242">
          <a:extLst>
            <a:ext uri="{FF2B5EF4-FFF2-40B4-BE49-F238E27FC236}">
              <a16:creationId xmlns:a16="http://schemas.microsoft.com/office/drawing/2014/main" id="{00000000-0008-0000-0F00-0000F300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44" name="正方形/長方形 243">
          <a:extLst>
            <a:ext uri="{FF2B5EF4-FFF2-40B4-BE49-F238E27FC236}">
              <a16:creationId xmlns:a16="http://schemas.microsoft.com/office/drawing/2014/main" id="{00000000-0008-0000-0F00-0000F400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45" name="正方形/長方形 244">
          <a:extLst>
            <a:ext uri="{FF2B5EF4-FFF2-40B4-BE49-F238E27FC236}">
              <a16:creationId xmlns:a16="http://schemas.microsoft.com/office/drawing/2014/main" id="{00000000-0008-0000-0F00-0000F500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46" name="正方形/長方形 245">
          <a:extLst>
            <a:ext uri="{FF2B5EF4-FFF2-40B4-BE49-F238E27FC236}">
              <a16:creationId xmlns:a16="http://schemas.microsoft.com/office/drawing/2014/main" id="{00000000-0008-0000-0F00-0000F600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47" name="正方形/長方形 246">
          <a:extLst>
            <a:ext uri="{FF2B5EF4-FFF2-40B4-BE49-F238E27FC236}">
              <a16:creationId xmlns:a16="http://schemas.microsoft.com/office/drawing/2014/main" id="{00000000-0008-0000-0F00-0000F700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48" name="正方形/長方形 247">
          <a:extLst>
            <a:ext uri="{FF2B5EF4-FFF2-40B4-BE49-F238E27FC236}">
              <a16:creationId xmlns:a16="http://schemas.microsoft.com/office/drawing/2014/main" id="{00000000-0008-0000-0F00-0000F800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49" name="正方形/長方形 248">
          <a:extLst>
            <a:ext uri="{FF2B5EF4-FFF2-40B4-BE49-F238E27FC236}">
              <a16:creationId xmlns:a16="http://schemas.microsoft.com/office/drawing/2014/main" id="{00000000-0008-0000-0F00-0000F900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50" name="テキスト ボックス 249">
          <a:extLst>
            <a:ext uri="{FF2B5EF4-FFF2-40B4-BE49-F238E27FC236}">
              <a16:creationId xmlns:a16="http://schemas.microsoft.com/office/drawing/2014/main" id="{00000000-0008-0000-0F00-0000FA00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253" name="テキスト ボックス 252">
          <a:extLst>
            <a:ext uri="{FF2B5EF4-FFF2-40B4-BE49-F238E27FC236}">
              <a16:creationId xmlns:a16="http://schemas.microsoft.com/office/drawing/2014/main" id="{00000000-0008-0000-0F00-0000FD00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255" name="テキスト ボックス 254">
          <a:extLst>
            <a:ext uri="{FF2B5EF4-FFF2-40B4-BE49-F238E27FC236}">
              <a16:creationId xmlns:a16="http://schemas.microsoft.com/office/drawing/2014/main" id="{00000000-0008-0000-0F00-0000FF00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257" name="テキスト ボックス 256">
          <a:extLst>
            <a:ext uri="{FF2B5EF4-FFF2-40B4-BE49-F238E27FC236}">
              <a16:creationId xmlns:a16="http://schemas.microsoft.com/office/drawing/2014/main" id="{00000000-0008-0000-0F00-00000101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258" name="直線コネクタ 257">
          <a:extLst>
            <a:ext uri="{FF2B5EF4-FFF2-40B4-BE49-F238E27FC236}">
              <a16:creationId xmlns:a16="http://schemas.microsoft.com/office/drawing/2014/main" id="{00000000-0008-0000-0F00-000002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259" name="テキスト ボックス 258">
          <a:extLst>
            <a:ext uri="{FF2B5EF4-FFF2-40B4-BE49-F238E27FC236}">
              <a16:creationId xmlns:a16="http://schemas.microsoft.com/office/drawing/2014/main" id="{00000000-0008-0000-0F00-00000301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260" name="直線コネクタ 259">
          <a:extLst>
            <a:ext uri="{FF2B5EF4-FFF2-40B4-BE49-F238E27FC236}">
              <a16:creationId xmlns:a16="http://schemas.microsoft.com/office/drawing/2014/main" id="{00000000-0008-0000-0F00-000004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261" name="テキスト ボックス 260">
          <a:extLst>
            <a:ext uri="{FF2B5EF4-FFF2-40B4-BE49-F238E27FC236}">
              <a16:creationId xmlns:a16="http://schemas.microsoft.com/office/drawing/2014/main" id="{00000000-0008-0000-0F00-000005010000}"/>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262" name="直線コネクタ 261">
          <a:extLst>
            <a:ext uri="{FF2B5EF4-FFF2-40B4-BE49-F238E27FC236}">
              <a16:creationId xmlns:a16="http://schemas.microsoft.com/office/drawing/2014/main" id="{00000000-0008-0000-0F00-000006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263" name="テキスト ボックス 262">
          <a:extLst>
            <a:ext uri="{FF2B5EF4-FFF2-40B4-BE49-F238E27FC236}">
              <a16:creationId xmlns:a16="http://schemas.microsoft.com/office/drawing/2014/main" id="{00000000-0008-0000-0F00-000007010000}"/>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64" name="直線コネクタ 263">
          <a:extLst>
            <a:ext uri="{FF2B5EF4-FFF2-40B4-BE49-F238E27FC236}">
              <a16:creationId xmlns:a16="http://schemas.microsoft.com/office/drawing/2014/main" id="{00000000-0008-0000-0F00-000008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65" name="テキスト ボックス 264">
          <a:extLst>
            <a:ext uri="{FF2B5EF4-FFF2-40B4-BE49-F238E27FC236}">
              <a16:creationId xmlns:a16="http://schemas.microsoft.com/office/drawing/2014/main" id="{00000000-0008-0000-0F00-00000901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66" name="【一般廃棄物処理施設】&#10;一人当たり有形固定資産（償却資産）額グラフ枠">
          <a:extLst>
            <a:ext uri="{FF2B5EF4-FFF2-40B4-BE49-F238E27FC236}">
              <a16:creationId xmlns:a16="http://schemas.microsoft.com/office/drawing/2014/main" id="{00000000-0008-0000-0F00-00000A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133998</xdr:rowOff>
    </xdr:from>
    <xdr:to>
      <xdr:col>116</xdr:col>
      <xdr:colOff>62864</xdr:colOff>
      <xdr:row>42</xdr:row>
      <xdr:rowOff>90296</xdr:rowOff>
    </xdr:to>
    <xdr:cxnSp macro="">
      <xdr:nvCxnSpPr>
        <xdr:cNvPr id="267" name="直線コネクタ 266">
          <a:extLst>
            <a:ext uri="{FF2B5EF4-FFF2-40B4-BE49-F238E27FC236}">
              <a16:creationId xmlns:a16="http://schemas.microsoft.com/office/drawing/2014/main" id="{00000000-0008-0000-0F00-00000B010000}"/>
            </a:ext>
          </a:extLst>
        </xdr:cNvPr>
        <xdr:cNvCxnSpPr/>
      </xdr:nvCxnSpPr>
      <xdr:spPr>
        <a:xfrm flipV="1">
          <a:off x="22160864" y="5791848"/>
          <a:ext cx="0" cy="149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94123</xdr:rowOff>
    </xdr:from>
    <xdr:ext cx="469744" cy="259045"/>
    <xdr:sp macro="" textlink="">
      <xdr:nvSpPr>
        <xdr:cNvPr id="268" name="【一般廃棄物処理施設】&#10;一人当たり有形固定資産（償却資産）額最小値テキスト">
          <a:extLst>
            <a:ext uri="{FF2B5EF4-FFF2-40B4-BE49-F238E27FC236}">
              <a16:creationId xmlns:a16="http://schemas.microsoft.com/office/drawing/2014/main" id="{00000000-0008-0000-0F00-00000C010000}"/>
            </a:ext>
          </a:extLst>
        </xdr:cNvPr>
        <xdr:cNvSpPr txBox="1"/>
      </xdr:nvSpPr>
      <xdr:spPr>
        <a:xfrm>
          <a:off x="22199600" y="7295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90296</xdr:rowOff>
    </xdr:from>
    <xdr:to>
      <xdr:col>116</xdr:col>
      <xdr:colOff>152400</xdr:colOff>
      <xdr:row>42</xdr:row>
      <xdr:rowOff>90296</xdr:rowOff>
    </xdr:to>
    <xdr:cxnSp macro="">
      <xdr:nvCxnSpPr>
        <xdr:cNvPr id="269" name="直線コネクタ 268">
          <a:extLst>
            <a:ext uri="{FF2B5EF4-FFF2-40B4-BE49-F238E27FC236}">
              <a16:creationId xmlns:a16="http://schemas.microsoft.com/office/drawing/2014/main" id="{00000000-0008-0000-0F00-00000D010000}"/>
            </a:ext>
          </a:extLst>
        </xdr:cNvPr>
        <xdr:cNvCxnSpPr/>
      </xdr:nvCxnSpPr>
      <xdr:spPr>
        <a:xfrm>
          <a:off x="22072600" y="729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80675</xdr:rowOff>
    </xdr:from>
    <xdr:ext cx="690189" cy="259045"/>
    <xdr:sp macro="" textlink="">
      <xdr:nvSpPr>
        <xdr:cNvPr id="270" name="【一般廃棄物処理施設】&#10;一人当たり有形固定資産（償却資産）額最大値テキスト">
          <a:extLst>
            <a:ext uri="{FF2B5EF4-FFF2-40B4-BE49-F238E27FC236}">
              <a16:creationId xmlns:a16="http://schemas.microsoft.com/office/drawing/2014/main" id="{00000000-0008-0000-0F00-00000E010000}"/>
            </a:ext>
          </a:extLst>
        </xdr:cNvPr>
        <xdr:cNvSpPr txBox="1"/>
      </xdr:nvSpPr>
      <xdr:spPr>
        <a:xfrm>
          <a:off x="22199600" y="55670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133998</xdr:rowOff>
    </xdr:from>
    <xdr:to>
      <xdr:col>116</xdr:col>
      <xdr:colOff>152400</xdr:colOff>
      <xdr:row>33</xdr:row>
      <xdr:rowOff>133998</xdr:rowOff>
    </xdr:to>
    <xdr:cxnSp macro="">
      <xdr:nvCxnSpPr>
        <xdr:cNvPr id="271" name="直線コネクタ 270">
          <a:extLst>
            <a:ext uri="{FF2B5EF4-FFF2-40B4-BE49-F238E27FC236}">
              <a16:creationId xmlns:a16="http://schemas.microsoft.com/office/drawing/2014/main" id="{00000000-0008-0000-0F00-00000F010000}"/>
            </a:ext>
          </a:extLst>
        </xdr:cNvPr>
        <xdr:cNvCxnSpPr/>
      </xdr:nvCxnSpPr>
      <xdr:spPr>
        <a:xfrm>
          <a:off x="22072600" y="579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16771</xdr:rowOff>
    </xdr:from>
    <xdr:ext cx="599010" cy="259045"/>
    <xdr:sp macro="" textlink="">
      <xdr:nvSpPr>
        <xdr:cNvPr id="272" name="【一般廃棄物処理施設】&#10;一人当たり有形固定資産（償却資産）額平均値テキスト">
          <a:extLst>
            <a:ext uri="{FF2B5EF4-FFF2-40B4-BE49-F238E27FC236}">
              <a16:creationId xmlns:a16="http://schemas.microsoft.com/office/drawing/2014/main" id="{00000000-0008-0000-0F00-000010010000}"/>
            </a:ext>
          </a:extLst>
        </xdr:cNvPr>
        <xdr:cNvSpPr txBox="1"/>
      </xdr:nvSpPr>
      <xdr:spPr>
        <a:xfrm>
          <a:off x="22199600" y="70462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38344</xdr:rowOff>
    </xdr:from>
    <xdr:to>
      <xdr:col>116</xdr:col>
      <xdr:colOff>114300</xdr:colOff>
      <xdr:row>41</xdr:row>
      <xdr:rowOff>139944</xdr:rowOff>
    </xdr:to>
    <xdr:sp macro="" textlink="">
      <xdr:nvSpPr>
        <xdr:cNvPr id="273" name="フローチャート: 判断 272">
          <a:extLst>
            <a:ext uri="{FF2B5EF4-FFF2-40B4-BE49-F238E27FC236}">
              <a16:creationId xmlns:a16="http://schemas.microsoft.com/office/drawing/2014/main" id="{00000000-0008-0000-0F00-000011010000}"/>
            </a:ext>
          </a:extLst>
        </xdr:cNvPr>
        <xdr:cNvSpPr/>
      </xdr:nvSpPr>
      <xdr:spPr>
        <a:xfrm>
          <a:off x="22110700" y="706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41422</xdr:rowOff>
    </xdr:from>
    <xdr:to>
      <xdr:col>112</xdr:col>
      <xdr:colOff>38100</xdr:colOff>
      <xdr:row>41</xdr:row>
      <xdr:rowOff>143022</xdr:rowOff>
    </xdr:to>
    <xdr:sp macro="" textlink="">
      <xdr:nvSpPr>
        <xdr:cNvPr id="274" name="フローチャート: 判断 273">
          <a:extLst>
            <a:ext uri="{FF2B5EF4-FFF2-40B4-BE49-F238E27FC236}">
              <a16:creationId xmlns:a16="http://schemas.microsoft.com/office/drawing/2014/main" id="{00000000-0008-0000-0F00-000012010000}"/>
            </a:ext>
          </a:extLst>
        </xdr:cNvPr>
        <xdr:cNvSpPr/>
      </xdr:nvSpPr>
      <xdr:spPr>
        <a:xfrm>
          <a:off x="21272500" y="707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49291</xdr:rowOff>
    </xdr:from>
    <xdr:to>
      <xdr:col>107</xdr:col>
      <xdr:colOff>101600</xdr:colOff>
      <xdr:row>41</xdr:row>
      <xdr:rowOff>150891</xdr:rowOff>
    </xdr:to>
    <xdr:sp macro="" textlink="">
      <xdr:nvSpPr>
        <xdr:cNvPr id="275" name="フローチャート: 判断 274">
          <a:extLst>
            <a:ext uri="{FF2B5EF4-FFF2-40B4-BE49-F238E27FC236}">
              <a16:creationId xmlns:a16="http://schemas.microsoft.com/office/drawing/2014/main" id="{00000000-0008-0000-0F00-000013010000}"/>
            </a:ext>
          </a:extLst>
        </xdr:cNvPr>
        <xdr:cNvSpPr/>
      </xdr:nvSpPr>
      <xdr:spPr>
        <a:xfrm>
          <a:off x="20383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61513</xdr:rowOff>
    </xdr:from>
    <xdr:to>
      <xdr:col>102</xdr:col>
      <xdr:colOff>165100</xdr:colOff>
      <xdr:row>41</xdr:row>
      <xdr:rowOff>163113</xdr:rowOff>
    </xdr:to>
    <xdr:sp macro="" textlink="">
      <xdr:nvSpPr>
        <xdr:cNvPr id="276" name="フローチャート: 判断 275">
          <a:extLst>
            <a:ext uri="{FF2B5EF4-FFF2-40B4-BE49-F238E27FC236}">
              <a16:creationId xmlns:a16="http://schemas.microsoft.com/office/drawing/2014/main" id="{00000000-0008-0000-0F00-000014010000}"/>
            </a:ext>
          </a:extLst>
        </xdr:cNvPr>
        <xdr:cNvSpPr/>
      </xdr:nvSpPr>
      <xdr:spPr>
        <a:xfrm>
          <a:off x="19494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10958</xdr:rowOff>
    </xdr:from>
    <xdr:to>
      <xdr:col>98</xdr:col>
      <xdr:colOff>38100</xdr:colOff>
      <xdr:row>41</xdr:row>
      <xdr:rowOff>112558</xdr:rowOff>
    </xdr:to>
    <xdr:sp macro="" textlink="">
      <xdr:nvSpPr>
        <xdr:cNvPr id="277" name="フローチャート: 判断 276">
          <a:extLst>
            <a:ext uri="{FF2B5EF4-FFF2-40B4-BE49-F238E27FC236}">
              <a16:creationId xmlns:a16="http://schemas.microsoft.com/office/drawing/2014/main" id="{00000000-0008-0000-0F00-000015010000}"/>
            </a:ext>
          </a:extLst>
        </xdr:cNvPr>
        <xdr:cNvSpPr/>
      </xdr:nvSpPr>
      <xdr:spPr>
        <a:xfrm>
          <a:off x="18605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40</xdr:row>
      <xdr:rowOff>114601</xdr:rowOff>
    </xdr:from>
    <xdr:to>
      <xdr:col>98</xdr:col>
      <xdr:colOff>38100</xdr:colOff>
      <xdr:row>41</xdr:row>
      <xdr:rowOff>44751</xdr:rowOff>
    </xdr:to>
    <xdr:sp macro="" textlink="">
      <xdr:nvSpPr>
        <xdr:cNvPr id="283" name="楕円 282">
          <a:extLst>
            <a:ext uri="{FF2B5EF4-FFF2-40B4-BE49-F238E27FC236}">
              <a16:creationId xmlns:a16="http://schemas.microsoft.com/office/drawing/2014/main" id="{00000000-0008-0000-0F00-00001B010000}"/>
            </a:ext>
          </a:extLst>
        </xdr:cNvPr>
        <xdr:cNvSpPr/>
      </xdr:nvSpPr>
      <xdr:spPr>
        <a:xfrm>
          <a:off x="18605500" y="697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159549</xdr:rowOff>
    </xdr:from>
    <xdr:ext cx="599010" cy="259045"/>
    <xdr:sp macro="" textlink="">
      <xdr:nvSpPr>
        <xdr:cNvPr id="284" name="n_1aveValue【一般廃棄物処理施設】&#10;一人当たり有形固定資産（償却資産）額">
          <a:extLst>
            <a:ext uri="{FF2B5EF4-FFF2-40B4-BE49-F238E27FC236}">
              <a16:creationId xmlns:a16="http://schemas.microsoft.com/office/drawing/2014/main" id="{00000000-0008-0000-0F00-00001C010000}"/>
            </a:ext>
          </a:extLst>
        </xdr:cNvPr>
        <xdr:cNvSpPr txBox="1"/>
      </xdr:nvSpPr>
      <xdr:spPr>
        <a:xfrm>
          <a:off x="21011095" y="6846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167418</xdr:rowOff>
    </xdr:from>
    <xdr:ext cx="599010" cy="259045"/>
    <xdr:sp macro="" textlink="">
      <xdr:nvSpPr>
        <xdr:cNvPr id="285" name="n_2aveValue【一般廃棄物処理施設】&#10;一人当たり有形固定資産（償却資産）額">
          <a:extLst>
            <a:ext uri="{FF2B5EF4-FFF2-40B4-BE49-F238E27FC236}">
              <a16:creationId xmlns:a16="http://schemas.microsoft.com/office/drawing/2014/main" id="{00000000-0008-0000-0F00-00001D010000}"/>
            </a:ext>
          </a:extLst>
        </xdr:cNvPr>
        <xdr:cNvSpPr txBox="1"/>
      </xdr:nvSpPr>
      <xdr:spPr>
        <a:xfrm>
          <a:off x="20134795" y="685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8190</xdr:rowOff>
    </xdr:from>
    <xdr:ext cx="599010" cy="259045"/>
    <xdr:sp macro="" textlink="">
      <xdr:nvSpPr>
        <xdr:cNvPr id="286" name="n_3aveValue【一般廃棄物処理施設】&#10;一人当たり有形固定資産（償却資産）額">
          <a:extLst>
            <a:ext uri="{FF2B5EF4-FFF2-40B4-BE49-F238E27FC236}">
              <a16:creationId xmlns:a16="http://schemas.microsoft.com/office/drawing/2014/main" id="{00000000-0008-0000-0F00-00001E010000}"/>
            </a:ext>
          </a:extLst>
        </xdr:cNvPr>
        <xdr:cNvSpPr txBox="1"/>
      </xdr:nvSpPr>
      <xdr:spPr>
        <a:xfrm>
          <a:off x="19245795" y="686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103685</xdr:rowOff>
    </xdr:from>
    <xdr:ext cx="599010" cy="259045"/>
    <xdr:sp macro="" textlink="">
      <xdr:nvSpPr>
        <xdr:cNvPr id="287" name="n_4aveValue【一般廃棄物処理施設】&#10;一人当たり有形固定資産（償却資産）額">
          <a:extLst>
            <a:ext uri="{FF2B5EF4-FFF2-40B4-BE49-F238E27FC236}">
              <a16:creationId xmlns:a16="http://schemas.microsoft.com/office/drawing/2014/main" id="{00000000-0008-0000-0F00-00001F010000}"/>
            </a:ext>
          </a:extLst>
        </xdr:cNvPr>
        <xdr:cNvSpPr txBox="1"/>
      </xdr:nvSpPr>
      <xdr:spPr>
        <a:xfrm>
          <a:off x="18356795" y="7133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61278</xdr:rowOff>
    </xdr:from>
    <xdr:ext cx="599010" cy="259045"/>
    <xdr:sp macro="" textlink="">
      <xdr:nvSpPr>
        <xdr:cNvPr id="288" name="n_4mainValue【一般廃棄物処理施設】&#10;一人当たり有形固定資産（償却資産）額">
          <a:extLst>
            <a:ext uri="{FF2B5EF4-FFF2-40B4-BE49-F238E27FC236}">
              <a16:creationId xmlns:a16="http://schemas.microsoft.com/office/drawing/2014/main" id="{00000000-0008-0000-0F00-000020010000}"/>
            </a:ext>
          </a:extLst>
        </xdr:cNvPr>
        <xdr:cNvSpPr txBox="1"/>
      </xdr:nvSpPr>
      <xdr:spPr>
        <a:xfrm>
          <a:off x="18356795" y="6747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89" name="正方形/長方形 288">
          <a:extLst>
            <a:ext uri="{FF2B5EF4-FFF2-40B4-BE49-F238E27FC236}">
              <a16:creationId xmlns:a16="http://schemas.microsoft.com/office/drawing/2014/main" id="{00000000-0008-0000-0F00-000021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90" name="正方形/長方形 289">
          <a:extLst>
            <a:ext uri="{FF2B5EF4-FFF2-40B4-BE49-F238E27FC236}">
              <a16:creationId xmlns:a16="http://schemas.microsoft.com/office/drawing/2014/main" id="{00000000-0008-0000-0F00-000022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91" name="正方形/長方形 290">
          <a:extLst>
            <a:ext uri="{FF2B5EF4-FFF2-40B4-BE49-F238E27FC236}">
              <a16:creationId xmlns:a16="http://schemas.microsoft.com/office/drawing/2014/main" id="{00000000-0008-0000-0F00-000023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92" name="正方形/長方形 291">
          <a:extLst>
            <a:ext uri="{FF2B5EF4-FFF2-40B4-BE49-F238E27FC236}">
              <a16:creationId xmlns:a16="http://schemas.microsoft.com/office/drawing/2014/main" id="{00000000-0008-0000-0F00-000024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93" name="正方形/長方形 292">
          <a:extLst>
            <a:ext uri="{FF2B5EF4-FFF2-40B4-BE49-F238E27FC236}">
              <a16:creationId xmlns:a16="http://schemas.microsoft.com/office/drawing/2014/main" id="{00000000-0008-0000-0F00-000025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94" name="正方形/長方形 293">
          <a:extLst>
            <a:ext uri="{FF2B5EF4-FFF2-40B4-BE49-F238E27FC236}">
              <a16:creationId xmlns:a16="http://schemas.microsoft.com/office/drawing/2014/main" id="{00000000-0008-0000-0F00-000026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95" name="正方形/長方形 294">
          <a:extLst>
            <a:ext uri="{FF2B5EF4-FFF2-40B4-BE49-F238E27FC236}">
              <a16:creationId xmlns:a16="http://schemas.microsoft.com/office/drawing/2014/main" id="{00000000-0008-0000-0F00-000027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96" name="正方形/長方形 295">
          <a:extLst>
            <a:ext uri="{FF2B5EF4-FFF2-40B4-BE49-F238E27FC236}">
              <a16:creationId xmlns:a16="http://schemas.microsoft.com/office/drawing/2014/main" id="{00000000-0008-0000-0F00-000028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98" name="直線コネクタ 297">
          <a:extLst>
            <a:ext uri="{FF2B5EF4-FFF2-40B4-BE49-F238E27FC236}">
              <a16:creationId xmlns:a16="http://schemas.microsoft.com/office/drawing/2014/main" id="{00000000-0008-0000-0F00-00002A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00" name="直線コネクタ 299">
          <a:extLst>
            <a:ext uri="{FF2B5EF4-FFF2-40B4-BE49-F238E27FC236}">
              <a16:creationId xmlns:a16="http://schemas.microsoft.com/office/drawing/2014/main" id="{00000000-0008-0000-0F00-00002C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02" name="直線コネクタ 301">
          <a:extLst>
            <a:ext uri="{FF2B5EF4-FFF2-40B4-BE49-F238E27FC236}">
              <a16:creationId xmlns:a16="http://schemas.microsoft.com/office/drawing/2014/main" id="{00000000-0008-0000-0F00-00002E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04" name="直線コネクタ 303">
          <a:extLst>
            <a:ext uri="{FF2B5EF4-FFF2-40B4-BE49-F238E27FC236}">
              <a16:creationId xmlns:a16="http://schemas.microsoft.com/office/drawing/2014/main" id="{00000000-0008-0000-0F00-000030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07" name="テキスト ボックス 306">
          <a:extLst>
            <a:ext uri="{FF2B5EF4-FFF2-40B4-BE49-F238E27FC236}">
              <a16:creationId xmlns:a16="http://schemas.microsoft.com/office/drawing/2014/main" id="{00000000-0008-0000-0F00-000033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09" name="テキスト ボックス 308">
          <a:extLst>
            <a:ext uri="{FF2B5EF4-FFF2-40B4-BE49-F238E27FC236}">
              <a16:creationId xmlns:a16="http://schemas.microsoft.com/office/drawing/2014/main" id="{00000000-0008-0000-0F00-000035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311" name="テキスト ボックス 310">
          <a:extLst>
            <a:ext uri="{FF2B5EF4-FFF2-40B4-BE49-F238E27FC236}">
              <a16:creationId xmlns:a16="http://schemas.microsoft.com/office/drawing/2014/main" id="{00000000-0008-0000-0F00-00003701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3" name="【保健センター・保健所】&#10;有形固定資産減価償却率グラフ枠">
          <a:extLst>
            <a:ext uri="{FF2B5EF4-FFF2-40B4-BE49-F238E27FC236}">
              <a16:creationId xmlns:a16="http://schemas.microsoft.com/office/drawing/2014/main" id="{00000000-0008-0000-0F00-000039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64</xdr:row>
      <xdr:rowOff>130628</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flipV="1">
          <a:off x="16318864" y="96012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315" name="【保健センター・保健所】&#10;有形固定資産減価償却率最小値テキスト">
          <a:extLst>
            <a:ext uri="{FF2B5EF4-FFF2-40B4-BE49-F238E27FC236}">
              <a16:creationId xmlns:a16="http://schemas.microsoft.com/office/drawing/2014/main" id="{00000000-0008-0000-0F00-00003B01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316" name="直線コネクタ 315">
          <a:extLst>
            <a:ext uri="{FF2B5EF4-FFF2-40B4-BE49-F238E27FC236}">
              <a16:creationId xmlns:a16="http://schemas.microsoft.com/office/drawing/2014/main" id="{00000000-0008-0000-0F00-00003C01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340478" cy="259045"/>
    <xdr:sp macro="" textlink="">
      <xdr:nvSpPr>
        <xdr:cNvPr id="317" name="【保健センター・保健所】&#10;有形固定資産減価償却率最大値テキスト">
          <a:extLst>
            <a:ext uri="{FF2B5EF4-FFF2-40B4-BE49-F238E27FC236}">
              <a16:creationId xmlns:a16="http://schemas.microsoft.com/office/drawing/2014/main" id="{00000000-0008-0000-0F00-00003D010000}"/>
            </a:ext>
          </a:extLst>
        </xdr:cNvPr>
        <xdr:cNvSpPr txBox="1"/>
      </xdr:nvSpPr>
      <xdr:spPr>
        <a:xfrm>
          <a:off x="16357600" y="937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318" name="直線コネクタ 317">
          <a:extLst>
            <a:ext uri="{FF2B5EF4-FFF2-40B4-BE49-F238E27FC236}">
              <a16:creationId xmlns:a16="http://schemas.microsoft.com/office/drawing/2014/main" id="{00000000-0008-0000-0F00-00003E010000}"/>
            </a:ext>
          </a:extLst>
        </xdr:cNvPr>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159493</xdr:rowOff>
    </xdr:from>
    <xdr:ext cx="405111" cy="259045"/>
    <xdr:sp macro="" textlink="">
      <xdr:nvSpPr>
        <xdr:cNvPr id="319" name="【保健センター・保健所】&#10;有形固定資産減価償却率平均値テキスト">
          <a:extLst>
            <a:ext uri="{FF2B5EF4-FFF2-40B4-BE49-F238E27FC236}">
              <a16:creationId xmlns:a16="http://schemas.microsoft.com/office/drawing/2014/main" id="{00000000-0008-0000-0F00-00003F010000}"/>
            </a:ext>
          </a:extLst>
        </xdr:cNvPr>
        <xdr:cNvSpPr txBox="1"/>
      </xdr:nvSpPr>
      <xdr:spPr>
        <a:xfrm>
          <a:off x="16357600" y="10275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9616</xdr:rowOff>
    </xdr:from>
    <xdr:to>
      <xdr:col>85</xdr:col>
      <xdr:colOff>177800</xdr:colOff>
      <xdr:row>60</xdr:row>
      <xdr:rowOff>111216</xdr:rowOff>
    </xdr:to>
    <xdr:sp macro="" textlink="">
      <xdr:nvSpPr>
        <xdr:cNvPr id="320" name="フローチャート: 判断 319">
          <a:extLst>
            <a:ext uri="{FF2B5EF4-FFF2-40B4-BE49-F238E27FC236}">
              <a16:creationId xmlns:a16="http://schemas.microsoft.com/office/drawing/2014/main" id="{00000000-0008-0000-0F00-000040010000}"/>
            </a:ext>
          </a:extLst>
        </xdr:cNvPr>
        <xdr:cNvSpPr/>
      </xdr:nvSpPr>
      <xdr:spPr>
        <a:xfrm>
          <a:off x="16268700" y="102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148409</xdr:rowOff>
    </xdr:from>
    <xdr:to>
      <xdr:col>81</xdr:col>
      <xdr:colOff>101600</xdr:colOff>
      <xdr:row>60</xdr:row>
      <xdr:rowOff>78559</xdr:rowOff>
    </xdr:to>
    <xdr:sp macro="" textlink="">
      <xdr:nvSpPr>
        <xdr:cNvPr id="321" name="フローチャート: 判断 320">
          <a:extLst>
            <a:ext uri="{FF2B5EF4-FFF2-40B4-BE49-F238E27FC236}">
              <a16:creationId xmlns:a16="http://schemas.microsoft.com/office/drawing/2014/main" id="{00000000-0008-0000-0F00-000041010000}"/>
            </a:ext>
          </a:extLst>
        </xdr:cNvPr>
        <xdr:cNvSpPr/>
      </xdr:nvSpPr>
      <xdr:spPr>
        <a:xfrm>
          <a:off x="15430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122283</xdr:rowOff>
    </xdr:from>
    <xdr:to>
      <xdr:col>76</xdr:col>
      <xdr:colOff>165100</xdr:colOff>
      <xdr:row>60</xdr:row>
      <xdr:rowOff>52433</xdr:rowOff>
    </xdr:to>
    <xdr:sp macro="" textlink="">
      <xdr:nvSpPr>
        <xdr:cNvPr id="322" name="フローチャート: 判断 321">
          <a:extLst>
            <a:ext uri="{FF2B5EF4-FFF2-40B4-BE49-F238E27FC236}">
              <a16:creationId xmlns:a16="http://schemas.microsoft.com/office/drawing/2014/main" id="{00000000-0008-0000-0F00-000042010000}"/>
            </a:ext>
          </a:extLst>
        </xdr:cNvPr>
        <xdr:cNvSpPr/>
      </xdr:nvSpPr>
      <xdr:spPr>
        <a:xfrm>
          <a:off x="14541500" y="1023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323" name="フローチャート: 判断 322">
          <a:extLst>
            <a:ext uri="{FF2B5EF4-FFF2-40B4-BE49-F238E27FC236}">
              <a16:creationId xmlns:a16="http://schemas.microsoft.com/office/drawing/2014/main" id="{00000000-0008-0000-0F00-000043010000}"/>
            </a:ext>
          </a:extLst>
        </xdr:cNvPr>
        <xdr:cNvSpPr/>
      </xdr:nvSpPr>
      <xdr:spPr>
        <a:xfrm>
          <a:off x="13652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55335</xdr:rowOff>
    </xdr:from>
    <xdr:to>
      <xdr:col>67</xdr:col>
      <xdr:colOff>101600</xdr:colOff>
      <xdr:row>59</xdr:row>
      <xdr:rowOff>156935</xdr:rowOff>
    </xdr:to>
    <xdr:sp macro="" textlink="">
      <xdr:nvSpPr>
        <xdr:cNvPr id="324" name="フローチャート: 判断 323">
          <a:extLst>
            <a:ext uri="{FF2B5EF4-FFF2-40B4-BE49-F238E27FC236}">
              <a16:creationId xmlns:a16="http://schemas.microsoft.com/office/drawing/2014/main" id="{00000000-0008-0000-0F00-000044010000}"/>
            </a:ext>
          </a:extLst>
        </xdr:cNvPr>
        <xdr:cNvSpPr/>
      </xdr:nvSpPr>
      <xdr:spPr>
        <a:xfrm>
          <a:off x="12763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25" name="テキスト ボックス 324">
          <a:extLst>
            <a:ext uri="{FF2B5EF4-FFF2-40B4-BE49-F238E27FC236}">
              <a16:creationId xmlns:a16="http://schemas.microsoft.com/office/drawing/2014/main" id="{00000000-0008-0000-0F00-000045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26" name="テキスト ボックス 325">
          <a:extLst>
            <a:ext uri="{FF2B5EF4-FFF2-40B4-BE49-F238E27FC236}">
              <a16:creationId xmlns:a16="http://schemas.microsoft.com/office/drawing/2014/main" id="{00000000-0008-0000-0F00-000046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27" name="テキスト ボックス 326">
          <a:extLst>
            <a:ext uri="{FF2B5EF4-FFF2-40B4-BE49-F238E27FC236}">
              <a16:creationId xmlns:a16="http://schemas.microsoft.com/office/drawing/2014/main" id="{00000000-0008-0000-0F00-000047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29" name="テキスト ボックス 328">
          <a:extLst>
            <a:ext uri="{FF2B5EF4-FFF2-40B4-BE49-F238E27FC236}">
              <a16:creationId xmlns:a16="http://schemas.microsoft.com/office/drawing/2014/main" id="{00000000-0008-0000-0F00-000049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166370</xdr:rowOff>
    </xdr:from>
    <xdr:to>
      <xdr:col>85</xdr:col>
      <xdr:colOff>177800</xdr:colOff>
      <xdr:row>59</xdr:row>
      <xdr:rowOff>96520</xdr:rowOff>
    </xdr:to>
    <xdr:sp macro="" textlink="">
      <xdr:nvSpPr>
        <xdr:cNvPr id="330" name="楕円 329">
          <a:extLst>
            <a:ext uri="{FF2B5EF4-FFF2-40B4-BE49-F238E27FC236}">
              <a16:creationId xmlns:a16="http://schemas.microsoft.com/office/drawing/2014/main" id="{00000000-0008-0000-0F00-00004A010000}"/>
            </a:ext>
          </a:extLst>
        </xdr:cNvPr>
        <xdr:cNvSpPr/>
      </xdr:nvSpPr>
      <xdr:spPr>
        <a:xfrm>
          <a:off x="162687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17797</xdr:rowOff>
    </xdr:from>
    <xdr:ext cx="405111" cy="259045"/>
    <xdr:sp macro="" textlink="">
      <xdr:nvSpPr>
        <xdr:cNvPr id="331" name="【保健センター・保健所】&#10;有形固定資産減価償却率該当値テキスト">
          <a:extLst>
            <a:ext uri="{FF2B5EF4-FFF2-40B4-BE49-F238E27FC236}">
              <a16:creationId xmlns:a16="http://schemas.microsoft.com/office/drawing/2014/main" id="{00000000-0008-0000-0F00-00004B010000}"/>
            </a:ext>
          </a:extLst>
        </xdr:cNvPr>
        <xdr:cNvSpPr txBox="1"/>
      </xdr:nvSpPr>
      <xdr:spPr>
        <a:xfrm>
          <a:off x="16357600"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130447</xdr:rowOff>
    </xdr:from>
    <xdr:to>
      <xdr:col>81</xdr:col>
      <xdr:colOff>101600</xdr:colOff>
      <xdr:row>59</xdr:row>
      <xdr:rowOff>60597</xdr:rowOff>
    </xdr:to>
    <xdr:sp macro="" textlink="">
      <xdr:nvSpPr>
        <xdr:cNvPr id="332" name="楕円 331">
          <a:extLst>
            <a:ext uri="{FF2B5EF4-FFF2-40B4-BE49-F238E27FC236}">
              <a16:creationId xmlns:a16="http://schemas.microsoft.com/office/drawing/2014/main" id="{00000000-0008-0000-0F00-00004C010000}"/>
            </a:ext>
          </a:extLst>
        </xdr:cNvPr>
        <xdr:cNvSpPr/>
      </xdr:nvSpPr>
      <xdr:spPr>
        <a:xfrm>
          <a:off x="15430500" y="1007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9797</xdr:rowOff>
    </xdr:from>
    <xdr:to>
      <xdr:col>85</xdr:col>
      <xdr:colOff>127000</xdr:colOff>
      <xdr:row>59</xdr:row>
      <xdr:rowOff>45720</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15481300" y="1012534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94524</xdr:rowOff>
    </xdr:from>
    <xdr:to>
      <xdr:col>76</xdr:col>
      <xdr:colOff>165100</xdr:colOff>
      <xdr:row>59</xdr:row>
      <xdr:rowOff>24674</xdr:rowOff>
    </xdr:to>
    <xdr:sp macro="" textlink="">
      <xdr:nvSpPr>
        <xdr:cNvPr id="334" name="楕円 333">
          <a:extLst>
            <a:ext uri="{FF2B5EF4-FFF2-40B4-BE49-F238E27FC236}">
              <a16:creationId xmlns:a16="http://schemas.microsoft.com/office/drawing/2014/main" id="{00000000-0008-0000-0F00-00004E010000}"/>
            </a:ext>
          </a:extLst>
        </xdr:cNvPr>
        <xdr:cNvSpPr/>
      </xdr:nvSpPr>
      <xdr:spPr>
        <a:xfrm>
          <a:off x="14541500" y="1003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145324</xdr:rowOff>
    </xdr:from>
    <xdr:to>
      <xdr:col>81</xdr:col>
      <xdr:colOff>50800</xdr:colOff>
      <xdr:row>59</xdr:row>
      <xdr:rowOff>9797</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14592300" y="1008942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56969</xdr:rowOff>
    </xdr:from>
    <xdr:to>
      <xdr:col>72</xdr:col>
      <xdr:colOff>38100</xdr:colOff>
      <xdr:row>58</xdr:row>
      <xdr:rowOff>158569</xdr:rowOff>
    </xdr:to>
    <xdr:sp macro="" textlink="">
      <xdr:nvSpPr>
        <xdr:cNvPr id="336" name="楕円 335">
          <a:extLst>
            <a:ext uri="{FF2B5EF4-FFF2-40B4-BE49-F238E27FC236}">
              <a16:creationId xmlns:a16="http://schemas.microsoft.com/office/drawing/2014/main" id="{00000000-0008-0000-0F00-000050010000}"/>
            </a:ext>
          </a:extLst>
        </xdr:cNvPr>
        <xdr:cNvSpPr/>
      </xdr:nvSpPr>
      <xdr:spPr>
        <a:xfrm>
          <a:off x="13652500" y="1000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107769</xdr:rowOff>
    </xdr:from>
    <xdr:to>
      <xdr:col>76</xdr:col>
      <xdr:colOff>114300</xdr:colOff>
      <xdr:row>58</xdr:row>
      <xdr:rowOff>145324</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13703300" y="10051869"/>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19413</xdr:rowOff>
    </xdr:from>
    <xdr:to>
      <xdr:col>67</xdr:col>
      <xdr:colOff>101600</xdr:colOff>
      <xdr:row>58</xdr:row>
      <xdr:rowOff>121013</xdr:rowOff>
    </xdr:to>
    <xdr:sp macro="" textlink="">
      <xdr:nvSpPr>
        <xdr:cNvPr id="338" name="楕円 337">
          <a:extLst>
            <a:ext uri="{FF2B5EF4-FFF2-40B4-BE49-F238E27FC236}">
              <a16:creationId xmlns:a16="http://schemas.microsoft.com/office/drawing/2014/main" id="{00000000-0008-0000-0F00-000052010000}"/>
            </a:ext>
          </a:extLst>
        </xdr:cNvPr>
        <xdr:cNvSpPr/>
      </xdr:nvSpPr>
      <xdr:spPr>
        <a:xfrm>
          <a:off x="12763500" y="996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70213</xdr:rowOff>
    </xdr:from>
    <xdr:to>
      <xdr:col>71</xdr:col>
      <xdr:colOff>177800</xdr:colOff>
      <xdr:row>58</xdr:row>
      <xdr:rowOff>107769</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12814300" y="1001431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69686</xdr:rowOff>
    </xdr:from>
    <xdr:ext cx="405111" cy="259045"/>
    <xdr:sp macro="" textlink="">
      <xdr:nvSpPr>
        <xdr:cNvPr id="340" name="n_1aveValue【保健センター・保健所】&#10;有形固定資産減価償却率">
          <a:extLst>
            <a:ext uri="{FF2B5EF4-FFF2-40B4-BE49-F238E27FC236}">
              <a16:creationId xmlns:a16="http://schemas.microsoft.com/office/drawing/2014/main" id="{00000000-0008-0000-0F00-000054010000}"/>
            </a:ext>
          </a:extLst>
        </xdr:cNvPr>
        <xdr:cNvSpPr txBox="1"/>
      </xdr:nvSpPr>
      <xdr:spPr>
        <a:xfrm>
          <a:off x="15266044" y="1035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43560</xdr:rowOff>
    </xdr:from>
    <xdr:ext cx="405111" cy="259045"/>
    <xdr:sp macro="" textlink="">
      <xdr:nvSpPr>
        <xdr:cNvPr id="341" name="n_2aveValue【保健センター・保健所】&#10;有形固定資産減価償却率">
          <a:extLst>
            <a:ext uri="{FF2B5EF4-FFF2-40B4-BE49-F238E27FC236}">
              <a16:creationId xmlns:a16="http://schemas.microsoft.com/office/drawing/2014/main" id="{00000000-0008-0000-0F00-000055010000}"/>
            </a:ext>
          </a:extLst>
        </xdr:cNvPr>
        <xdr:cNvSpPr txBox="1"/>
      </xdr:nvSpPr>
      <xdr:spPr>
        <a:xfrm>
          <a:off x="14389744" y="1033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157860</xdr:rowOff>
    </xdr:from>
    <xdr:ext cx="405111" cy="259045"/>
    <xdr:sp macro="" textlink="">
      <xdr:nvSpPr>
        <xdr:cNvPr id="342" name="n_3aveValue【保健センター・保健所】&#10;有形固定資産減価償却率">
          <a:extLst>
            <a:ext uri="{FF2B5EF4-FFF2-40B4-BE49-F238E27FC236}">
              <a16:creationId xmlns:a16="http://schemas.microsoft.com/office/drawing/2014/main" id="{00000000-0008-0000-0F00-000056010000}"/>
            </a:ext>
          </a:extLst>
        </xdr:cNvPr>
        <xdr:cNvSpPr txBox="1"/>
      </xdr:nvSpPr>
      <xdr:spPr>
        <a:xfrm>
          <a:off x="13500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148062</xdr:rowOff>
    </xdr:from>
    <xdr:ext cx="405111" cy="259045"/>
    <xdr:sp macro="" textlink="">
      <xdr:nvSpPr>
        <xdr:cNvPr id="343" name="n_4aveValue【保健センター・保健所】&#10;有形固定資産減価償却率">
          <a:extLst>
            <a:ext uri="{FF2B5EF4-FFF2-40B4-BE49-F238E27FC236}">
              <a16:creationId xmlns:a16="http://schemas.microsoft.com/office/drawing/2014/main" id="{00000000-0008-0000-0F00-000057010000}"/>
            </a:ext>
          </a:extLst>
        </xdr:cNvPr>
        <xdr:cNvSpPr txBox="1"/>
      </xdr:nvSpPr>
      <xdr:spPr>
        <a:xfrm>
          <a:off x="12611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77124</xdr:rowOff>
    </xdr:from>
    <xdr:ext cx="405111" cy="259045"/>
    <xdr:sp macro="" textlink="">
      <xdr:nvSpPr>
        <xdr:cNvPr id="344" name="n_1mainValue【保健センター・保健所】&#10;有形固定資産減価償却率">
          <a:extLst>
            <a:ext uri="{FF2B5EF4-FFF2-40B4-BE49-F238E27FC236}">
              <a16:creationId xmlns:a16="http://schemas.microsoft.com/office/drawing/2014/main" id="{00000000-0008-0000-0F00-000058010000}"/>
            </a:ext>
          </a:extLst>
        </xdr:cNvPr>
        <xdr:cNvSpPr txBox="1"/>
      </xdr:nvSpPr>
      <xdr:spPr>
        <a:xfrm>
          <a:off x="15266044" y="984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41201</xdr:rowOff>
    </xdr:from>
    <xdr:ext cx="405111" cy="259045"/>
    <xdr:sp macro="" textlink="">
      <xdr:nvSpPr>
        <xdr:cNvPr id="345" name="n_2mainValue【保健センター・保健所】&#10;有形固定資産減価償却率">
          <a:extLst>
            <a:ext uri="{FF2B5EF4-FFF2-40B4-BE49-F238E27FC236}">
              <a16:creationId xmlns:a16="http://schemas.microsoft.com/office/drawing/2014/main" id="{00000000-0008-0000-0F00-000059010000}"/>
            </a:ext>
          </a:extLst>
        </xdr:cNvPr>
        <xdr:cNvSpPr txBox="1"/>
      </xdr:nvSpPr>
      <xdr:spPr>
        <a:xfrm>
          <a:off x="14389744" y="981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3646</xdr:rowOff>
    </xdr:from>
    <xdr:ext cx="405111" cy="259045"/>
    <xdr:sp macro="" textlink="">
      <xdr:nvSpPr>
        <xdr:cNvPr id="346" name="n_3mainValue【保健センター・保健所】&#10;有形固定資産減価償却率">
          <a:extLst>
            <a:ext uri="{FF2B5EF4-FFF2-40B4-BE49-F238E27FC236}">
              <a16:creationId xmlns:a16="http://schemas.microsoft.com/office/drawing/2014/main" id="{00000000-0008-0000-0F00-00005A010000}"/>
            </a:ext>
          </a:extLst>
        </xdr:cNvPr>
        <xdr:cNvSpPr txBox="1"/>
      </xdr:nvSpPr>
      <xdr:spPr>
        <a:xfrm>
          <a:off x="13500744" y="977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137540</xdr:rowOff>
    </xdr:from>
    <xdr:ext cx="405111" cy="259045"/>
    <xdr:sp macro="" textlink="">
      <xdr:nvSpPr>
        <xdr:cNvPr id="347" name="n_4mainValue【保健センター・保健所】&#10;有形固定資産減価償却率">
          <a:extLst>
            <a:ext uri="{FF2B5EF4-FFF2-40B4-BE49-F238E27FC236}">
              <a16:creationId xmlns:a16="http://schemas.microsoft.com/office/drawing/2014/main" id="{00000000-0008-0000-0F00-00005B010000}"/>
            </a:ext>
          </a:extLst>
        </xdr:cNvPr>
        <xdr:cNvSpPr txBox="1"/>
      </xdr:nvSpPr>
      <xdr:spPr>
        <a:xfrm>
          <a:off x="12611744" y="973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48" name="正方形/長方形 347">
          <a:extLst>
            <a:ext uri="{FF2B5EF4-FFF2-40B4-BE49-F238E27FC236}">
              <a16:creationId xmlns:a16="http://schemas.microsoft.com/office/drawing/2014/main" id="{00000000-0008-0000-0F00-00005C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49" name="正方形/長方形 348">
          <a:extLst>
            <a:ext uri="{FF2B5EF4-FFF2-40B4-BE49-F238E27FC236}">
              <a16:creationId xmlns:a16="http://schemas.microsoft.com/office/drawing/2014/main" id="{00000000-0008-0000-0F00-00005D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50" name="正方形/長方形 349">
          <a:extLst>
            <a:ext uri="{FF2B5EF4-FFF2-40B4-BE49-F238E27FC236}">
              <a16:creationId xmlns:a16="http://schemas.microsoft.com/office/drawing/2014/main" id="{00000000-0008-0000-0F00-00005E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51" name="正方形/長方形 350">
          <a:extLst>
            <a:ext uri="{FF2B5EF4-FFF2-40B4-BE49-F238E27FC236}">
              <a16:creationId xmlns:a16="http://schemas.microsoft.com/office/drawing/2014/main" id="{00000000-0008-0000-0F00-00005F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52" name="正方形/長方形 351">
          <a:extLst>
            <a:ext uri="{FF2B5EF4-FFF2-40B4-BE49-F238E27FC236}">
              <a16:creationId xmlns:a16="http://schemas.microsoft.com/office/drawing/2014/main" id="{00000000-0008-0000-0F00-000060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53" name="正方形/長方形 352">
          <a:extLst>
            <a:ext uri="{FF2B5EF4-FFF2-40B4-BE49-F238E27FC236}">
              <a16:creationId xmlns:a16="http://schemas.microsoft.com/office/drawing/2014/main" id="{00000000-0008-0000-0F00-000061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54" name="正方形/長方形 353">
          <a:extLst>
            <a:ext uri="{FF2B5EF4-FFF2-40B4-BE49-F238E27FC236}">
              <a16:creationId xmlns:a16="http://schemas.microsoft.com/office/drawing/2014/main" id="{00000000-0008-0000-0F00-000062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55" name="正方形/長方形 354">
          <a:extLst>
            <a:ext uri="{FF2B5EF4-FFF2-40B4-BE49-F238E27FC236}">
              <a16:creationId xmlns:a16="http://schemas.microsoft.com/office/drawing/2014/main" id="{00000000-0008-0000-0F00-000063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57" name="直線コネクタ 356">
          <a:extLst>
            <a:ext uri="{FF2B5EF4-FFF2-40B4-BE49-F238E27FC236}">
              <a16:creationId xmlns:a16="http://schemas.microsoft.com/office/drawing/2014/main" id="{00000000-0008-0000-0F00-000065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358" name="直線コネクタ 357">
          <a:extLst>
            <a:ext uri="{FF2B5EF4-FFF2-40B4-BE49-F238E27FC236}">
              <a16:creationId xmlns:a16="http://schemas.microsoft.com/office/drawing/2014/main" id="{00000000-0008-0000-0F00-000066010000}"/>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61" name="テキスト ボックス 360">
          <a:extLst>
            <a:ext uri="{FF2B5EF4-FFF2-40B4-BE49-F238E27FC236}">
              <a16:creationId xmlns:a16="http://schemas.microsoft.com/office/drawing/2014/main" id="{00000000-0008-0000-0F00-000069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363" name="テキスト ボックス 362">
          <a:extLst>
            <a:ext uri="{FF2B5EF4-FFF2-40B4-BE49-F238E27FC236}">
              <a16:creationId xmlns:a16="http://schemas.microsoft.com/office/drawing/2014/main" id="{00000000-0008-0000-0F00-00006B010000}"/>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65" name="テキスト ボックス 364">
          <a:extLst>
            <a:ext uri="{FF2B5EF4-FFF2-40B4-BE49-F238E27FC236}">
              <a16:creationId xmlns:a16="http://schemas.microsoft.com/office/drawing/2014/main" id="{00000000-0008-0000-0F00-00006D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66" name="【保健センター・保健所】&#10;一人当たり面積グラフ枠">
          <a:extLst>
            <a:ext uri="{FF2B5EF4-FFF2-40B4-BE49-F238E27FC236}">
              <a16:creationId xmlns:a16="http://schemas.microsoft.com/office/drawing/2014/main" id="{00000000-0008-0000-0F00-00006E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42291</xdr:rowOff>
    </xdr:from>
    <xdr:to>
      <xdr:col>116</xdr:col>
      <xdr:colOff>62864</xdr:colOff>
      <xdr:row>63</xdr:row>
      <xdr:rowOff>47434</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flipV="1">
          <a:off x="22160864" y="9643491"/>
          <a:ext cx="0" cy="1205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51261</xdr:rowOff>
    </xdr:from>
    <xdr:ext cx="469744" cy="259045"/>
    <xdr:sp macro="" textlink="">
      <xdr:nvSpPr>
        <xdr:cNvPr id="368" name="【保健センター・保健所】&#10;一人当たり面積最小値テキスト">
          <a:extLst>
            <a:ext uri="{FF2B5EF4-FFF2-40B4-BE49-F238E27FC236}">
              <a16:creationId xmlns:a16="http://schemas.microsoft.com/office/drawing/2014/main" id="{00000000-0008-0000-0F00-000070010000}"/>
            </a:ext>
          </a:extLst>
        </xdr:cNvPr>
        <xdr:cNvSpPr txBox="1"/>
      </xdr:nvSpPr>
      <xdr:spPr>
        <a:xfrm>
          <a:off x="22199600" y="1085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47434</xdr:rowOff>
    </xdr:from>
    <xdr:to>
      <xdr:col>116</xdr:col>
      <xdr:colOff>152400</xdr:colOff>
      <xdr:row>63</xdr:row>
      <xdr:rowOff>47434</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a:off x="22072600" y="10848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160418</xdr:rowOff>
    </xdr:from>
    <xdr:ext cx="469744" cy="259045"/>
    <xdr:sp macro="" textlink="">
      <xdr:nvSpPr>
        <xdr:cNvPr id="370" name="【保健センター・保健所】&#10;一人当たり面積最大値テキスト">
          <a:extLst>
            <a:ext uri="{FF2B5EF4-FFF2-40B4-BE49-F238E27FC236}">
              <a16:creationId xmlns:a16="http://schemas.microsoft.com/office/drawing/2014/main" id="{00000000-0008-0000-0F00-000072010000}"/>
            </a:ext>
          </a:extLst>
        </xdr:cNvPr>
        <xdr:cNvSpPr txBox="1"/>
      </xdr:nvSpPr>
      <xdr:spPr>
        <a:xfrm>
          <a:off x="22199600" y="9418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42291</xdr:rowOff>
    </xdr:from>
    <xdr:to>
      <xdr:col>116</xdr:col>
      <xdr:colOff>152400</xdr:colOff>
      <xdr:row>56</xdr:row>
      <xdr:rowOff>42291</xdr:rowOff>
    </xdr:to>
    <xdr:cxnSp macro="">
      <xdr:nvCxnSpPr>
        <xdr:cNvPr id="371" name="直線コネクタ 370">
          <a:extLst>
            <a:ext uri="{FF2B5EF4-FFF2-40B4-BE49-F238E27FC236}">
              <a16:creationId xmlns:a16="http://schemas.microsoft.com/office/drawing/2014/main" id="{00000000-0008-0000-0F00-000073010000}"/>
            </a:ext>
          </a:extLst>
        </xdr:cNvPr>
        <xdr:cNvCxnSpPr/>
      </xdr:nvCxnSpPr>
      <xdr:spPr>
        <a:xfrm>
          <a:off x="22072600" y="9643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87075</xdr:rowOff>
    </xdr:from>
    <xdr:ext cx="469744" cy="259045"/>
    <xdr:sp macro="" textlink="">
      <xdr:nvSpPr>
        <xdr:cNvPr id="372" name="【保健センター・保健所】&#10;一人当たり面積平均値テキスト">
          <a:extLst>
            <a:ext uri="{FF2B5EF4-FFF2-40B4-BE49-F238E27FC236}">
              <a16:creationId xmlns:a16="http://schemas.microsoft.com/office/drawing/2014/main" id="{00000000-0008-0000-0F00-000074010000}"/>
            </a:ext>
          </a:extLst>
        </xdr:cNvPr>
        <xdr:cNvSpPr txBox="1"/>
      </xdr:nvSpPr>
      <xdr:spPr>
        <a:xfrm>
          <a:off x="22199600" y="10545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108648</xdr:rowOff>
    </xdr:from>
    <xdr:to>
      <xdr:col>116</xdr:col>
      <xdr:colOff>114300</xdr:colOff>
      <xdr:row>62</xdr:row>
      <xdr:rowOff>38798</xdr:rowOff>
    </xdr:to>
    <xdr:sp macro="" textlink="">
      <xdr:nvSpPr>
        <xdr:cNvPr id="373" name="フローチャート: 判断 372">
          <a:extLst>
            <a:ext uri="{FF2B5EF4-FFF2-40B4-BE49-F238E27FC236}">
              <a16:creationId xmlns:a16="http://schemas.microsoft.com/office/drawing/2014/main" id="{00000000-0008-0000-0F00-000075010000}"/>
            </a:ext>
          </a:extLst>
        </xdr:cNvPr>
        <xdr:cNvSpPr/>
      </xdr:nvSpPr>
      <xdr:spPr>
        <a:xfrm>
          <a:off x="22110700" y="1056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130366</xdr:rowOff>
    </xdr:from>
    <xdr:to>
      <xdr:col>112</xdr:col>
      <xdr:colOff>38100</xdr:colOff>
      <xdr:row>62</xdr:row>
      <xdr:rowOff>60516</xdr:rowOff>
    </xdr:to>
    <xdr:sp macro="" textlink="">
      <xdr:nvSpPr>
        <xdr:cNvPr id="374" name="フローチャート: 判断 373">
          <a:extLst>
            <a:ext uri="{FF2B5EF4-FFF2-40B4-BE49-F238E27FC236}">
              <a16:creationId xmlns:a16="http://schemas.microsoft.com/office/drawing/2014/main" id="{00000000-0008-0000-0F00-000076010000}"/>
            </a:ext>
          </a:extLst>
        </xdr:cNvPr>
        <xdr:cNvSpPr/>
      </xdr:nvSpPr>
      <xdr:spPr>
        <a:xfrm>
          <a:off x="21272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111506</xdr:rowOff>
    </xdr:from>
    <xdr:to>
      <xdr:col>107</xdr:col>
      <xdr:colOff>101600</xdr:colOff>
      <xdr:row>62</xdr:row>
      <xdr:rowOff>41656</xdr:rowOff>
    </xdr:to>
    <xdr:sp macro="" textlink="">
      <xdr:nvSpPr>
        <xdr:cNvPr id="375" name="フローチャート: 判断 374">
          <a:extLst>
            <a:ext uri="{FF2B5EF4-FFF2-40B4-BE49-F238E27FC236}">
              <a16:creationId xmlns:a16="http://schemas.microsoft.com/office/drawing/2014/main" id="{00000000-0008-0000-0F00-000077010000}"/>
            </a:ext>
          </a:extLst>
        </xdr:cNvPr>
        <xdr:cNvSpPr/>
      </xdr:nvSpPr>
      <xdr:spPr>
        <a:xfrm>
          <a:off x="20383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116078</xdr:rowOff>
    </xdr:from>
    <xdr:to>
      <xdr:col>102</xdr:col>
      <xdr:colOff>165100</xdr:colOff>
      <xdr:row>62</xdr:row>
      <xdr:rowOff>46228</xdr:rowOff>
    </xdr:to>
    <xdr:sp macro="" textlink="">
      <xdr:nvSpPr>
        <xdr:cNvPr id="376" name="フローチャート: 判断 375">
          <a:extLst>
            <a:ext uri="{FF2B5EF4-FFF2-40B4-BE49-F238E27FC236}">
              <a16:creationId xmlns:a16="http://schemas.microsoft.com/office/drawing/2014/main" id="{00000000-0008-0000-0F00-000078010000}"/>
            </a:ext>
          </a:extLst>
        </xdr:cNvPr>
        <xdr:cNvSpPr/>
      </xdr:nvSpPr>
      <xdr:spPr>
        <a:xfrm>
          <a:off x="19494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130366</xdr:rowOff>
    </xdr:from>
    <xdr:to>
      <xdr:col>98</xdr:col>
      <xdr:colOff>38100</xdr:colOff>
      <xdr:row>62</xdr:row>
      <xdr:rowOff>60516</xdr:rowOff>
    </xdr:to>
    <xdr:sp macro="" textlink="">
      <xdr:nvSpPr>
        <xdr:cNvPr id="377" name="フローチャート: 判断 376">
          <a:extLst>
            <a:ext uri="{FF2B5EF4-FFF2-40B4-BE49-F238E27FC236}">
              <a16:creationId xmlns:a16="http://schemas.microsoft.com/office/drawing/2014/main" id="{00000000-0008-0000-0F00-000079010000}"/>
            </a:ext>
          </a:extLst>
        </xdr:cNvPr>
        <xdr:cNvSpPr/>
      </xdr:nvSpPr>
      <xdr:spPr>
        <a:xfrm>
          <a:off x="18605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78" name="テキスト ボックス 377">
          <a:extLst>
            <a:ext uri="{FF2B5EF4-FFF2-40B4-BE49-F238E27FC236}">
              <a16:creationId xmlns:a16="http://schemas.microsoft.com/office/drawing/2014/main" id="{00000000-0008-0000-0F00-00007A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79" name="テキスト ボックス 378">
          <a:extLst>
            <a:ext uri="{FF2B5EF4-FFF2-40B4-BE49-F238E27FC236}">
              <a16:creationId xmlns:a16="http://schemas.microsoft.com/office/drawing/2014/main" id="{00000000-0008-0000-0F00-00007B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80" name="テキスト ボックス 379">
          <a:extLst>
            <a:ext uri="{FF2B5EF4-FFF2-40B4-BE49-F238E27FC236}">
              <a16:creationId xmlns:a16="http://schemas.microsoft.com/office/drawing/2014/main" id="{00000000-0008-0000-0F00-00007C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81" name="テキスト ボックス 380">
          <a:extLst>
            <a:ext uri="{FF2B5EF4-FFF2-40B4-BE49-F238E27FC236}">
              <a16:creationId xmlns:a16="http://schemas.microsoft.com/office/drawing/2014/main" id="{00000000-0008-0000-0F00-00007D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82" name="テキスト ボックス 381">
          <a:extLst>
            <a:ext uri="{FF2B5EF4-FFF2-40B4-BE49-F238E27FC236}">
              <a16:creationId xmlns:a16="http://schemas.microsoft.com/office/drawing/2014/main" id="{00000000-0008-0000-0F00-00007E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14351</xdr:rowOff>
    </xdr:from>
    <xdr:to>
      <xdr:col>116</xdr:col>
      <xdr:colOff>114300</xdr:colOff>
      <xdr:row>61</xdr:row>
      <xdr:rowOff>115951</xdr:rowOff>
    </xdr:to>
    <xdr:sp macro="" textlink="">
      <xdr:nvSpPr>
        <xdr:cNvPr id="383" name="楕円 382">
          <a:extLst>
            <a:ext uri="{FF2B5EF4-FFF2-40B4-BE49-F238E27FC236}">
              <a16:creationId xmlns:a16="http://schemas.microsoft.com/office/drawing/2014/main" id="{00000000-0008-0000-0F00-00007F010000}"/>
            </a:ext>
          </a:extLst>
        </xdr:cNvPr>
        <xdr:cNvSpPr/>
      </xdr:nvSpPr>
      <xdr:spPr>
        <a:xfrm>
          <a:off x="22110700" y="1047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37228</xdr:rowOff>
    </xdr:from>
    <xdr:ext cx="469744" cy="259045"/>
    <xdr:sp macro="" textlink="">
      <xdr:nvSpPr>
        <xdr:cNvPr id="384" name="【保健センター・保健所】&#10;一人当たり面積該当値テキスト">
          <a:extLst>
            <a:ext uri="{FF2B5EF4-FFF2-40B4-BE49-F238E27FC236}">
              <a16:creationId xmlns:a16="http://schemas.microsoft.com/office/drawing/2014/main" id="{00000000-0008-0000-0F00-000080010000}"/>
            </a:ext>
          </a:extLst>
        </xdr:cNvPr>
        <xdr:cNvSpPr txBox="1"/>
      </xdr:nvSpPr>
      <xdr:spPr>
        <a:xfrm>
          <a:off x="22199600" y="1032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23495</xdr:rowOff>
    </xdr:from>
    <xdr:to>
      <xdr:col>112</xdr:col>
      <xdr:colOff>38100</xdr:colOff>
      <xdr:row>61</xdr:row>
      <xdr:rowOff>125095</xdr:rowOff>
    </xdr:to>
    <xdr:sp macro="" textlink="">
      <xdr:nvSpPr>
        <xdr:cNvPr id="385" name="楕円 384">
          <a:extLst>
            <a:ext uri="{FF2B5EF4-FFF2-40B4-BE49-F238E27FC236}">
              <a16:creationId xmlns:a16="http://schemas.microsoft.com/office/drawing/2014/main" id="{00000000-0008-0000-0F00-000081010000}"/>
            </a:ext>
          </a:extLst>
        </xdr:cNvPr>
        <xdr:cNvSpPr/>
      </xdr:nvSpPr>
      <xdr:spPr>
        <a:xfrm>
          <a:off x="21272500" y="1048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65151</xdr:rowOff>
    </xdr:from>
    <xdr:to>
      <xdr:col>116</xdr:col>
      <xdr:colOff>63500</xdr:colOff>
      <xdr:row>61</xdr:row>
      <xdr:rowOff>74295</xdr:rowOff>
    </xdr:to>
    <xdr:cxnSp macro="">
      <xdr:nvCxnSpPr>
        <xdr:cNvPr id="386" name="直線コネクタ 385">
          <a:extLst>
            <a:ext uri="{FF2B5EF4-FFF2-40B4-BE49-F238E27FC236}">
              <a16:creationId xmlns:a16="http://schemas.microsoft.com/office/drawing/2014/main" id="{00000000-0008-0000-0F00-000082010000}"/>
            </a:ext>
          </a:extLst>
        </xdr:cNvPr>
        <xdr:cNvCxnSpPr/>
      </xdr:nvCxnSpPr>
      <xdr:spPr>
        <a:xfrm flipV="1">
          <a:off x="21323300" y="10523601"/>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33210</xdr:rowOff>
    </xdr:from>
    <xdr:to>
      <xdr:col>107</xdr:col>
      <xdr:colOff>101600</xdr:colOff>
      <xdr:row>61</xdr:row>
      <xdr:rowOff>134810</xdr:rowOff>
    </xdr:to>
    <xdr:sp macro="" textlink="">
      <xdr:nvSpPr>
        <xdr:cNvPr id="387" name="楕円 386">
          <a:extLst>
            <a:ext uri="{FF2B5EF4-FFF2-40B4-BE49-F238E27FC236}">
              <a16:creationId xmlns:a16="http://schemas.microsoft.com/office/drawing/2014/main" id="{00000000-0008-0000-0F00-000083010000}"/>
            </a:ext>
          </a:extLst>
        </xdr:cNvPr>
        <xdr:cNvSpPr/>
      </xdr:nvSpPr>
      <xdr:spPr>
        <a:xfrm>
          <a:off x="20383500" y="1049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74295</xdr:rowOff>
    </xdr:from>
    <xdr:to>
      <xdr:col>111</xdr:col>
      <xdr:colOff>177800</xdr:colOff>
      <xdr:row>61</xdr:row>
      <xdr:rowOff>84010</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flipV="1">
          <a:off x="20434300" y="10532745"/>
          <a:ext cx="889000" cy="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42355</xdr:rowOff>
    </xdr:from>
    <xdr:to>
      <xdr:col>102</xdr:col>
      <xdr:colOff>165100</xdr:colOff>
      <xdr:row>61</xdr:row>
      <xdr:rowOff>143955</xdr:rowOff>
    </xdr:to>
    <xdr:sp macro="" textlink="">
      <xdr:nvSpPr>
        <xdr:cNvPr id="389" name="楕円 388">
          <a:extLst>
            <a:ext uri="{FF2B5EF4-FFF2-40B4-BE49-F238E27FC236}">
              <a16:creationId xmlns:a16="http://schemas.microsoft.com/office/drawing/2014/main" id="{00000000-0008-0000-0F00-000085010000}"/>
            </a:ext>
          </a:extLst>
        </xdr:cNvPr>
        <xdr:cNvSpPr/>
      </xdr:nvSpPr>
      <xdr:spPr>
        <a:xfrm>
          <a:off x="19494500" y="1050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84010</xdr:rowOff>
    </xdr:from>
    <xdr:to>
      <xdr:col>107</xdr:col>
      <xdr:colOff>50800</xdr:colOff>
      <xdr:row>61</xdr:row>
      <xdr:rowOff>93155</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flipV="1">
          <a:off x="19545300" y="10542460"/>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49784</xdr:rowOff>
    </xdr:from>
    <xdr:to>
      <xdr:col>98</xdr:col>
      <xdr:colOff>38100</xdr:colOff>
      <xdr:row>61</xdr:row>
      <xdr:rowOff>151384</xdr:rowOff>
    </xdr:to>
    <xdr:sp macro="" textlink="">
      <xdr:nvSpPr>
        <xdr:cNvPr id="391" name="楕円 390">
          <a:extLst>
            <a:ext uri="{FF2B5EF4-FFF2-40B4-BE49-F238E27FC236}">
              <a16:creationId xmlns:a16="http://schemas.microsoft.com/office/drawing/2014/main" id="{00000000-0008-0000-0F00-000087010000}"/>
            </a:ext>
          </a:extLst>
        </xdr:cNvPr>
        <xdr:cNvSpPr/>
      </xdr:nvSpPr>
      <xdr:spPr>
        <a:xfrm>
          <a:off x="18605500" y="1050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93155</xdr:rowOff>
    </xdr:from>
    <xdr:to>
      <xdr:col>102</xdr:col>
      <xdr:colOff>114300</xdr:colOff>
      <xdr:row>61</xdr:row>
      <xdr:rowOff>100584</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flipV="1">
          <a:off x="18656300" y="10551605"/>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51643</xdr:rowOff>
    </xdr:from>
    <xdr:ext cx="469744" cy="259045"/>
    <xdr:sp macro="" textlink="">
      <xdr:nvSpPr>
        <xdr:cNvPr id="393" name="n_1aveValue【保健センター・保健所】&#10;一人当たり面積">
          <a:extLst>
            <a:ext uri="{FF2B5EF4-FFF2-40B4-BE49-F238E27FC236}">
              <a16:creationId xmlns:a16="http://schemas.microsoft.com/office/drawing/2014/main" id="{00000000-0008-0000-0F00-000089010000}"/>
            </a:ext>
          </a:extLst>
        </xdr:cNvPr>
        <xdr:cNvSpPr txBox="1"/>
      </xdr:nvSpPr>
      <xdr:spPr>
        <a:xfrm>
          <a:off x="21075727" y="1068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32783</xdr:rowOff>
    </xdr:from>
    <xdr:ext cx="469744" cy="259045"/>
    <xdr:sp macro="" textlink="">
      <xdr:nvSpPr>
        <xdr:cNvPr id="394" name="n_2aveValue【保健センター・保健所】&#10;一人当たり面積">
          <a:extLst>
            <a:ext uri="{FF2B5EF4-FFF2-40B4-BE49-F238E27FC236}">
              <a16:creationId xmlns:a16="http://schemas.microsoft.com/office/drawing/2014/main" id="{00000000-0008-0000-0F00-00008A010000}"/>
            </a:ext>
          </a:extLst>
        </xdr:cNvPr>
        <xdr:cNvSpPr txBox="1"/>
      </xdr:nvSpPr>
      <xdr:spPr>
        <a:xfrm>
          <a:off x="20199427" y="1066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37355</xdr:rowOff>
    </xdr:from>
    <xdr:ext cx="469744" cy="259045"/>
    <xdr:sp macro="" textlink="">
      <xdr:nvSpPr>
        <xdr:cNvPr id="395" name="n_3aveValue【保健センター・保健所】&#10;一人当たり面積">
          <a:extLst>
            <a:ext uri="{FF2B5EF4-FFF2-40B4-BE49-F238E27FC236}">
              <a16:creationId xmlns:a16="http://schemas.microsoft.com/office/drawing/2014/main" id="{00000000-0008-0000-0F00-00008B010000}"/>
            </a:ext>
          </a:extLst>
        </xdr:cNvPr>
        <xdr:cNvSpPr txBox="1"/>
      </xdr:nvSpPr>
      <xdr:spPr>
        <a:xfrm>
          <a:off x="19310427" y="1066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51643</xdr:rowOff>
    </xdr:from>
    <xdr:ext cx="469744" cy="259045"/>
    <xdr:sp macro="" textlink="">
      <xdr:nvSpPr>
        <xdr:cNvPr id="396" name="n_4aveValue【保健センター・保健所】&#10;一人当たり面積">
          <a:extLst>
            <a:ext uri="{FF2B5EF4-FFF2-40B4-BE49-F238E27FC236}">
              <a16:creationId xmlns:a16="http://schemas.microsoft.com/office/drawing/2014/main" id="{00000000-0008-0000-0F00-00008C010000}"/>
            </a:ext>
          </a:extLst>
        </xdr:cNvPr>
        <xdr:cNvSpPr txBox="1"/>
      </xdr:nvSpPr>
      <xdr:spPr>
        <a:xfrm>
          <a:off x="18421427" y="1068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141622</xdr:rowOff>
    </xdr:from>
    <xdr:ext cx="469744" cy="259045"/>
    <xdr:sp macro="" textlink="">
      <xdr:nvSpPr>
        <xdr:cNvPr id="397" name="n_1mainValue【保健センター・保健所】&#10;一人当たり面積">
          <a:extLst>
            <a:ext uri="{FF2B5EF4-FFF2-40B4-BE49-F238E27FC236}">
              <a16:creationId xmlns:a16="http://schemas.microsoft.com/office/drawing/2014/main" id="{00000000-0008-0000-0F00-00008D010000}"/>
            </a:ext>
          </a:extLst>
        </xdr:cNvPr>
        <xdr:cNvSpPr txBox="1"/>
      </xdr:nvSpPr>
      <xdr:spPr>
        <a:xfrm>
          <a:off x="21075727" y="1025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151337</xdr:rowOff>
    </xdr:from>
    <xdr:ext cx="469744" cy="259045"/>
    <xdr:sp macro="" textlink="">
      <xdr:nvSpPr>
        <xdr:cNvPr id="398" name="n_2mainValue【保健センター・保健所】&#10;一人当たり面積">
          <a:extLst>
            <a:ext uri="{FF2B5EF4-FFF2-40B4-BE49-F238E27FC236}">
              <a16:creationId xmlns:a16="http://schemas.microsoft.com/office/drawing/2014/main" id="{00000000-0008-0000-0F00-00008E010000}"/>
            </a:ext>
          </a:extLst>
        </xdr:cNvPr>
        <xdr:cNvSpPr txBox="1"/>
      </xdr:nvSpPr>
      <xdr:spPr>
        <a:xfrm>
          <a:off x="20199427" y="1026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160482</xdr:rowOff>
    </xdr:from>
    <xdr:ext cx="469744" cy="259045"/>
    <xdr:sp macro="" textlink="">
      <xdr:nvSpPr>
        <xdr:cNvPr id="399" name="n_3mainValue【保健センター・保健所】&#10;一人当たり面積">
          <a:extLst>
            <a:ext uri="{FF2B5EF4-FFF2-40B4-BE49-F238E27FC236}">
              <a16:creationId xmlns:a16="http://schemas.microsoft.com/office/drawing/2014/main" id="{00000000-0008-0000-0F00-00008F010000}"/>
            </a:ext>
          </a:extLst>
        </xdr:cNvPr>
        <xdr:cNvSpPr txBox="1"/>
      </xdr:nvSpPr>
      <xdr:spPr>
        <a:xfrm>
          <a:off x="19310427" y="1027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167911</xdr:rowOff>
    </xdr:from>
    <xdr:ext cx="469744" cy="259045"/>
    <xdr:sp macro="" textlink="">
      <xdr:nvSpPr>
        <xdr:cNvPr id="400" name="n_4mainValue【保健センター・保健所】&#10;一人当たり面積">
          <a:extLst>
            <a:ext uri="{FF2B5EF4-FFF2-40B4-BE49-F238E27FC236}">
              <a16:creationId xmlns:a16="http://schemas.microsoft.com/office/drawing/2014/main" id="{00000000-0008-0000-0F00-000090010000}"/>
            </a:ext>
          </a:extLst>
        </xdr:cNvPr>
        <xdr:cNvSpPr txBox="1"/>
      </xdr:nvSpPr>
      <xdr:spPr>
        <a:xfrm>
          <a:off x="18421427" y="1028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01" name="正方形/長方形 400">
          <a:extLst>
            <a:ext uri="{FF2B5EF4-FFF2-40B4-BE49-F238E27FC236}">
              <a16:creationId xmlns:a16="http://schemas.microsoft.com/office/drawing/2014/main" id="{00000000-0008-0000-0F00-000091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02" name="正方形/長方形 401">
          <a:extLst>
            <a:ext uri="{FF2B5EF4-FFF2-40B4-BE49-F238E27FC236}">
              <a16:creationId xmlns:a16="http://schemas.microsoft.com/office/drawing/2014/main" id="{00000000-0008-0000-0F00-000092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03" name="正方形/長方形 402">
          <a:extLst>
            <a:ext uri="{FF2B5EF4-FFF2-40B4-BE49-F238E27FC236}">
              <a16:creationId xmlns:a16="http://schemas.microsoft.com/office/drawing/2014/main" id="{00000000-0008-0000-0F00-000093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04" name="正方形/長方形 403">
          <a:extLst>
            <a:ext uri="{FF2B5EF4-FFF2-40B4-BE49-F238E27FC236}">
              <a16:creationId xmlns:a16="http://schemas.microsoft.com/office/drawing/2014/main" id="{00000000-0008-0000-0F00-000094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05" name="正方形/長方形 404">
          <a:extLst>
            <a:ext uri="{FF2B5EF4-FFF2-40B4-BE49-F238E27FC236}">
              <a16:creationId xmlns:a16="http://schemas.microsoft.com/office/drawing/2014/main" id="{00000000-0008-0000-0F00-000095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06" name="正方形/長方形 405">
          <a:extLst>
            <a:ext uri="{FF2B5EF4-FFF2-40B4-BE49-F238E27FC236}">
              <a16:creationId xmlns:a16="http://schemas.microsoft.com/office/drawing/2014/main" id="{00000000-0008-0000-0F00-000096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07" name="正方形/長方形 406">
          <a:extLst>
            <a:ext uri="{FF2B5EF4-FFF2-40B4-BE49-F238E27FC236}">
              <a16:creationId xmlns:a16="http://schemas.microsoft.com/office/drawing/2014/main" id="{00000000-0008-0000-0F00-000097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8" name="正方形/長方形 407">
          <a:extLst>
            <a:ext uri="{FF2B5EF4-FFF2-40B4-BE49-F238E27FC236}">
              <a16:creationId xmlns:a16="http://schemas.microsoft.com/office/drawing/2014/main" id="{00000000-0008-0000-0F00-000098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12" name="直線コネクタ 411">
          <a:extLst>
            <a:ext uri="{FF2B5EF4-FFF2-40B4-BE49-F238E27FC236}">
              <a16:creationId xmlns:a16="http://schemas.microsoft.com/office/drawing/2014/main" id="{00000000-0008-0000-0F00-00009C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14" name="直線コネクタ 413">
          <a:extLst>
            <a:ext uri="{FF2B5EF4-FFF2-40B4-BE49-F238E27FC236}">
              <a16:creationId xmlns:a16="http://schemas.microsoft.com/office/drawing/2014/main" id="{00000000-0008-0000-0F00-00009E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16" name="直線コネクタ 415">
          <a:extLst>
            <a:ext uri="{FF2B5EF4-FFF2-40B4-BE49-F238E27FC236}">
              <a16:creationId xmlns:a16="http://schemas.microsoft.com/office/drawing/2014/main" id="{00000000-0008-0000-0F00-0000A0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18" name="直線コネクタ 417">
          <a:extLst>
            <a:ext uri="{FF2B5EF4-FFF2-40B4-BE49-F238E27FC236}">
              <a16:creationId xmlns:a16="http://schemas.microsoft.com/office/drawing/2014/main" id="{00000000-0008-0000-0F00-0000A2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20" name="直線コネクタ 419">
          <a:extLst>
            <a:ext uri="{FF2B5EF4-FFF2-40B4-BE49-F238E27FC236}">
              <a16:creationId xmlns:a16="http://schemas.microsoft.com/office/drawing/2014/main" id="{00000000-0008-0000-0F00-0000A4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21" name="テキスト ボックス 420">
          <a:extLst>
            <a:ext uri="{FF2B5EF4-FFF2-40B4-BE49-F238E27FC236}">
              <a16:creationId xmlns:a16="http://schemas.microsoft.com/office/drawing/2014/main" id="{00000000-0008-0000-0F00-0000A5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23" name="テキスト ボックス 422">
          <a:extLst>
            <a:ext uri="{FF2B5EF4-FFF2-40B4-BE49-F238E27FC236}">
              <a16:creationId xmlns:a16="http://schemas.microsoft.com/office/drawing/2014/main" id="{00000000-0008-0000-0F00-0000A701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24" name="直線コネクタ 423">
          <a:extLst>
            <a:ext uri="{FF2B5EF4-FFF2-40B4-BE49-F238E27FC236}">
              <a16:creationId xmlns:a16="http://schemas.microsoft.com/office/drawing/2014/main" id="{00000000-0008-0000-0F00-0000A8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5" name="【消防施設】&#10;有形固定資産減価償却率グラフ枠">
          <a:extLst>
            <a:ext uri="{FF2B5EF4-FFF2-40B4-BE49-F238E27FC236}">
              <a16:creationId xmlns:a16="http://schemas.microsoft.com/office/drawing/2014/main" id="{00000000-0008-0000-0F00-0000A9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16873</xdr:rowOff>
    </xdr:from>
    <xdr:to>
      <xdr:col>85</xdr:col>
      <xdr:colOff>126364</xdr:colOff>
      <xdr:row>86</xdr:row>
      <xdr:rowOff>168729</xdr:rowOff>
    </xdr:to>
    <xdr:cxnSp macro="">
      <xdr:nvCxnSpPr>
        <xdr:cNvPr id="426" name="直線コネクタ 425">
          <a:extLst>
            <a:ext uri="{FF2B5EF4-FFF2-40B4-BE49-F238E27FC236}">
              <a16:creationId xmlns:a16="http://schemas.microsoft.com/office/drawing/2014/main" id="{00000000-0008-0000-0F00-0000AA010000}"/>
            </a:ext>
          </a:extLst>
        </xdr:cNvPr>
        <xdr:cNvCxnSpPr/>
      </xdr:nvCxnSpPr>
      <xdr:spPr>
        <a:xfrm flipV="1">
          <a:off x="16318864" y="13389973"/>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27" name="【消防施設】&#10;有形固定資産減価償却率最小値テキスト">
          <a:extLst>
            <a:ext uri="{FF2B5EF4-FFF2-40B4-BE49-F238E27FC236}">
              <a16:creationId xmlns:a16="http://schemas.microsoft.com/office/drawing/2014/main" id="{00000000-0008-0000-0F00-0000AB01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28" name="直線コネクタ 427">
          <a:extLst>
            <a:ext uri="{FF2B5EF4-FFF2-40B4-BE49-F238E27FC236}">
              <a16:creationId xmlns:a16="http://schemas.microsoft.com/office/drawing/2014/main" id="{00000000-0008-0000-0F00-0000AC01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135000</xdr:rowOff>
    </xdr:from>
    <xdr:ext cx="340478" cy="259045"/>
    <xdr:sp macro="" textlink="">
      <xdr:nvSpPr>
        <xdr:cNvPr id="429" name="【消防施設】&#10;有形固定資産減価償却率最大値テキスト">
          <a:extLst>
            <a:ext uri="{FF2B5EF4-FFF2-40B4-BE49-F238E27FC236}">
              <a16:creationId xmlns:a16="http://schemas.microsoft.com/office/drawing/2014/main" id="{00000000-0008-0000-0F00-0000AD010000}"/>
            </a:ext>
          </a:extLst>
        </xdr:cNvPr>
        <xdr:cNvSpPr txBox="1"/>
      </xdr:nvSpPr>
      <xdr:spPr>
        <a:xfrm>
          <a:off x="16357600" y="1316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16873</xdr:rowOff>
    </xdr:from>
    <xdr:to>
      <xdr:col>86</xdr:col>
      <xdr:colOff>25400</xdr:colOff>
      <xdr:row>78</xdr:row>
      <xdr:rowOff>16873</xdr:rowOff>
    </xdr:to>
    <xdr:cxnSp macro="">
      <xdr:nvCxnSpPr>
        <xdr:cNvPr id="430" name="直線コネクタ 429">
          <a:extLst>
            <a:ext uri="{FF2B5EF4-FFF2-40B4-BE49-F238E27FC236}">
              <a16:creationId xmlns:a16="http://schemas.microsoft.com/office/drawing/2014/main" id="{00000000-0008-0000-0F00-0000AE010000}"/>
            </a:ext>
          </a:extLst>
        </xdr:cNvPr>
        <xdr:cNvCxnSpPr/>
      </xdr:nvCxnSpPr>
      <xdr:spPr>
        <a:xfrm>
          <a:off x="16230600" y="1338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115950</xdr:rowOff>
    </xdr:from>
    <xdr:ext cx="405111" cy="259045"/>
    <xdr:sp macro="" textlink="">
      <xdr:nvSpPr>
        <xdr:cNvPr id="431" name="【消防施設】&#10;有形固定資産減価償却率平均値テキスト">
          <a:extLst>
            <a:ext uri="{FF2B5EF4-FFF2-40B4-BE49-F238E27FC236}">
              <a16:creationId xmlns:a16="http://schemas.microsoft.com/office/drawing/2014/main" id="{00000000-0008-0000-0F00-0000AF010000}"/>
            </a:ext>
          </a:extLst>
        </xdr:cNvPr>
        <xdr:cNvSpPr txBox="1"/>
      </xdr:nvSpPr>
      <xdr:spPr>
        <a:xfrm>
          <a:off x="16357600" y="1417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432" name="フローチャート: 判断 431">
          <a:extLst>
            <a:ext uri="{FF2B5EF4-FFF2-40B4-BE49-F238E27FC236}">
              <a16:creationId xmlns:a16="http://schemas.microsoft.com/office/drawing/2014/main" id="{00000000-0008-0000-0F00-0000B0010000}"/>
            </a:ext>
          </a:extLst>
        </xdr:cNvPr>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433" name="フローチャート: 判断 432">
          <a:extLst>
            <a:ext uri="{FF2B5EF4-FFF2-40B4-BE49-F238E27FC236}">
              <a16:creationId xmlns:a16="http://schemas.microsoft.com/office/drawing/2014/main" id="{00000000-0008-0000-0F00-0000B1010000}"/>
            </a:ext>
          </a:extLst>
        </xdr:cNvPr>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5262</xdr:rowOff>
    </xdr:from>
    <xdr:to>
      <xdr:col>76</xdr:col>
      <xdr:colOff>165100</xdr:colOff>
      <xdr:row>83</xdr:row>
      <xdr:rowOff>106862</xdr:rowOff>
    </xdr:to>
    <xdr:sp macro="" textlink="">
      <xdr:nvSpPr>
        <xdr:cNvPr id="434" name="フローチャート: 判断 433">
          <a:extLst>
            <a:ext uri="{FF2B5EF4-FFF2-40B4-BE49-F238E27FC236}">
              <a16:creationId xmlns:a16="http://schemas.microsoft.com/office/drawing/2014/main" id="{00000000-0008-0000-0F00-0000B2010000}"/>
            </a:ext>
          </a:extLst>
        </xdr:cNvPr>
        <xdr:cNvSpPr/>
      </xdr:nvSpPr>
      <xdr:spPr>
        <a:xfrm>
          <a:off x="14541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117929</xdr:rowOff>
    </xdr:from>
    <xdr:to>
      <xdr:col>72</xdr:col>
      <xdr:colOff>38100</xdr:colOff>
      <xdr:row>83</xdr:row>
      <xdr:rowOff>48079</xdr:rowOff>
    </xdr:to>
    <xdr:sp macro="" textlink="">
      <xdr:nvSpPr>
        <xdr:cNvPr id="435" name="フローチャート: 判断 434">
          <a:extLst>
            <a:ext uri="{FF2B5EF4-FFF2-40B4-BE49-F238E27FC236}">
              <a16:creationId xmlns:a16="http://schemas.microsoft.com/office/drawing/2014/main" id="{00000000-0008-0000-0F00-0000B3010000}"/>
            </a:ext>
          </a:extLst>
        </xdr:cNvPr>
        <xdr:cNvSpPr/>
      </xdr:nvSpPr>
      <xdr:spPr>
        <a:xfrm>
          <a:off x="13652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163649</xdr:rowOff>
    </xdr:from>
    <xdr:to>
      <xdr:col>67</xdr:col>
      <xdr:colOff>101600</xdr:colOff>
      <xdr:row>83</xdr:row>
      <xdr:rowOff>93799</xdr:rowOff>
    </xdr:to>
    <xdr:sp macro="" textlink="">
      <xdr:nvSpPr>
        <xdr:cNvPr id="436" name="フローチャート: 判断 435">
          <a:extLst>
            <a:ext uri="{FF2B5EF4-FFF2-40B4-BE49-F238E27FC236}">
              <a16:creationId xmlns:a16="http://schemas.microsoft.com/office/drawing/2014/main" id="{00000000-0008-0000-0F00-0000B4010000}"/>
            </a:ext>
          </a:extLst>
        </xdr:cNvPr>
        <xdr:cNvSpPr/>
      </xdr:nvSpPr>
      <xdr:spPr>
        <a:xfrm>
          <a:off x="12763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37" name="テキスト ボックス 436">
          <a:extLst>
            <a:ext uri="{FF2B5EF4-FFF2-40B4-BE49-F238E27FC236}">
              <a16:creationId xmlns:a16="http://schemas.microsoft.com/office/drawing/2014/main" id="{00000000-0008-0000-0F00-0000B5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38" name="テキスト ボックス 437">
          <a:extLst>
            <a:ext uri="{FF2B5EF4-FFF2-40B4-BE49-F238E27FC236}">
              <a16:creationId xmlns:a16="http://schemas.microsoft.com/office/drawing/2014/main" id="{00000000-0008-0000-0F00-0000B6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39" name="テキスト ボックス 438">
          <a:extLst>
            <a:ext uri="{FF2B5EF4-FFF2-40B4-BE49-F238E27FC236}">
              <a16:creationId xmlns:a16="http://schemas.microsoft.com/office/drawing/2014/main" id="{00000000-0008-0000-0F00-0000B7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40" name="テキスト ボックス 439">
          <a:extLst>
            <a:ext uri="{FF2B5EF4-FFF2-40B4-BE49-F238E27FC236}">
              <a16:creationId xmlns:a16="http://schemas.microsoft.com/office/drawing/2014/main" id="{00000000-0008-0000-0F00-0000B8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41" name="テキスト ボックス 440">
          <a:extLst>
            <a:ext uri="{FF2B5EF4-FFF2-40B4-BE49-F238E27FC236}">
              <a16:creationId xmlns:a16="http://schemas.microsoft.com/office/drawing/2014/main" id="{00000000-0008-0000-0F00-0000B9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81</xdr:row>
      <xdr:rowOff>166914</xdr:rowOff>
    </xdr:from>
    <xdr:to>
      <xdr:col>67</xdr:col>
      <xdr:colOff>101600</xdr:colOff>
      <xdr:row>82</xdr:row>
      <xdr:rowOff>97064</xdr:rowOff>
    </xdr:to>
    <xdr:sp macro="" textlink="">
      <xdr:nvSpPr>
        <xdr:cNvPr id="442" name="楕円 441">
          <a:extLst>
            <a:ext uri="{FF2B5EF4-FFF2-40B4-BE49-F238E27FC236}">
              <a16:creationId xmlns:a16="http://schemas.microsoft.com/office/drawing/2014/main" id="{00000000-0008-0000-0F00-0000BA010000}"/>
            </a:ext>
          </a:extLst>
        </xdr:cNvPr>
        <xdr:cNvSpPr/>
      </xdr:nvSpPr>
      <xdr:spPr>
        <a:xfrm>
          <a:off x="127635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146248</xdr:rowOff>
    </xdr:from>
    <xdr:ext cx="405111" cy="259045"/>
    <xdr:sp macro="" textlink="">
      <xdr:nvSpPr>
        <xdr:cNvPr id="443" name="n_1aveValue【消防施設】&#10;有形固定資産減価償却率">
          <a:extLst>
            <a:ext uri="{FF2B5EF4-FFF2-40B4-BE49-F238E27FC236}">
              <a16:creationId xmlns:a16="http://schemas.microsoft.com/office/drawing/2014/main" id="{00000000-0008-0000-0F00-0000BB010000}"/>
            </a:ext>
          </a:extLst>
        </xdr:cNvPr>
        <xdr:cNvSpPr txBox="1"/>
      </xdr:nvSpPr>
      <xdr:spPr>
        <a:xfrm>
          <a:off x="152660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123389</xdr:rowOff>
    </xdr:from>
    <xdr:ext cx="405111" cy="259045"/>
    <xdr:sp macro="" textlink="">
      <xdr:nvSpPr>
        <xdr:cNvPr id="444" name="n_2aveValue【消防施設】&#10;有形固定資産減価償却率">
          <a:extLst>
            <a:ext uri="{FF2B5EF4-FFF2-40B4-BE49-F238E27FC236}">
              <a16:creationId xmlns:a16="http://schemas.microsoft.com/office/drawing/2014/main" id="{00000000-0008-0000-0F00-0000BC010000}"/>
            </a:ext>
          </a:extLst>
        </xdr:cNvPr>
        <xdr:cNvSpPr txBox="1"/>
      </xdr:nvSpPr>
      <xdr:spPr>
        <a:xfrm>
          <a:off x="14389744" y="1401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64606</xdr:rowOff>
    </xdr:from>
    <xdr:ext cx="405111" cy="259045"/>
    <xdr:sp macro="" textlink="">
      <xdr:nvSpPr>
        <xdr:cNvPr id="445" name="n_3aveValue【消防施設】&#10;有形固定資産減価償却率">
          <a:extLst>
            <a:ext uri="{FF2B5EF4-FFF2-40B4-BE49-F238E27FC236}">
              <a16:creationId xmlns:a16="http://schemas.microsoft.com/office/drawing/2014/main" id="{00000000-0008-0000-0F00-0000BD010000}"/>
            </a:ext>
          </a:extLst>
        </xdr:cNvPr>
        <xdr:cNvSpPr txBox="1"/>
      </xdr:nvSpPr>
      <xdr:spPr>
        <a:xfrm>
          <a:off x="13500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84926</xdr:rowOff>
    </xdr:from>
    <xdr:ext cx="405111" cy="259045"/>
    <xdr:sp macro="" textlink="">
      <xdr:nvSpPr>
        <xdr:cNvPr id="446" name="n_4aveValue【消防施設】&#10;有形固定資産減価償却率">
          <a:extLst>
            <a:ext uri="{FF2B5EF4-FFF2-40B4-BE49-F238E27FC236}">
              <a16:creationId xmlns:a16="http://schemas.microsoft.com/office/drawing/2014/main" id="{00000000-0008-0000-0F00-0000BE010000}"/>
            </a:ext>
          </a:extLst>
        </xdr:cNvPr>
        <xdr:cNvSpPr txBox="1"/>
      </xdr:nvSpPr>
      <xdr:spPr>
        <a:xfrm>
          <a:off x="12611744" y="1431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113591</xdr:rowOff>
    </xdr:from>
    <xdr:ext cx="405111" cy="259045"/>
    <xdr:sp macro="" textlink="">
      <xdr:nvSpPr>
        <xdr:cNvPr id="447" name="n_4mainValue【消防施設】&#10;有形固定資産減価償却率">
          <a:extLst>
            <a:ext uri="{FF2B5EF4-FFF2-40B4-BE49-F238E27FC236}">
              <a16:creationId xmlns:a16="http://schemas.microsoft.com/office/drawing/2014/main" id="{00000000-0008-0000-0F00-0000BF010000}"/>
            </a:ext>
          </a:extLst>
        </xdr:cNvPr>
        <xdr:cNvSpPr txBox="1"/>
      </xdr:nvSpPr>
      <xdr:spPr>
        <a:xfrm>
          <a:off x="12611744" y="1382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48" name="正方形/長方形 447">
          <a:extLst>
            <a:ext uri="{FF2B5EF4-FFF2-40B4-BE49-F238E27FC236}">
              <a16:creationId xmlns:a16="http://schemas.microsoft.com/office/drawing/2014/main" id="{00000000-0008-0000-0F00-0000C0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49" name="正方形/長方形 448">
          <a:extLst>
            <a:ext uri="{FF2B5EF4-FFF2-40B4-BE49-F238E27FC236}">
              <a16:creationId xmlns:a16="http://schemas.microsoft.com/office/drawing/2014/main" id="{00000000-0008-0000-0F00-0000C1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50" name="正方形/長方形 449">
          <a:extLst>
            <a:ext uri="{FF2B5EF4-FFF2-40B4-BE49-F238E27FC236}">
              <a16:creationId xmlns:a16="http://schemas.microsoft.com/office/drawing/2014/main" id="{00000000-0008-0000-0F00-0000C2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51" name="正方形/長方形 450">
          <a:extLst>
            <a:ext uri="{FF2B5EF4-FFF2-40B4-BE49-F238E27FC236}">
              <a16:creationId xmlns:a16="http://schemas.microsoft.com/office/drawing/2014/main" id="{00000000-0008-0000-0F00-0000C3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52" name="正方形/長方形 451">
          <a:extLst>
            <a:ext uri="{FF2B5EF4-FFF2-40B4-BE49-F238E27FC236}">
              <a16:creationId xmlns:a16="http://schemas.microsoft.com/office/drawing/2014/main" id="{00000000-0008-0000-0F00-0000C4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53" name="正方形/長方形 452">
          <a:extLst>
            <a:ext uri="{FF2B5EF4-FFF2-40B4-BE49-F238E27FC236}">
              <a16:creationId xmlns:a16="http://schemas.microsoft.com/office/drawing/2014/main" id="{00000000-0008-0000-0F00-0000C5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54" name="正方形/長方形 453">
          <a:extLst>
            <a:ext uri="{FF2B5EF4-FFF2-40B4-BE49-F238E27FC236}">
              <a16:creationId xmlns:a16="http://schemas.microsoft.com/office/drawing/2014/main" id="{00000000-0008-0000-0F00-0000C6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55" name="正方形/長方形 454">
          <a:extLst>
            <a:ext uri="{FF2B5EF4-FFF2-40B4-BE49-F238E27FC236}">
              <a16:creationId xmlns:a16="http://schemas.microsoft.com/office/drawing/2014/main" id="{00000000-0008-0000-0F00-0000C7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56" name="テキスト ボックス 455">
          <a:extLst>
            <a:ext uri="{FF2B5EF4-FFF2-40B4-BE49-F238E27FC236}">
              <a16:creationId xmlns:a16="http://schemas.microsoft.com/office/drawing/2014/main" id="{00000000-0008-0000-0F00-0000C8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459" name="テキスト ボックス 458">
          <a:extLst>
            <a:ext uri="{FF2B5EF4-FFF2-40B4-BE49-F238E27FC236}">
              <a16:creationId xmlns:a16="http://schemas.microsoft.com/office/drawing/2014/main" id="{00000000-0008-0000-0F00-0000CB010000}"/>
            </a:ext>
          </a:extLst>
        </xdr:cNvPr>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60" name="直線コネクタ 459">
          <a:extLst>
            <a:ext uri="{FF2B5EF4-FFF2-40B4-BE49-F238E27FC236}">
              <a16:creationId xmlns:a16="http://schemas.microsoft.com/office/drawing/2014/main" id="{00000000-0008-0000-0F00-0000CC01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61" name="テキスト ボックス 460">
          <a:extLst>
            <a:ext uri="{FF2B5EF4-FFF2-40B4-BE49-F238E27FC236}">
              <a16:creationId xmlns:a16="http://schemas.microsoft.com/office/drawing/2014/main" id="{00000000-0008-0000-0F00-0000CD01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462" name="直線コネクタ 461">
          <a:extLst>
            <a:ext uri="{FF2B5EF4-FFF2-40B4-BE49-F238E27FC236}">
              <a16:creationId xmlns:a16="http://schemas.microsoft.com/office/drawing/2014/main" id="{00000000-0008-0000-0F00-0000CE010000}"/>
            </a:ext>
          </a:extLst>
        </xdr:cNvPr>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66" name="【消防施設】&#10;一人当たり面積グラフ枠">
          <a:extLst>
            <a:ext uri="{FF2B5EF4-FFF2-40B4-BE49-F238E27FC236}">
              <a16:creationId xmlns:a16="http://schemas.microsoft.com/office/drawing/2014/main" id="{00000000-0008-0000-0F00-0000D2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155257</xdr:rowOff>
    </xdr:from>
    <xdr:to>
      <xdr:col>116</xdr:col>
      <xdr:colOff>62864</xdr:colOff>
      <xdr:row>85</xdr:row>
      <xdr:rowOff>91821</xdr:rowOff>
    </xdr:to>
    <xdr:cxnSp macro="">
      <xdr:nvCxnSpPr>
        <xdr:cNvPr id="467" name="直線コネクタ 466">
          <a:extLst>
            <a:ext uri="{FF2B5EF4-FFF2-40B4-BE49-F238E27FC236}">
              <a16:creationId xmlns:a16="http://schemas.microsoft.com/office/drawing/2014/main" id="{00000000-0008-0000-0F00-0000D3010000}"/>
            </a:ext>
          </a:extLst>
        </xdr:cNvPr>
        <xdr:cNvCxnSpPr/>
      </xdr:nvCxnSpPr>
      <xdr:spPr>
        <a:xfrm flipV="1">
          <a:off x="22160864" y="13356907"/>
          <a:ext cx="0" cy="1308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95648</xdr:rowOff>
    </xdr:from>
    <xdr:ext cx="469744" cy="259045"/>
    <xdr:sp macro="" textlink="">
      <xdr:nvSpPr>
        <xdr:cNvPr id="468" name="【消防施設】&#10;一人当たり面積最小値テキスト">
          <a:extLst>
            <a:ext uri="{FF2B5EF4-FFF2-40B4-BE49-F238E27FC236}">
              <a16:creationId xmlns:a16="http://schemas.microsoft.com/office/drawing/2014/main" id="{00000000-0008-0000-0F00-0000D4010000}"/>
            </a:ext>
          </a:extLst>
        </xdr:cNvPr>
        <xdr:cNvSpPr txBox="1"/>
      </xdr:nvSpPr>
      <xdr:spPr>
        <a:xfrm>
          <a:off x="22199600" y="1466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91821</xdr:rowOff>
    </xdr:from>
    <xdr:to>
      <xdr:col>116</xdr:col>
      <xdr:colOff>152400</xdr:colOff>
      <xdr:row>85</xdr:row>
      <xdr:rowOff>91821</xdr:rowOff>
    </xdr:to>
    <xdr:cxnSp macro="">
      <xdr:nvCxnSpPr>
        <xdr:cNvPr id="469" name="直線コネクタ 468">
          <a:extLst>
            <a:ext uri="{FF2B5EF4-FFF2-40B4-BE49-F238E27FC236}">
              <a16:creationId xmlns:a16="http://schemas.microsoft.com/office/drawing/2014/main" id="{00000000-0008-0000-0F00-0000D5010000}"/>
            </a:ext>
          </a:extLst>
        </xdr:cNvPr>
        <xdr:cNvCxnSpPr/>
      </xdr:nvCxnSpPr>
      <xdr:spPr>
        <a:xfrm>
          <a:off x="22072600" y="1466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101934</xdr:rowOff>
    </xdr:from>
    <xdr:ext cx="469744" cy="259045"/>
    <xdr:sp macro="" textlink="">
      <xdr:nvSpPr>
        <xdr:cNvPr id="470" name="【消防施設】&#10;一人当たり面積最大値テキスト">
          <a:extLst>
            <a:ext uri="{FF2B5EF4-FFF2-40B4-BE49-F238E27FC236}">
              <a16:creationId xmlns:a16="http://schemas.microsoft.com/office/drawing/2014/main" id="{00000000-0008-0000-0F00-0000D6010000}"/>
            </a:ext>
          </a:extLst>
        </xdr:cNvPr>
        <xdr:cNvSpPr txBox="1"/>
      </xdr:nvSpPr>
      <xdr:spPr>
        <a:xfrm>
          <a:off x="22199600" y="1313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155257</xdr:rowOff>
    </xdr:from>
    <xdr:to>
      <xdr:col>116</xdr:col>
      <xdr:colOff>152400</xdr:colOff>
      <xdr:row>77</xdr:row>
      <xdr:rowOff>155257</xdr:rowOff>
    </xdr:to>
    <xdr:cxnSp macro="">
      <xdr:nvCxnSpPr>
        <xdr:cNvPr id="471" name="直線コネクタ 470">
          <a:extLst>
            <a:ext uri="{FF2B5EF4-FFF2-40B4-BE49-F238E27FC236}">
              <a16:creationId xmlns:a16="http://schemas.microsoft.com/office/drawing/2014/main" id="{00000000-0008-0000-0F00-0000D7010000}"/>
            </a:ext>
          </a:extLst>
        </xdr:cNvPr>
        <xdr:cNvCxnSpPr/>
      </xdr:nvCxnSpPr>
      <xdr:spPr>
        <a:xfrm>
          <a:off x="22072600" y="1335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17163</xdr:rowOff>
    </xdr:from>
    <xdr:ext cx="469744" cy="259045"/>
    <xdr:sp macro="" textlink="">
      <xdr:nvSpPr>
        <xdr:cNvPr id="472" name="【消防施設】&#10;一人当たり面積平均値テキスト">
          <a:extLst>
            <a:ext uri="{FF2B5EF4-FFF2-40B4-BE49-F238E27FC236}">
              <a16:creationId xmlns:a16="http://schemas.microsoft.com/office/drawing/2014/main" id="{00000000-0008-0000-0F00-0000D8010000}"/>
            </a:ext>
          </a:extLst>
        </xdr:cNvPr>
        <xdr:cNvSpPr txBox="1"/>
      </xdr:nvSpPr>
      <xdr:spPr>
        <a:xfrm>
          <a:off x="22199600" y="14418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38736</xdr:rowOff>
    </xdr:from>
    <xdr:to>
      <xdr:col>116</xdr:col>
      <xdr:colOff>114300</xdr:colOff>
      <xdr:row>84</xdr:row>
      <xdr:rowOff>140336</xdr:rowOff>
    </xdr:to>
    <xdr:sp macro="" textlink="">
      <xdr:nvSpPr>
        <xdr:cNvPr id="473" name="フローチャート: 判断 472">
          <a:extLst>
            <a:ext uri="{FF2B5EF4-FFF2-40B4-BE49-F238E27FC236}">
              <a16:creationId xmlns:a16="http://schemas.microsoft.com/office/drawing/2014/main" id="{00000000-0008-0000-0F00-0000D9010000}"/>
            </a:ext>
          </a:extLst>
        </xdr:cNvPr>
        <xdr:cNvSpPr/>
      </xdr:nvSpPr>
      <xdr:spPr>
        <a:xfrm>
          <a:off x="221107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45022</xdr:rowOff>
    </xdr:from>
    <xdr:to>
      <xdr:col>112</xdr:col>
      <xdr:colOff>38100</xdr:colOff>
      <xdr:row>84</xdr:row>
      <xdr:rowOff>146622</xdr:rowOff>
    </xdr:to>
    <xdr:sp macro="" textlink="">
      <xdr:nvSpPr>
        <xdr:cNvPr id="474" name="フローチャート: 判断 473">
          <a:extLst>
            <a:ext uri="{FF2B5EF4-FFF2-40B4-BE49-F238E27FC236}">
              <a16:creationId xmlns:a16="http://schemas.microsoft.com/office/drawing/2014/main" id="{00000000-0008-0000-0F00-0000DA010000}"/>
            </a:ext>
          </a:extLst>
        </xdr:cNvPr>
        <xdr:cNvSpPr/>
      </xdr:nvSpPr>
      <xdr:spPr>
        <a:xfrm>
          <a:off x="21272500" y="1444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43878</xdr:rowOff>
    </xdr:from>
    <xdr:to>
      <xdr:col>107</xdr:col>
      <xdr:colOff>101600</xdr:colOff>
      <xdr:row>84</xdr:row>
      <xdr:rowOff>145478</xdr:rowOff>
    </xdr:to>
    <xdr:sp macro="" textlink="">
      <xdr:nvSpPr>
        <xdr:cNvPr id="475" name="フローチャート: 判断 474">
          <a:extLst>
            <a:ext uri="{FF2B5EF4-FFF2-40B4-BE49-F238E27FC236}">
              <a16:creationId xmlns:a16="http://schemas.microsoft.com/office/drawing/2014/main" id="{00000000-0008-0000-0F00-0000DB010000}"/>
            </a:ext>
          </a:extLst>
        </xdr:cNvPr>
        <xdr:cNvSpPr/>
      </xdr:nvSpPr>
      <xdr:spPr>
        <a:xfrm>
          <a:off x="20383500" y="1444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6159</xdr:rowOff>
    </xdr:from>
    <xdr:to>
      <xdr:col>102</xdr:col>
      <xdr:colOff>165100</xdr:colOff>
      <xdr:row>84</xdr:row>
      <xdr:rowOff>107759</xdr:rowOff>
    </xdr:to>
    <xdr:sp macro="" textlink="">
      <xdr:nvSpPr>
        <xdr:cNvPr id="476" name="フローチャート: 判断 475">
          <a:extLst>
            <a:ext uri="{FF2B5EF4-FFF2-40B4-BE49-F238E27FC236}">
              <a16:creationId xmlns:a16="http://schemas.microsoft.com/office/drawing/2014/main" id="{00000000-0008-0000-0F00-0000DC010000}"/>
            </a:ext>
          </a:extLst>
        </xdr:cNvPr>
        <xdr:cNvSpPr/>
      </xdr:nvSpPr>
      <xdr:spPr>
        <a:xfrm>
          <a:off x="19494500" y="144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169608</xdr:rowOff>
    </xdr:from>
    <xdr:to>
      <xdr:col>98</xdr:col>
      <xdr:colOff>38100</xdr:colOff>
      <xdr:row>84</xdr:row>
      <xdr:rowOff>99758</xdr:rowOff>
    </xdr:to>
    <xdr:sp macro="" textlink="">
      <xdr:nvSpPr>
        <xdr:cNvPr id="477" name="フローチャート: 判断 476">
          <a:extLst>
            <a:ext uri="{FF2B5EF4-FFF2-40B4-BE49-F238E27FC236}">
              <a16:creationId xmlns:a16="http://schemas.microsoft.com/office/drawing/2014/main" id="{00000000-0008-0000-0F00-0000DD010000}"/>
            </a:ext>
          </a:extLst>
        </xdr:cNvPr>
        <xdr:cNvSpPr/>
      </xdr:nvSpPr>
      <xdr:spPr>
        <a:xfrm>
          <a:off x="18605500" y="143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78" name="テキスト ボックス 477">
          <a:extLst>
            <a:ext uri="{FF2B5EF4-FFF2-40B4-BE49-F238E27FC236}">
              <a16:creationId xmlns:a16="http://schemas.microsoft.com/office/drawing/2014/main" id="{00000000-0008-0000-0F00-0000DE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79" name="テキスト ボックス 478">
          <a:extLst>
            <a:ext uri="{FF2B5EF4-FFF2-40B4-BE49-F238E27FC236}">
              <a16:creationId xmlns:a16="http://schemas.microsoft.com/office/drawing/2014/main" id="{00000000-0008-0000-0F00-0000DF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80" name="テキスト ボックス 479">
          <a:extLst>
            <a:ext uri="{FF2B5EF4-FFF2-40B4-BE49-F238E27FC236}">
              <a16:creationId xmlns:a16="http://schemas.microsoft.com/office/drawing/2014/main" id="{00000000-0008-0000-0F00-0000E0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81" name="テキスト ボックス 480">
          <a:extLst>
            <a:ext uri="{FF2B5EF4-FFF2-40B4-BE49-F238E27FC236}">
              <a16:creationId xmlns:a16="http://schemas.microsoft.com/office/drawing/2014/main" id="{00000000-0008-0000-0F00-0000E1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82" name="テキスト ボックス 481">
          <a:extLst>
            <a:ext uri="{FF2B5EF4-FFF2-40B4-BE49-F238E27FC236}">
              <a16:creationId xmlns:a16="http://schemas.microsoft.com/office/drawing/2014/main" id="{00000000-0008-0000-0F00-0000E2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83</xdr:row>
      <xdr:rowOff>157035</xdr:rowOff>
    </xdr:from>
    <xdr:to>
      <xdr:col>98</xdr:col>
      <xdr:colOff>38100</xdr:colOff>
      <xdr:row>84</xdr:row>
      <xdr:rowOff>87185</xdr:rowOff>
    </xdr:to>
    <xdr:sp macro="" textlink="">
      <xdr:nvSpPr>
        <xdr:cNvPr id="483" name="楕円 482">
          <a:extLst>
            <a:ext uri="{FF2B5EF4-FFF2-40B4-BE49-F238E27FC236}">
              <a16:creationId xmlns:a16="http://schemas.microsoft.com/office/drawing/2014/main" id="{00000000-0008-0000-0F00-0000E3010000}"/>
            </a:ext>
          </a:extLst>
        </xdr:cNvPr>
        <xdr:cNvSpPr/>
      </xdr:nvSpPr>
      <xdr:spPr>
        <a:xfrm>
          <a:off x="18605500" y="1438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163149</xdr:rowOff>
    </xdr:from>
    <xdr:ext cx="469744" cy="259045"/>
    <xdr:sp macro="" textlink="">
      <xdr:nvSpPr>
        <xdr:cNvPr id="484" name="n_1aveValue【消防施設】&#10;一人当たり面積">
          <a:extLst>
            <a:ext uri="{FF2B5EF4-FFF2-40B4-BE49-F238E27FC236}">
              <a16:creationId xmlns:a16="http://schemas.microsoft.com/office/drawing/2014/main" id="{00000000-0008-0000-0F00-0000E4010000}"/>
            </a:ext>
          </a:extLst>
        </xdr:cNvPr>
        <xdr:cNvSpPr txBox="1"/>
      </xdr:nvSpPr>
      <xdr:spPr>
        <a:xfrm>
          <a:off x="21075727" y="14222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162005</xdr:rowOff>
    </xdr:from>
    <xdr:ext cx="469744" cy="259045"/>
    <xdr:sp macro="" textlink="">
      <xdr:nvSpPr>
        <xdr:cNvPr id="485" name="n_2aveValue【消防施設】&#10;一人当たり面積">
          <a:extLst>
            <a:ext uri="{FF2B5EF4-FFF2-40B4-BE49-F238E27FC236}">
              <a16:creationId xmlns:a16="http://schemas.microsoft.com/office/drawing/2014/main" id="{00000000-0008-0000-0F00-0000E5010000}"/>
            </a:ext>
          </a:extLst>
        </xdr:cNvPr>
        <xdr:cNvSpPr txBox="1"/>
      </xdr:nvSpPr>
      <xdr:spPr>
        <a:xfrm>
          <a:off x="20199427" y="1422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124286</xdr:rowOff>
    </xdr:from>
    <xdr:ext cx="469744" cy="259045"/>
    <xdr:sp macro="" textlink="">
      <xdr:nvSpPr>
        <xdr:cNvPr id="486" name="n_3aveValue【消防施設】&#10;一人当たり面積">
          <a:extLst>
            <a:ext uri="{FF2B5EF4-FFF2-40B4-BE49-F238E27FC236}">
              <a16:creationId xmlns:a16="http://schemas.microsoft.com/office/drawing/2014/main" id="{00000000-0008-0000-0F00-0000E6010000}"/>
            </a:ext>
          </a:extLst>
        </xdr:cNvPr>
        <xdr:cNvSpPr txBox="1"/>
      </xdr:nvSpPr>
      <xdr:spPr>
        <a:xfrm>
          <a:off x="19310427" y="1418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90885</xdr:rowOff>
    </xdr:from>
    <xdr:ext cx="469744" cy="259045"/>
    <xdr:sp macro="" textlink="">
      <xdr:nvSpPr>
        <xdr:cNvPr id="487" name="n_4aveValue【消防施設】&#10;一人当たり面積">
          <a:extLst>
            <a:ext uri="{FF2B5EF4-FFF2-40B4-BE49-F238E27FC236}">
              <a16:creationId xmlns:a16="http://schemas.microsoft.com/office/drawing/2014/main" id="{00000000-0008-0000-0F00-0000E7010000}"/>
            </a:ext>
          </a:extLst>
        </xdr:cNvPr>
        <xdr:cNvSpPr txBox="1"/>
      </xdr:nvSpPr>
      <xdr:spPr>
        <a:xfrm>
          <a:off x="18421427" y="1449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103712</xdr:rowOff>
    </xdr:from>
    <xdr:ext cx="469744" cy="259045"/>
    <xdr:sp macro="" textlink="">
      <xdr:nvSpPr>
        <xdr:cNvPr id="488" name="n_4mainValue【消防施設】&#10;一人当たり面積">
          <a:extLst>
            <a:ext uri="{FF2B5EF4-FFF2-40B4-BE49-F238E27FC236}">
              <a16:creationId xmlns:a16="http://schemas.microsoft.com/office/drawing/2014/main" id="{00000000-0008-0000-0F00-0000E8010000}"/>
            </a:ext>
          </a:extLst>
        </xdr:cNvPr>
        <xdr:cNvSpPr txBox="1"/>
      </xdr:nvSpPr>
      <xdr:spPr>
        <a:xfrm>
          <a:off x="18421427" y="14162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89" name="正方形/長方形 488">
          <a:extLst>
            <a:ext uri="{FF2B5EF4-FFF2-40B4-BE49-F238E27FC236}">
              <a16:creationId xmlns:a16="http://schemas.microsoft.com/office/drawing/2014/main" id="{00000000-0008-0000-0F00-0000E9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90" name="正方形/長方形 489">
          <a:extLst>
            <a:ext uri="{FF2B5EF4-FFF2-40B4-BE49-F238E27FC236}">
              <a16:creationId xmlns:a16="http://schemas.microsoft.com/office/drawing/2014/main" id="{00000000-0008-0000-0F00-0000EA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91" name="正方形/長方形 490">
          <a:extLst>
            <a:ext uri="{FF2B5EF4-FFF2-40B4-BE49-F238E27FC236}">
              <a16:creationId xmlns:a16="http://schemas.microsoft.com/office/drawing/2014/main" id="{00000000-0008-0000-0F00-0000EB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92" name="正方形/長方形 491">
          <a:extLst>
            <a:ext uri="{FF2B5EF4-FFF2-40B4-BE49-F238E27FC236}">
              <a16:creationId xmlns:a16="http://schemas.microsoft.com/office/drawing/2014/main" id="{00000000-0008-0000-0F00-0000EC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93" name="正方形/長方形 492">
          <a:extLst>
            <a:ext uri="{FF2B5EF4-FFF2-40B4-BE49-F238E27FC236}">
              <a16:creationId xmlns:a16="http://schemas.microsoft.com/office/drawing/2014/main" id="{00000000-0008-0000-0F00-0000ED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94" name="正方形/長方形 493">
          <a:extLst>
            <a:ext uri="{FF2B5EF4-FFF2-40B4-BE49-F238E27FC236}">
              <a16:creationId xmlns:a16="http://schemas.microsoft.com/office/drawing/2014/main" id="{00000000-0008-0000-0F00-0000EE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97" name="テキスト ボックス 496">
          <a:extLst>
            <a:ext uri="{FF2B5EF4-FFF2-40B4-BE49-F238E27FC236}">
              <a16:creationId xmlns:a16="http://schemas.microsoft.com/office/drawing/2014/main" id="{00000000-0008-0000-0F00-0000F1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99" name="テキスト ボックス 498">
          <a:extLst>
            <a:ext uri="{FF2B5EF4-FFF2-40B4-BE49-F238E27FC236}">
              <a16:creationId xmlns:a16="http://schemas.microsoft.com/office/drawing/2014/main" id="{00000000-0008-0000-0F00-0000F301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1" name="【庁舎】&#10;有形固定資産減価償却率グラフ枠">
          <a:extLst>
            <a:ext uri="{FF2B5EF4-FFF2-40B4-BE49-F238E27FC236}">
              <a16:creationId xmlns:a16="http://schemas.microsoft.com/office/drawing/2014/main" id="{00000000-0008-0000-0F00-0000FF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513" name="【庁舎】&#10;有形固定資産減価償却率最小値テキスト">
          <a:extLst>
            <a:ext uri="{FF2B5EF4-FFF2-40B4-BE49-F238E27FC236}">
              <a16:creationId xmlns:a16="http://schemas.microsoft.com/office/drawing/2014/main" id="{00000000-0008-0000-0F00-00000102000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515" name="【庁舎】&#10;有形固定資産減価償却率最大値テキスト">
          <a:extLst>
            <a:ext uri="{FF2B5EF4-FFF2-40B4-BE49-F238E27FC236}">
              <a16:creationId xmlns:a16="http://schemas.microsoft.com/office/drawing/2014/main" id="{00000000-0008-0000-0F00-00000302000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29227</xdr:rowOff>
    </xdr:from>
    <xdr:ext cx="405111" cy="259045"/>
    <xdr:sp macro="" textlink="">
      <xdr:nvSpPr>
        <xdr:cNvPr id="517" name="【庁舎】&#10;有形固定資産減価償却率平均値テキスト">
          <a:extLst>
            <a:ext uri="{FF2B5EF4-FFF2-40B4-BE49-F238E27FC236}">
              <a16:creationId xmlns:a16="http://schemas.microsoft.com/office/drawing/2014/main" id="{00000000-0008-0000-0F00-000005020000}"/>
            </a:ext>
          </a:extLst>
        </xdr:cNvPr>
        <xdr:cNvSpPr txBox="1"/>
      </xdr:nvSpPr>
      <xdr:spPr>
        <a:xfrm>
          <a:off x="16357600" y="18031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50800</xdr:rowOff>
    </xdr:from>
    <xdr:to>
      <xdr:col>85</xdr:col>
      <xdr:colOff>177800</xdr:colOff>
      <xdr:row>105</xdr:row>
      <xdr:rowOff>152400</xdr:rowOff>
    </xdr:to>
    <xdr:sp macro="" textlink="">
      <xdr:nvSpPr>
        <xdr:cNvPr id="518" name="フローチャート: 判断 517">
          <a:extLst>
            <a:ext uri="{FF2B5EF4-FFF2-40B4-BE49-F238E27FC236}">
              <a16:creationId xmlns:a16="http://schemas.microsoft.com/office/drawing/2014/main" id="{00000000-0008-0000-0F00-000006020000}"/>
            </a:ext>
          </a:extLst>
        </xdr:cNvPr>
        <xdr:cNvSpPr/>
      </xdr:nvSpPr>
      <xdr:spPr>
        <a:xfrm>
          <a:off x="16268700" y="1805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24130</xdr:rowOff>
    </xdr:from>
    <xdr:to>
      <xdr:col>81</xdr:col>
      <xdr:colOff>101600</xdr:colOff>
      <xdr:row>104</xdr:row>
      <xdr:rowOff>125730</xdr:rowOff>
    </xdr:to>
    <xdr:sp macro="" textlink="">
      <xdr:nvSpPr>
        <xdr:cNvPr id="519" name="フローチャート: 判断 518">
          <a:extLst>
            <a:ext uri="{FF2B5EF4-FFF2-40B4-BE49-F238E27FC236}">
              <a16:creationId xmlns:a16="http://schemas.microsoft.com/office/drawing/2014/main" id="{00000000-0008-0000-0F00-000007020000}"/>
            </a:ext>
          </a:extLst>
        </xdr:cNvPr>
        <xdr:cNvSpPr/>
      </xdr:nvSpPr>
      <xdr:spPr>
        <a:xfrm>
          <a:off x="15430500" y="178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22861</xdr:rowOff>
    </xdr:from>
    <xdr:to>
      <xdr:col>76</xdr:col>
      <xdr:colOff>165100</xdr:colOff>
      <xdr:row>104</xdr:row>
      <xdr:rowOff>124461</xdr:rowOff>
    </xdr:to>
    <xdr:sp macro="" textlink="">
      <xdr:nvSpPr>
        <xdr:cNvPr id="520" name="フローチャート: 判断 519">
          <a:extLst>
            <a:ext uri="{FF2B5EF4-FFF2-40B4-BE49-F238E27FC236}">
              <a16:creationId xmlns:a16="http://schemas.microsoft.com/office/drawing/2014/main" id="{00000000-0008-0000-0F00-000008020000}"/>
            </a:ext>
          </a:extLst>
        </xdr:cNvPr>
        <xdr:cNvSpPr/>
      </xdr:nvSpPr>
      <xdr:spPr>
        <a:xfrm>
          <a:off x="14541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39370</xdr:rowOff>
    </xdr:from>
    <xdr:to>
      <xdr:col>72</xdr:col>
      <xdr:colOff>38100</xdr:colOff>
      <xdr:row>104</xdr:row>
      <xdr:rowOff>140970</xdr:rowOff>
    </xdr:to>
    <xdr:sp macro="" textlink="">
      <xdr:nvSpPr>
        <xdr:cNvPr id="521" name="フローチャート: 判断 520">
          <a:extLst>
            <a:ext uri="{FF2B5EF4-FFF2-40B4-BE49-F238E27FC236}">
              <a16:creationId xmlns:a16="http://schemas.microsoft.com/office/drawing/2014/main" id="{00000000-0008-0000-0F00-000009020000}"/>
            </a:ext>
          </a:extLst>
        </xdr:cNvPr>
        <xdr:cNvSpPr/>
      </xdr:nvSpPr>
      <xdr:spPr>
        <a:xfrm>
          <a:off x="13652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44450</xdr:rowOff>
    </xdr:from>
    <xdr:to>
      <xdr:col>67</xdr:col>
      <xdr:colOff>101600</xdr:colOff>
      <xdr:row>104</xdr:row>
      <xdr:rowOff>146050</xdr:rowOff>
    </xdr:to>
    <xdr:sp macro="" textlink="">
      <xdr:nvSpPr>
        <xdr:cNvPr id="522" name="フローチャート: 判断 521">
          <a:extLst>
            <a:ext uri="{FF2B5EF4-FFF2-40B4-BE49-F238E27FC236}">
              <a16:creationId xmlns:a16="http://schemas.microsoft.com/office/drawing/2014/main" id="{00000000-0008-0000-0F00-00000A020000}"/>
            </a:ext>
          </a:extLst>
        </xdr:cNvPr>
        <xdr:cNvSpPr/>
      </xdr:nvSpPr>
      <xdr:spPr>
        <a:xfrm>
          <a:off x="12763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23" name="テキスト ボックス 522">
          <a:extLst>
            <a:ext uri="{FF2B5EF4-FFF2-40B4-BE49-F238E27FC236}">
              <a16:creationId xmlns:a16="http://schemas.microsoft.com/office/drawing/2014/main" id="{00000000-0008-0000-0F00-00000B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24" name="テキスト ボックス 523">
          <a:extLst>
            <a:ext uri="{FF2B5EF4-FFF2-40B4-BE49-F238E27FC236}">
              <a16:creationId xmlns:a16="http://schemas.microsoft.com/office/drawing/2014/main" id="{00000000-0008-0000-0F00-00000C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25" name="テキスト ボックス 524">
          <a:extLst>
            <a:ext uri="{FF2B5EF4-FFF2-40B4-BE49-F238E27FC236}">
              <a16:creationId xmlns:a16="http://schemas.microsoft.com/office/drawing/2014/main" id="{00000000-0008-0000-0F00-00000D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26" name="テキスト ボックス 525">
          <a:extLst>
            <a:ext uri="{FF2B5EF4-FFF2-40B4-BE49-F238E27FC236}">
              <a16:creationId xmlns:a16="http://schemas.microsoft.com/office/drawing/2014/main" id="{00000000-0008-0000-0F00-00000E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27" name="テキスト ボックス 526">
          <a:extLst>
            <a:ext uri="{FF2B5EF4-FFF2-40B4-BE49-F238E27FC236}">
              <a16:creationId xmlns:a16="http://schemas.microsoft.com/office/drawing/2014/main" id="{00000000-0008-0000-0F00-00000F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120650</xdr:rowOff>
    </xdr:from>
    <xdr:to>
      <xdr:col>85</xdr:col>
      <xdr:colOff>177800</xdr:colOff>
      <xdr:row>100</xdr:row>
      <xdr:rowOff>50800</xdr:rowOff>
    </xdr:to>
    <xdr:sp macro="" textlink="">
      <xdr:nvSpPr>
        <xdr:cNvPr id="528" name="楕円 527">
          <a:extLst>
            <a:ext uri="{FF2B5EF4-FFF2-40B4-BE49-F238E27FC236}">
              <a16:creationId xmlns:a16="http://schemas.microsoft.com/office/drawing/2014/main" id="{00000000-0008-0000-0F00-000010020000}"/>
            </a:ext>
          </a:extLst>
        </xdr:cNvPr>
        <xdr:cNvSpPr/>
      </xdr:nvSpPr>
      <xdr:spPr>
        <a:xfrm>
          <a:off x="162687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73677</xdr:rowOff>
    </xdr:from>
    <xdr:ext cx="340478" cy="259045"/>
    <xdr:sp macro="" textlink="">
      <xdr:nvSpPr>
        <xdr:cNvPr id="529" name="【庁舎】&#10;有形固定資産減価償却率該当値テキスト">
          <a:extLst>
            <a:ext uri="{FF2B5EF4-FFF2-40B4-BE49-F238E27FC236}">
              <a16:creationId xmlns:a16="http://schemas.microsoft.com/office/drawing/2014/main" id="{00000000-0008-0000-0F00-000011020000}"/>
            </a:ext>
          </a:extLst>
        </xdr:cNvPr>
        <xdr:cNvSpPr txBox="1"/>
      </xdr:nvSpPr>
      <xdr:spPr>
        <a:xfrm>
          <a:off x="16357600" y="17047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19050</xdr:rowOff>
    </xdr:from>
    <xdr:to>
      <xdr:col>81</xdr:col>
      <xdr:colOff>101600</xdr:colOff>
      <xdr:row>107</xdr:row>
      <xdr:rowOff>120650</xdr:rowOff>
    </xdr:to>
    <xdr:sp macro="" textlink="">
      <xdr:nvSpPr>
        <xdr:cNvPr id="530" name="楕円 529">
          <a:extLst>
            <a:ext uri="{FF2B5EF4-FFF2-40B4-BE49-F238E27FC236}">
              <a16:creationId xmlns:a16="http://schemas.microsoft.com/office/drawing/2014/main" id="{00000000-0008-0000-0F00-000012020000}"/>
            </a:ext>
          </a:extLst>
        </xdr:cNvPr>
        <xdr:cNvSpPr/>
      </xdr:nvSpPr>
      <xdr:spPr>
        <a:xfrm>
          <a:off x="15430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0</xdr:rowOff>
    </xdr:from>
    <xdr:to>
      <xdr:col>85</xdr:col>
      <xdr:colOff>127000</xdr:colOff>
      <xdr:row>107</xdr:row>
      <xdr:rowOff>69850</xdr:rowOff>
    </xdr:to>
    <xdr:cxnSp macro="">
      <xdr:nvCxnSpPr>
        <xdr:cNvPr id="531" name="直線コネクタ 530">
          <a:extLst>
            <a:ext uri="{FF2B5EF4-FFF2-40B4-BE49-F238E27FC236}">
              <a16:creationId xmlns:a16="http://schemas.microsoft.com/office/drawing/2014/main" id="{00000000-0008-0000-0F00-000013020000}"/>
            </a:ext>
          </a:extLst>
        </xdr:cNvPr>
        <xdr:cNvCxnSpPr/>
      </xdr:nvCxnSpPr>
      <xdr:spPr>
        <a:xfrm flipV="1">
          <a:off x="15481300" y="17145000"/>
          <a:ext cx="838200" cy="1270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19050</xdr:rowOff>
    </xdr:from>
    <xdr:to>
      <xdr:col>76</xdr:col>
      <xdr:colOff>165100</xdr:colOff>
      <xdr:row>107</xdr:row>
      <xdr:rowOff>120650</xdr:rowOff>
    </xdr:to>
    <xdr:sp macro="" textlink="">
      <xdr:nvSpPr>
        <xdr:cNvPr id="532" name="楕円 531">
          <a:extLst>
            <a:ext uri="{FF2B5EF4-FFF2-40B4-BE49-F238E27FC236}">
              <a16:creationId xmlns:a16="http://schemas.microsoft.com/office/drawing/2014/main" id="{00000000-0008-0000-0F00-000014020000}"/>
            </a:ext>
          </a:extLst>
        </xdr:cNvPr>
        <xdr:cNvSpPr/>
      </xdr:nvSpPr>
      <xdr:spPr>
        <a:xfrm>
          <a:off x="14541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69850</xdr:rowOff>
    </xdr:from>
    <xdr:to>
      <xdr:col>81</xdr:col>
      <xdr:colOff>50800</xdr:colOff>
      <xdr:row>107</xdr:row>
      <xdr:rowOff>69850</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a:off x="14592300" y="1841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19050</xdr:rowOff>
    </xdr:from>
    <xdr:to>
      <xdr:col>72</xdr:col>
      <xdr:colOff>38100</xdr:colOff>
      <xdr:row>107</xdr:row>
      <xdr:rowOff>120650</xdr:rowOff>
    </xdr:to>
    <xdr:sp macro="" textlink="">
      <xdr:nvSpPr>
        <xdr:cNvPr id="534" name="楕円 533">
          <a:extLst>
            <a:ext uri="{FF2B5EF4-FFF2-40B4-BE49-F238E27FC236}">
              <a16:creationId xmlns:a16="http://schemas.microsoft.com/office/drawing/2014/main" id="{00000000-0008-0000-0F00-000016020000}"/>
            </a:ext>
          </a:extLst>
        </xdr:cNvPr>
        <xdr:cNvSpPr/>
      </xdr:nvSpPr>
      <xdr:spPr>
        <a:xfrm>
          <a:off x="13652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69850</xdr:rowOff>
    </xdr:from>
    <xdr:to>
      <xdr:col>76</xdr:col>
      <xdr:colOff>114300</xdr:colOff>
      <xdr:row>107</xdr:row>
      <xdr:rowOff>69850</xdr:rowOff>
    </xdr:to>
    <xdr:cxnSp macro="">
      <xdr:nvCxnSpPr>
        <xdr:cNvPr id="535" name="直線コネクタ 534">
          <a:extLst>
            <a:ext uri="{FF2B5EF4-FFF2-40B4-BE49-F238E27FC236}">
              <a16:creationId xmlns:a16="http://schemas.microsoft.com/office/drawing/2014/main" id="{00000000-0008-0000-0F00-000017020000}"/>
            </a:ext>
          </a:extLst>
        </xdr:cNvPr>
        <xdr:cNvCxnSpPr/>
      </xdr:nvCxnSpPr>
      <xdr:spPr>
        <a:xfrm>
          <a:off x="13703300" y="1841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19050</xdr:rowOff>
    </xdr:from>
    <xdr:to>
      <xdr:col>67</xdr:col>
      <xdr:colOff>101600</xdr:colOff>
      <xdr:row>107</xdr:row>
      <xdr:rowOff>120650</xdr:rowOff>
    </xdr:to>
    <xdr:sp macro="" textlink="">
      <xdr:nvSpPr>
        <xdr:cNvPr id="536" name="楕円 535">
          <a:extLst>
            <a:ext uri="{FF2B5EF4-FFF2-40B4-BE49-F238E27FC236}">
              <a16:creationId xmlns:a16="http://schemas.microsoft.com/office/drawing/2014/main" id="{00000000-0008-0000-0F00-000018020000}"/>
            </a:ext>
          </a:extLst>
        </xdr:cNvPr>
        <xdr:cNvSpPr/>
      </xdr:nvSpPr>
      <xdr:spPr>
        <a:xfrm>
          <a:off x="12763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69850</xdr:rowOff>
    </xdr:from>
    <xdr:to>
      <xdr:col>71</xdr:col>
      <xdr:colOff>177800</xdr:colOff>
      <xdr:row>107</xdr:row>
      <xdr:rowOff>69850</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a:off x="12814300" y="1841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142257</xdr:rowOff>
    </xdr:from>
    <xdr:ext cx="405111" cy="259045"/>
    <xdr:sp macro="" textlink="">
      <xdr:nvSpPr>
        <xdr:cNvPr id="538" name="n_1aveValue【庁舎】&#10;有形固定資産減価償却率">
          <a:extLst>
            <a:ext uri="{FF2B5EF4-FFF2-40B4-BE49-F238E27FC236}">
              <a16:creationId xmlns:a16="http://schemas.microsoft.com/office/drawing/2014/main" id="{00000000-0008-0000-0F00-00001A020000}"/>
            </a:ext>
          </a:extLst>
        </xdr:cNvPr>
        <xdr:cNvSpPr txBox="1"/>
      </xdr:nvSpPr>
      <xdr:spPr>
        <a:xfrm>
          <a:off x="15266044" y="17630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140988</xdr:rowOff>
    </xdr:from>
    <xdr:ext cx="405111" cy="259045"/>
    <xdr:sp macro="" textlink="">
      <xdr:nvSpPr>
        <xdr:cNvPr id="539" name="n_2aveValue【庁舎】&#10;有形固定資産減価償却率">
          <a:extLst>
            <a:ext uri="{FF2B5EF4-FFF2-40B4-BE49-F238E27FC236}">
              <a16:creationId xmlns:a16="http://schemas.microsoft.com/office/drawing/2014/main" id="{00000000-0008-0000-0F00-00001B020000}"/>
            </a:ext>
          </a:extLst>
        </xdr:cNvPr>
        <xdr:cNvSpPr txBox="1"/>
      </xdr:nvSpPr>
      <xdr:spPr>
        <a:xfrm>
          <a:off x="143897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157497</xdr:rowOff>
    </xdr:from>
    <xdr:ext cx="405111" cy="259045"/>
    <xdr:sp macro="" textlink="">
      <xdr:nvSpPr>
        <xdr:cNvPr id="540" name="n_3aveValue【庁舎】&#10;有形固定資産減価償却率">
          <a:extLst>
            <a:ext uri="{FF2B5EF4-FFF2-40B4-BE49-F238E27FC236}">
              <a16:creationId xmlns:a16="http://schemas.microsoft.com/office/drawing/2014/main" id="{00000000-0008-0000-0F00-00001C020000}"/>
            </a:ext>
          </a:extLst>
        </xdr:cNvPr>
        <xdr:cNvSpPr txBox="1"/>
      </xdr:nvSpPr>
      <xdr:spPr>
        <a:xfrm>
          <a:off x="13500744" y="1764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162577</xdr:rowOff>
    </xdr:from>
    <xdr:ext cx="405111" cy="259045"/>
    <xdr:sp macro="" textlink="">
      <xdr:nvSpPr>
        <xdr:cNvPr id="541" name="n_4aveValue【庁舎】&#10;有形固定資産減価償却率">
          <a:extLst>
            <a:ext uri="{FF2B5EF4-FFF2-40B4-BE49-F238E27FC236}">
              <a16:creationId xmlns:a16="http://schemas.microsoft.com/office/drawing/2014/main" id="{00000000-0008-0000-0F00-00001D020000}"/>
            </a:ext>
          </a:extLst>
        </xdr:cNvPr>
        <xdr:cNvSpPr txBox="1"/>
      </xdr:nvSpPr>
      <xdr:spPr>
        <a:xfrm>
          <a:off x="12611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107</xdr:row>
      <xdr:rowOff>111777</xdr:rowOff>
    </xdr:from>
    <xdr:ext cx="469744" cy="259045"/>
    <xdr:sp macro="" textlink="">
      <xdr:nvSpPr>
        <xdr:cNvPr id="542" name="n_1mainValue【庁舎】&#10;有形固定資産減価償却率">
          <a:extLst>
            <a:ext uri="{FF2B5EF4-FFF2-40B4-BE49-F238E27FC236}">
              <a16:creationId xmlns:a16="http://schemas.microsoft.com/office/drawing/2014/main" id="{00000000-0008-0000-0F00-00001E020000}"/>
            </a:ext>
          </a:extLst>
        </xdr:cNvPr>
        <xdr:cNvSpPr txBox="1"/>
      </xdr:nvSpPr>
      <xdr:spPr>
        <a:xfrm>
          <a:off x="152337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107</xdr:row>
      <xdr:rowOff>111777</xdr:rowOff>
    </xdr:from>
    <xdr:ext cx="469744" cy="259045"/>
    <xdr:sp macro="" textlink="">
      <xdr:nvSpPr>
        <xdr:cNvPr id="543" name="n_2mainValue【庁舎】&#10;有形固定資産減価償却率">
          <a:extLst>
            <a:ext uri="{FF2B5EF4-FFF2-40B4-BE49-F238E27FC236}">
              <a16:creationId xmlns:a16="http://schemas.microsoft.com/office/drawing/2014/main" id="{00000000-0008-0000-0F00-00001F020000}"/>
            </a:ext>
          </a:extLst>
        </xdr:cNvPr>
        <xdr:cNvSpPr txBox="1"/>
      </xdr:nvSpPr>
      <xdr:spPr>
        <a:xfrm>
          <a:off x="143574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107</xdr:row>
      <xdr:rowOff>111777</xdr:rowOff>
    </xdr:from>
    <xdr:ext cx="469744" cy="259045"/>
    <xdr:sp macro="" textlink="">
      <xdr:nvSpPr>
        <xdr:cNvPr id="544" name="n_3mainValue【庁舎】&#10;有形固定資産減価償却率">
          <a:extLst>
            <a:ext uri="{FF2B5EF4-FFF2-40B4-BE49-F238E27FC236}">
              <a16:creationId xmlns:a16="http://schemas.microsoft.com/office/drawing/2014/main" id="{00000000-0008-0000-0F00-000020020000}"/>
            </a:ext>
          </a:extLst>
        </xdr:cNvPr>
        <xdr:cNvSpPr txBox="1"/>
      </xdr:nvSpPr>
      <xdr:spPr>
        <a:xfrm>
          <a:off x="134684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107</xdr:row>
      <xdr:rowOff>111777</xdr:rowOff>
    </xdr:from>
    <xdr:ext cx="469744" cy="259045"/>
    <xdr:sp macro="" textlink="">
      <xdr:nvSpPr>
        <xdr:cNvPr id="545" name="n_4mainValue【庁舎】&#10;有形固定資産減価償却率">
          <a:extLst>
            <a:ext uri="{FF2B5EF4-FFF2-40B4-BE49-F238E27FC236}">
              <a16:creationId xmlns:a16="http://schemas.microsoft.com/office/drawing/2014/main" id="{00000000-0008-0000-0F00-000021020000}"/>
            </a:ext>
          </a:extLst>
        </xdr:cNvPr>
        <xdr:cNvSpPr txBox="1"/>
      </xdr:nvSpPr>
      <xdr:spPr>
        <a:xfrm>
          <a:off x="125794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46" name="正方形/長方形 545">
          <a:extLst>
            <a:ext uri="{FF2B5EF4-FFF2-40B4-BE49-F238E27FC236}">
              <a16:creationId xmlns:a16="http://schemas.microsoft.com/office/drawing/2014/main" id="{00000000-0008-0000-0F00-000022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7" name="正方形/長方形 546">
          <a:extLst>
            <a:ext uri="{FF2B5EF4-FFF2-40B4-BE49-F238E27FC236}">
              <a16:creationId xmlns:a16="http://schemas.microsoft.com/office/drawing/2014/main" id="{00000000-0008-0000-0F00-000023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8" name="正方形/長方形 547">
          <a:extLst>
            <a:ext uri="{FF2B5EF4-FFF2-40B4-BE49-F238E27FC236}">
              <a16:creationId xmlns:a16="http://schemas.microsoft.com/office/drawing/2014/main" id="{00000000-0008-0000-0F00-000024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49" name="正方形/長方形 548">
          <a:extLst>
            <a:ext uri="{FF2B5EF4-FFF2-40B4-BE49-F238E27FC236}">
              <a16:creationId xmlns:a16="http://schemas.microsoft.com/office/drawing/2014/main" id="{00000000-0008-0000-0F00-000025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0" name="正方形/長方形 549">
          <a:extLst>
            <a:ext uri="{FF2B5EF4-FFF2-40B4-BE49-F238E27FC236}">
              <a16:creationId xmlns:a16="http://schemas.microsoft.com/office/drawing/2014/main" id="{00000000-0008-0000-0F00-000026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1" name="正方形/長方形 550">
          <a:extLst>
            <a:ext uri="{FF2B5EF4-FFF2-40B4-BE49-F238E27FC236}">
              <a16:creationId xmlns:a16="http://schemas.microsoft.com/office/drawing/2014/main" id="{00000000-0008-0000-0F00-000027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2" name="正方形/長方形 551">
          <a:extLst>
            <a:ext uri="{FF2B5EF4-FFF2-40B4-BE49-F238E27FC236}">
              <a16:creationId xmlns:a16="http://schemas.microsoft.com/office/drawing/2014/main" id="{00000000-0008-0000-0F00-000028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4" name="テキスト ボックス 553">
          <a:extLst>
            <a:ext uri="{FF2B5EF4-FFF2-40B4-BE49-F238E27FC236}">
              <a16:creationId xmlns:a16="http://schemas.microsoft.com/office/drawing/2014/main" id="{00000000-0008-0000-0F00-00002A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5" name="直線コネクタ 554">
          <a:extLst>
            <a:ext uri="{FF2B5EF4-FFF2-40B4-BE49-F238E27FC236}">
              <a16:creationId xmlns:a16="http://schemas.microsoft.com/office/drawing/2014/main" id="{00000000-0008-0000-0F00-00002B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56" name="直線コネクタ 555">
          <a:extLst>
            <a:ext uri="{FF2B5EF4-FFF2-40B4-BE49-F238E27FC236}">
              <a16:creationId xmlns:a16="http://schemas.microsoft.com/office/drawing/2014/main" id="{00000000-0008-0000-0F00-00002C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57" name="テキスト ボックス 556">
          <a:extLst>
            <a:ext uri="{FF2B5EF4-FFF2-40B4-BE49-F238E27FC236}">
              <a16:creationId xmlns:a16="http://schemas.microsoft.com/office/drawing/2014/main" id="{00000000-0008-0000-0F00-00002D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58" name="直線コネクタ 557">
          <a:extLst>
            <a:ext uri="{FF2B5EF4-FFF2-40B4-BE49-F238E27FC236}">
              <a16:creationId xmlns:a16="http://schemas.microsoft.com/office/drawing/2014/main" id="{00000000-0008-0000-0F00-00002E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60" name="直線コネクタ 559">
          <a:extLst>
            <a:ext uri="{FF2B5EF4-FFF2-40B4-BE49-F238E27FC236}">
              <a16:creationId xmlns:a16="http://schemas.microsoft.com/office/drawing/2014/main" id="{00000000-0008-0000-0F00-000030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68" name="【庁舎】&#10;一人当たり面積グラフ枠">
          <a:extLst>
            <a:ext uri="{FF2B5EF4-FFF2-40B4-BE49-F238E27FC236}">
              <a16:creationId xmlns:a16="http://schemas.microsoft.com/office/drawing/2014/main" id="{00000000-0008-0000-0F00-000038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135255</xdr:rowOff>
    </xdr:from>
    <xdr:to>
      <xdr:col>116</xdr:col>
      <xdr:colOff>62864</xdr:colOff>
      <xdr:row>108</xdr:row>
      <xdr:rowOff>56769</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flipV="1">
          <a:off x="22160864" y="17280255"/>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60596</xdr:rowOff>
    </xdr:from>
    <xdr:ext cx="469744" cy="259045"/>
    <xdr:sp macro="" textlink="">
      <xdr:nvSpPr>
        <xdr:cNvPr id="570" name="【庁舎】&#10;一人当たり面積最小値テキスト">
          <a:extLst>
            <a:ext uri="{FF2B5EF4-FFF2-40B4-BE49-F238E27FC236}">
              <a16:creationId xmlns:a16="http://schemas.microsoft.com/office/drawing/2014/main" id="{00000000-0008-0000-0F00-00003A020000}"/>
            </a:ext>
          </a:extLst>
        </xdr:cNvPr>
        <xdr:cNvSpPr txBox="1"/>
      </xdr:nvSpPr>
      <xdr:spPr>
        <a:xfrm>
          <a:off x="22199600" y="1857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56769</xdr:rowOff>
    </xdr:from>
    <xdr:to>
      <xdr:col>116</xdr:col>
      <xdr:colOff>152400</xdr:colOff>
      <xdr:row>108</xdr:row>
      <xdr:rowOff>56769</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22072600" y="1857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81932</xdr:rowOff>
    </xdr:from>
    <xdr:ext cx="469744" cy="259045"/>
    <xdr:sp macro="" textlink="">
      <xdr:nvSpPr>
        <xdr:cNvPr id="572" name="【庁舎】&#10;一人当たり面積最大値テキスト">
          <a:extLst>
            <a:ext uri="{FF2B5EF4-FFF2-40B4-BE49-F238E27FC236}">
              <a16:creationId xmlns:a16="http://schemas.microsoft.com/office/drawing/2014/main" id="{00000000-0008-0000-0F00-00003C020000}"/>
            </a:ext>
          </a:extLst>
        </xdr:cNvPr>
        <xdr:cNvSpPr txBox="1"/>
      </xdr:nvSpPr>
      <xdr:spPr>
        <a:xfrm>
          <a:off x="22199600" y="1705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135255</xdr:rowOff>
    </xdr:from>
    <xdr:to>
      <xdr:col>116</xdr:col>
      <xdr:colOff>152400</xdr:colOff>
      <xdr:row>100</xdr:row>
      <xdr:rowOff>135255</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22072600" y="1728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117239</xdr:rowOff>
    </xdr:from>
    <xdr:ext cx="469744" cy="259045"/>
    <xdr:sp macro="" textlink="">
      <xdr:nvSpPr>
        <xdr:cNvPr id="574" name="【庁舎】&#10;一人当たり面積平均値テキスト">
          <a:extLst>
            <a:ext uri="{FF2B5EF4-FFF2-40B4-BE49-F238E27FC236}">
              <a16:creationId xmlns:a16="http://schemas.microsoft.com/office/drawing/2014/main" id="{00000000-0008-0000-0F00-00003E020000}"/>
            </a:ext>
          </a:extLst>
        </xdr:cNvPr>
        <xdr:cNvSpPr txBox="1"/>
      </xdr:nvSpPr>
      <xdr:spPr>
        <a:xfrm>
          <a:off x="22199600" y="18119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94362</xdr:rowOff>
    </xdr:from>
    <xdr:to>
      <xdr:col>116</xdr:col>
      <xdr:colOff>114300</xdr:colOff>
      <xdr:row>107</xdr:row>
      <xdr:rowOff>24512</xdr:rowOff>
    </xdr:to>
    <xdr:sp macro="" textlink="">
      <xdr:nvSpPr>
        <xdr:cNvPr id="575" name="フローチャート: 判断 574">
          <a:extLst>
            <a:ext uri="{FF2B5EF4-FFF2-40B4-BE49-F238E27FC236}">
              <a16:creationId xmlns:a16="http://schemas.microsoft.com/office/drawing/2014/main" id="{00000000-0008-0000-0F00-00003F020000}"/>
            </a:ext>
          </a:extLst>
        </xdr:cNvPr>
        <xdr:cNvSpPr/>
      </xdr:nvSpPr>
      <xdr:spPr>
        <a:xfrm>
          <a:off x="22110700" y="1826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100837</xdr:rowOff>
    </xdr:from>
    <xdr:to>
      <xdr:col>112</xdr:col>
      <xdr:colOff>38100</xdr:colOff>
      <xdr:row>107</xdr:row>
      <xdr:rowOff>30987</xdr:rowOff>
    </xdr:to>
    <xdr:sp macro="" textlink="">
      <xdr:nvSpPr>
        <xdr:cNvPr id="576" name="フローチャート: 判断 575">
          <a:extLst>
            <a:ext uri="{FF2B5EF4-FFF2-40B4-BE49-F238E27FC236}">
              <a16:creationId xmlns:a16="http://schemas.microsoft.com/office/drawing/2014/main" id="{00000000-0008-0000-0F00-000040020000}"/>
            </a:ext>
          </a:extLst>
        </xdr:cNvPr>
        <xdr:cNvSpPr/>
      </xdr:nvSpPr>
      <xdr:spPr>
        <a:xfrm>
          <a:off x="21272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108838</xdr:rowOff>
    </xdr:from>
    <xdr:to>
      <xdr:col>107</xdr:col>
      <xdr:colOff>101600</xdr:colOff>
      <xdr:row>107</xdr:row>
      <xdr:rowOff>38988</xdr:rowOff>
    </xdr:to>
    <xdr:sp macro="" textlink="">
      <xdr:nvSpPr>
        <xdr:cNvPr id="577" name="フローチャート: 判断 576">
          <a:extLst>
            <a:ext uri="{FF2B5EF4-FFF2-40B4-BE49-F238E27FC236}">
              <a16:creationId xmlns:a16="http://schemas.microsoft.com/office/drawing/2014/main" id="{00000000-0008-0000-0F00-000041020000}"/>
            </a:ext>
          </a:extLst>
        </xdr:cNvPr>
        <xdr:cNvSpPr/>
      </xdr:nvSpPr>
      <xdr:spPr>
        <a:xfrm>
          <a:off x="20383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113030</xdr:rowOff>
    </xdr:from>
    <xdr:to>
      <xdr:col>102</xdr:col>
      <xdr:colOff>165100</xdr:colOff>
      <xdr:row>107</xdr:row>
      <xdr:rowOff>43180</xdr:rowOff>
    </xdr:to>
    <xdr:sp macro="" textlink="">
      <xdr:nvSpPr>
        <xdr:cNvPr id="578" name="フローチャート: 判断 577">
          <a:extLst>
            <a:ext uri="{FF2B5EF4-FFF2-40B4-BE49-F238E27FC236}">
              <a16:creationId xmlns:a16="http://schemas.microsoft.com/office/drawing/2014/main" id="{00000000-0008-0000-0F00-000042020000}"/>
            </a:ext>
          </a:extLst>
        </xdr:cNvPr>
        <xdr:cNvSpPr/>
      </xdr:nvSpPr>
      <xdr:spPr>
        <a:xfrm>
          <a:off x="19494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107314</xdr:rowOff>
    </xdr:from>
    <xdr:to>
      <xdr:col>98</xdr:col>
      <xdr:colOff>38100</xdr:colOff>
      <xdr:row>107</xdr:row>
      <xdr:rowOff>37464</xdr:rowOff>
    </xdr:to>
    <xdr:sp macro="" textlink="">
      <xdr:nvSpPr>
        <xdr:cNvPr id="579" name="フローチャート: 判断 578">
          <a:extLst>
            <a:ext uri="{FF2B5EF4-FFF2-40B4-BE49-F238E27FC236}">
              <a16:creationId xmlns:a16="http://schemas.microsoft.com/office/drawing/2014/main" id="{00000000-0008-0000-0F00-000043020000}"/>
            </a:ext>
          </a:extLst>
        </xdr:cNvPr>
        <xdr:cNvSpPr/>
      </xdr:nvSpPr>
      <xdr:spPr>
        <a:xfrm>
          <a:off x="18605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00000000-0008-0000-0F00-000044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id="{00000000-0008-0000-0F00-000045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2" name="テキスト ボックス 581">
          <a:extLst>
            <a:ext uri="{FF2B5EF4-FFF2-40B4-BE49-F238E27FC236}">
              <a16:creationId xmlns:a16="http://schemas.microsoft.com/office/drawing/2014/main" id="{00000000-0008-0000-0F00-000046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3" name="テキスト ボックス 582">
          <a:extLst>
            <a:ext uri="{FF2B5EF4-FFF2-40B4-BE49-F238E27FC236}">
              <a16:creationId xmlns:a16="http://schemas.microsoft.com/office/drawing/2014/main" id="{00000000-0008-0000-0F00-000047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124840</xdr:rowOff>
    </xdr:from>
    <xdr:to>
      <xdr:col>116</xdr:col>
      <xdr:colOff>114300</xdr:colOff>
      <xdr:row>107</xdr:row>
      <xdr:rowOff>54990</xdr:rowOff>
    </xdr:to>
    <xdr:sp macro="" textlink="">
      <xdr:nvSpPr>
        <xdr:cNvPr id="585" name="楕円 584">
          <a:extLst>
            <a:ext uri="{FF2B5EF4-FFF2-40B4-BE49-F238E27FC236}">
              <a16:creationId xmlns:a16="http://schemas.microsoft.com/office/drawing/2014/main" id="{00000000-0008-0000-0F00-000049020000}"/>
            </a:ext>
          </a:extLst>
        </xdr:cNvPr>
        <xdr:cNvSpPr/>
      </xdr:nvSpPr>
      <xdr:spPr>
        <a:xfrm>
          <a:off x="22110700" y="1829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103267</xdr:rowOff>
    </xdr:from>
    <xdr:ext cx="469744" cy="259045"/>
    <xdr:sp macro="" textlink="">
      <xdr:nvSpPr>
        <xdr:cNvPr id="586" name="【庁舎】&#10;一人当たり面積該当値テキスト">
          <a:extLst>
            <a:ext uri="{FF2B5EF4-FFF2-40B4-BE49-F238E27FC236}">
              <a16:creationId xmlns:a16="http://schemas.microsoft.com/office/drawing/2014/main" id="{00000000-0008-0000-0F00-00004A020000}"/>
            </a:ext>
          </a:extLst>
        </xdr:cNvPr>
        <xdr:cNvSpPr txBox="1"/>
      </xdr:nvSpPr>
      <xdr:spPr>
        <a:xfrm>
          <a:off x="22199600" y="18276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83313</xdr:rowOff>
    </xdr:from>
    <xdr:to>
      <xdr:col>112</xdr:col>
      <xdr:colOff>38100</xdr:colOff>
      <xdr:row>108</xdr:row>
      <xdr:rowOff>13463</xdr:rowOff>
    </xdr:to>
    <xdr:sp macro="" textlink="">
      <xdr:nvSpPr>
        <xdr:cNvPr id="587" name="楕円 586">
          <a:extLst>
            <a:ext uri="{FF2B5EF4-FFF2-40B4-BE49-F238E27FC236}">
              <a16:creationId xmlns:a16="http://schemas.microsoft.com/office/drawing/2014/main" id="{00000000-0008-0000-0F00-00004B020000}"/>
            </a:ext>
          </a:extLst>
        </xdr:cNvPr>
        <xdr:cNvSpPr/>
      </xdr:nvSpPr>
      <xdr:spPr>
        <a:xfrm>
          <a:off x="21272500" y="1842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4190</xdr:rowOff>
    </xdr:from>
    <xdr:to>
      <xdr:col>116</xdr:col>
      <xdr:colOff>63500</xdr:colOff>
      <xdr:row>107</xdr:row>
      <xdr:rowOff>134113</xdr:rowOff>
    </xdr:to>
    <xdr:cxnSp macro="">
      <xdr:nvCxnSpPr>
        <xdr:cNvPr id="588" name="直線コネクタ 587">
          <a:extLst>
            <a:ext uri="{FF2B5EF4-FFF2-40B4-BE49-F238E27FC236}">
              <a16:creationId xmlns:a16="http://schemas.microsoft.com/office/drawing/2014/main" id="{00000000-0008-0000-0F00-00004C020000}"/>
            </a:ext>
          </a:extLst>
        </xdr:cNvPr>
        <xdr:cNvCxnSpPr/>
      </xdr:nvCxnSpPr>
      <xdr:spPr>
        <a:xfrm flipV="1">
          <a:off x="21323300" y="18349340"/>
          <a:ext cx="838200" cy="129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91312</xdr:rowOff>
    </xdr:from>
    <xdr:to>
      <xdr:col>107</xdr:col>
      <xdr:colOff>101600</xdr:colOff>
      <xdr:row>108</xdr:row>
      <xdr:rowOff>21462</xdr:rowOff>
    </xdr:to>
    <xdr:sp macro="" textlink="">
      <xdr:nvSpPr>
        <xdr:cNvPr id="589" name="楕円 588">
          <a:extLst>
            <a:ext uri="{FF2B5EF4-FFF2-40B4-BE49-F238E27FC236}">
              <a16:creationId xmlns:a16="http://schemas.microsoft.com/office/drawing/2014/main" id="{00000000-0008-0000-0F00-00004D020000}"/>
            </a:ext>
          </a:extLst>
        </xdr:cNvPr>
        <xdr:cNvSpPr/>
      </xdr:nvSpPr>
      <xdr:spPr>
        <a:xfrm>
          <a:off x="20383500" y="1843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134113</xdr:rowOff>
    </xdr:from>
    <xdr:to>
      <xdr:col>111</xdr:col>
      <xdr:colOff>177800</xdr:colOff>
      <xdr:row>107</xdr:row>
      <xdr:rowOff>142112</xdr:rowOff>
    </xdr:to>
    <xdr:cxnSp macro="">
      <xdr:nvCxnSpPr>
        <xdr:cNvPr id="590" name="直線コネクタ 589">
          <a:extLst>
            <a:ext uri="{FF2B5EF4-FFF2-40B4-BE49-F238E27FC236}">
              <a16:creationId xmlns:a16="http://schemas.microsoft.com/office/drawing/2014/main" id="{00000000-0008-0000-0F00-00004E020000}"/>
            </a:ext>
          </a:extLst>
        </xdr:cNvPr>
        <xdr:cNvCxnSpPr/>
      </xdr:nvCxnSpPr>
      <xdr:spPr>
        <a:xfrm flipV="1">
          <a:off x="20434300" y="18479263"/>
          <a:ext cx="889000" cy="7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96265</xdr:rowOff>
    </xdr:from>
    <xdr:to>
      <xdr:col>102</xdr:col>
      <xdr:colOff>165100</xdr:colOff>
      <xdr:row>108</xdr:row>
      <xdr:rowOff>26415</xdr:rowOff>
    </xdr:to>
    <xdr:sp macro="" textlink="">
      <xdr:nvSpPr>
        <xdr:cNvPr id="591" name="楕円 590">
          <a:extLst>
            <a:ext uri="{FF2B5EF4-FFF2-40B4-BE49-F238E27FC236}">
              <a16:creationId xmlns:a16="http://schemas.microsoft.com/office/drawing/2014/main" id="{00000000-0008-0000-0F00-00004F020000}"/>
            </a:ext>
          </a:extLst>
        </xdr:cNvPr>
        <xdr:cNvSpPr/>
      </xdr:nvSpPr>
      <xdr:spPr>
        <a:xfrm>
          <a:off x="19494500" y="184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142112</xdr:rowOff>
    </xdr:from>
    <xdr:to>
      <xdr:col>107</xdr:col>
      <xdr:colOff>50800</xdr:colOff>
      <xdr:row>107</xdr:row>
      <xdr:rowOff>147065</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flipV="1">
          <a:off x="19545300" y="18487262"/>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100457</xdr:rowOff>
    </xdr:from>
    <xdr:to>
      <xdr:col>98</xdr:col>
      <xdr:colOff>38100</xdr:colOff>
      <xdr:row>108</xdr:row>
      <xdr:rowOff>30607</xdr:rowOff>
    </xdr:to>
    <xdr:sp macro="" textlink="">
      <xdr:nvSpPr>
        <xdr:cNvPr id="593" name="楕円 592">
          <a:extLst>
            <a:ext uri="{FF2B5EF4-FFF2-40B4-BE49-F238E27FC236}">
              <a16:creationId xmlns:a16="http://schemas.microsoft.com/office/drawing/2014/main" id="{00000000-0008-0000-0F00-000051020000}"/>
            </a:ext>
          </a:extLst>
        </xdr:cNvPr>
        <xdr:cNvSpPr/>
      </xdr:nvSpPr>
      <xdr:spPr>
        <a:xfrm>
          <a:off x="18605500" y="1844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147065</xdr:rowOff>
    </xdr:from>
    <xdr:to>
      <xdr:col>102</xdr:col>
      <xdr:colOff>114300</xdr:colOff>
      <xdr:row>107</xdr:row>
      <xdr:rowOff>151257</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flipV="1">
          <a:off x="18656300" y="18492215"/>
          <a:ext cx="8890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47514</xdr:rowOff>
    </xdr:from>
    <xdr:ext cx="469744" cy="259045"/>
    <xdr:sp macro="" textlink="">
      <xdr:nvSpPr>
        <xdr:cNvPr id="595" name="n_1aveValue【庁舎】&#10;一人当たり面積">
          <a:extLst>
            <a:ext uri="{FF2B5EF4-FFF2-40B4-BE49-F238E27FC236}">
              <a16:creationId xmlns:a16="http://schemas.microsoft.com/office/drawing/2014/main" id="{00000000-0008-0000-0F00-000053020000}"/>
            </a:ext>
          </a:extLst>
        </xdr:cNvPr>
        <xdr:cNvSpPr txBox="1"/>
      </xdr:nvSpPr>
      <xdr:spPr>
        <a:xfrm>
          <a:off x="21075727" y="1804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55515</xdr:rowOff>
    </xdr:from>
    <xdr:ext cx="469744" cy="259045"/>
    <xdr:sp macro="" textlink="">
      <xdr:nvSpPr>
        <xdr:cNvPr id="596" name="n_2aveValue【庁舎】&#10;一人当たり面積">
          <a:extLst>
            <a:ext uri="{FF2B5EF4-FFF2-40B4-BE49-F238E27FC236}">
              <a16:creationId xmlns:a16="http://schemas.microsoft.com/office/drawing/2014/main" id="{00000000-0008-0000-0F00-000054020000}"/>
            </a:ext>
          </a:extLst>
        </xdr:cNvPr>
        <xdr:cNvSpPr txBox="1"/>
      </xdr:nvSpPr>
      <xdr:spPr>
        <a:xfrm>
          <a:off x="2019942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59707</xdr:rowOff>
    </xdr:from>
    <xdr:ext cx="469744" cy="259045"/>
    <xdr:sp macro="" textlink="">
      <xdr:nvSpPr>
        <xdr:cNvPr id="597" name="n_3aveValue【庁舎】&#10;一人当たり面積">
          <a:extLst>
            <a:ext uri="{FF2B5EF4-FFF2-40B4-BE49-F238E27FC236}">
              <a16:creationId xmlns:a16="http://schemas.microsoft.com/office/drawing/2014/main" id="{00000000-0008-0000-0F00-000055020000}"/>
            </a:ext>
          </a:extLst>
        </xdr:cNvPr>
        <xdr:cNvSpPr txBox="1"/>
      </xdr:nvSpPr>
      <xdr:spPr>
        <a:xfrm>
          <a:off x="19310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53991</xdr:rowOff>
    </xdr:from>
    <xdr:ext cx="469744" cy="259045"/>
    <xdr:sp macro="" textlink="">
      <xdr:nvSpPr>
        <xdr:cNvPr id="598" name="n_4aveValue【庁舎】&#10;一人当たり面積">
          <a:extLst>
            <a:ext uri="{FF2B5EF4-FFF2-40B4-BE49-F238E27FC236}">
              <a16:creationId xmlns:a16="http://schemas.microsoft.com/office/drawing/2014/main" id="{00000000-0008-0000-0F00-000056020000}"/>
            </a:ext>
          </a:extLst>
        </xdr:cNvPr>
        <xdr:cNvSpPr txBox="1"/>
      </xdr:nvSpPr>
      <xdr:spPr>
        <a:xfrm>
          <a:off x="18421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4590</xdr:rowOff>
    </xdr:from>
    <xdr:ext cx="469744" cy="259045"/>
    <xdr:sp macro="" textlink="">
      <xdr:nvSpPr>
        <xdr:cNvPr id="599" name="n_1mainValue【庁舎】&#10;一人当たり面積">
          <a:extLst>
            <a:ext uri="{FF2B5EF4-FFF2-40B4-BE49-F238E27FC236}">
              <a16:creationId xmlns:a16="http://schemas.microsoft.com/office/drawing/2014/main" id="{00000000-0008-0000-0F00-000057020000}"/>
            </a:ext>
          </a:extLst>
        </xdr:cNvPr>
        <xdr:cNvSpPr txBox="1"/>
      </xdr:nvSpPr>
      <xdr:spPr>
        <a:xfrm>
          <a:off x="21075727" y="1852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12589</xdr:rowOff>
    </xdr:from>
    <xdr:ext cx="469744" cy="259045"/>
    <xdr:sp macro="" textlink="">
      <xdr:nvSpPr>
        <xdr:cNvPr id="600" name="n_2mainValue【庁舎】&#10;一人当たり面積">
          <a:extLst>
            <a:ext uri="{FF2B5EF4-FFF2-40B4-BE49-F238E27FC236}">
              <a16:creationId xmlns:a16="http://schemas.microsoft.com/office/drawing/2014/main" id="{00000000-0008-0000-0F00-000058020000}"/>
            </a:ext>
          </a:extLst>
        </xdr:cNvPr>
        <xdr:cNvSpPr txBox="1"/>
      </xdr:nvSpPr>
      <xdr:spPr>
        <a:xfrm>
          <a:off x="20199427" y="1852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17542</xdr:rowOff>
    </xdr:from>
    <xdr:ext cx="469744" cy="259045"/>
    <xdr:sp macro="" textlink="">
      <xdr:nvSpPr>
        <xdr:cNvPr id="601" name="n_3mainValue【庁舎】&#10;一人当たり面積">
          <a:extLst>
            <a:ext uri="{FF2B5EF4-FFF2-40B4-BE49-F238E27FC236}">
              <a16:creationId xmlns:a16="http://schemas.microsoft.com/office/drawing/2014/main" id="{00000000-0008-0000-0F00-000059020000}"/>
            </a:ext>
          </a:extLst>
        </xdr:cNvPr>
        <xdr:cNvSpPr txBox="1"/>
      </xdr:nvSpPr>
      <xdr:spPr>
        <a:xfrm>
          <a:off x="19310427" y="1853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21734</xdr:rowOff>
    </xdr:from>
    <xdr:ext cx="469744" cy="259045"/>
    <xdr:sp macro="" textlink="">
      <xdr:nvSpPr>
        <xdr:cNvPr id="602" name="n_4mainValue【庁舎】&#10;一人当たり面積">
          <a:extLst>
            <a:ext uri="{FF2B5EF4-FFF2-40B4-BE49-F238E27FC236}">
              <a16:creationId xmlns:a16="http://schemas.microsoft.com/office/drawing/2014/main" id="{00000000-0008-0000-0F00-00005A020000}"/>
            </a:ext>
          </a:extLst>
        </xdr:cNvPr>
        <xdr:cNvSpPr txBox="1"/>
      </xdr:nvSpPr>
      <xdr:spPr>
        <a:xfrm>
          <a:off x="18421427" y="18538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3" name="正方形/長方形 602">
          <a:extLst>
            <a:ext uri="{FF2B5EF4-FFF2-40B4-BE49-F238E27FC236}">
              <a16:creationId xmlns:a16="http://schemas.microsoft.com/office/drawing/2014/main" id="{00000000-0008-0000-0F00-00005B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4" name="正方形/長方形 603">
          <a:extLst>
            <a:ext uri="{FF2B5EF4-FFF2-40B4-BE49-F238E27FC236}">
              <a16:creationId xmlns:a16="http://schemas.microsoft.com/office/drawing/2014/main" id="{00000000-0008-0000-0F00-00005C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5" name="テキスト ボックス 604">
          <a:extLst>
            <a:ext uri="{FF2B5EF4-FFF2-40B4-BE49-F238E27FC236}">
              <a16:creationId xmlns:a16="http://schemas.microsoft.com/office/drawing/2014/main" id="{00000000-0008-0000-0F00-00005D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類似団体と比較して特に有形固定資産減価償却率が高くなっている施設は、体育館である。町内に１施設しかないため、施設の長寿命化について検討を進めていく必要がある。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年度完成により、償却率が減少した。</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鳥取県江府町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2,775
2,765
124.52
4,927,081
4,714,885
199,546
2,117,924
4,565,045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94.5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大型事業所の固定資産税（償却資産）により、類似団体平均を上回る税収があるため、０．３２となっているが、減価償却により税収は年々減少傾向にある。</a:t>
          </a:r>
        </a:p>
        <a:p>
          <a:r>
            <a:rPr kumimoji="1" lang="ja-JP" altLang="en-US" sz="1300">
              <a:latin typeface="ＭＳ Ｐゴシック" panose="020B0600070205080204" pitchFamily="50" charset="-128"/>
              <a:ea typeface="ＭＳ Ｐゴシック" panose="020B0600070205080204" pitchFamily="50" charset="-128"/>
            </a:rPr>
            <a:t>　税の徴収強化等による税収増加等、歳入の確保に努めるとともに、歳出についても事業見直し等により削減を図る必要がある。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106741</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467600"/>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5944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549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83759</xdr:rowOff>
    </xdr:from>
    <xdr:to>
      <xdr:col>19</xdr:col>
      <xdr:colOff>133350</xdr:colOff>
      <xdr:row>43</xdr:row>
      <xdr:rowOff>95250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4561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45357</xdr:rowOff>
    </xdr:from>
    <xdr:to>
      <xdr:col>19</xdr:col>
      <xdr:colOff>184150</xdr:colOff>
      <xdr:row>44</xdr:row>
      <xdr:rowOff>146957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131734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83759</xdr:rowOff>
    </xdr:from>
    <xdr:to>
      <xdr:col>15</xdr:col>
      <xdr:colOff>82550</xdr:colOff>
      <xdr:row>43</xdr:row>
      <xdr:rowOff>95250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4561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131734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131734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131734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55941</xdr:rowOff>
    </xdr:from>
    <xdr:to>
      <xdr:col>23</xdr:col>
      <xdr:colOff>184150</xdr:colOff>
      <xdr:row>43</xdr:row>
      <xdr:rowOff>157541</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72468</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27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156227</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32959</xdr:rowOff>
    </xdr:from>
    <xdr:to>
      <xdr:col>15</xdr:col>
      <xdr:colOff>133350</xdr:colOff>
      <xdr:row>43</xdr:row>
      <xdr:rowOff>134559</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144736</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17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156227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156227</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及び補助費については前年度に比べて僅かに増加しているが、全般的に減少している。また、基準財政需要額の増により交付税額が増加しており、比率を引き下げる要因となっている。今後は新庁舎建設事業などの大型事業に伴う公債費が増加し、比率が上昇する傾向にあ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31569</xdr:rowOff>
    </xdr:from>
    <xdr:to>
      <xdr:col>23</xdr:col>
      <xdr:colOff>133350</xdr:colOff>
      <xdr:row>63</xdr:row>
      <xdr:rowOff>59146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4114800" y="10832919"/>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103250</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56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59146</xdr:rowOff>
    </xdr:from>
    <xdr:to>
      <xdr:col>19</xdr:col>
      <xdr:colOff>133350</xdr:colOff>
      <xdr:row>64</xdr:row>
      <xdr:rowOff>1451</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3225800" y="10860496"/>
          <a:ext cx="889000" cy="11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131535</xdr:rowOff>
    </xdr:from>
    <xdr:to>
      <xdr:col>19</xdr:col>
      <xdr:colOff>184150</xdr:colOff>
      <xdr:row>63</xdr:row>
      <xdr:rowOff>61685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71862</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53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121194</xdr:rowOff>
    </xdr:from>
    <xdr:to>
      <xdr:col>15</xdr:col>
      <xdr:colOff>82550</xdr:colOff>
      <xdr:row>64</xdr:row>
      <xdr:rowOff>1451</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2336800" y="1092254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110853</xdr:rowOff>
    </xdr:from>
    <xdr:to>
      <xdr:col>15</xdr:col>
      <xdr:colOff>133350</xdr:colOff>
      <xdr:row>63</xdr:row>
      <xdr:rowOff>41003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51180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509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21227</xdr:rowOff>
    </xdr:from>
    <xdr:to>
      <xdr:col>11</xdr:col>
      <xdr:colOff>31750</xdr:colOff>
      <xdr:row>63</xdr:row>
      <xdr:rowOff>121194</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10822577"/>
          <a:ext cx="8890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55699</xdr:rowOff>
    </xdr:from>
    <xdr:to>
      <xdr:col>11</xdr:col>
      <xdr:colOff>82550</xdr:colOff>
      <xdr:row>62</xdr:row>
      <xdr:rowOff>157299</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167476</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45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95086</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152219</xdr:rowOff>
    </xdr:from>
    <xdr:to>
      <xdr:col>23</xdr:col>
      <xdr:colOff>184150</xdr:colOff>
      <xdr:row>63</xdr:row>
      <xdr:rowOff>82369</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78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124296</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75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8346</xdr:rowOff>
    </xdr:from>
    <xdr:to>
      <xdr:col>19</xdr:col>
      <xdr:colOff>184150</xdr:colOff>
      <xdr:row>63</xdr:row>
      <xdr:rowOff>109946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080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94723</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0896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122101</xdr:rowOff>
    </xdr:from>
    <xdr:to>
      <xdr:col>15</xdr:col>
      <xdr:colOff>133350</xdr:colOff>
      <xdr:row>64</xdr:row>
      <xdr:rowOff>52251</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092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37028</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100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70394</xdr:rowOff>
    </xdr:from>
    <xdr:to>
      <xdr:col>11</xdr:col>
      <xdr:colOff>82550</xdr:colOff>
      <xdr:row>64</xdr:row>
      <xdr:rowOff>544</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087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156771</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095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141877</xdr:rowOff>
    </xdr:from>
    <xdr:to>
      <xdr:col>7</xdr:col>
      <xdr:colOff>31750</xdr:colOff>
      <xdr:row>63</xdr:row>
      <xdr:rowOff>72027</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7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56804</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085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[569,563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令和２年度の庁舎移転事業に伴い増加している。また、恒常的な要因として、各種システムの維持管理コスト、老朽化した公共施設等の維持管理により多額の費用がかかっている状況である。</a:t>
          </a:r>
        </a:p>
        <a:p>
          <a:r>
            <a:rPr kumimoji="1" lang="ja-JP" altLang="en-US" sz="1300">
              <a:latin typeface="ＭＳ Ｐゴシック" panose="020B0600070205080204" pitchFamily="50" charset="-128"/>
              <a:ea typeface="ＭＳ Ｐゴシック" panose="020B0600070205080204" pitchFamily="50" charset="-128"/>
            </a:rPr>
            <a:t>　今後は、新庁舎へ移行による分散化の解消により、経常経費の見直しをかけることができる他、公共施設全般についても、廃止を含めた利活用の方法を検討し、長期的な観点から維持管理コストの削減を図る必要がある。</a:t>
          </a: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a:extLst>
            <a:ext uri="{FF2B5EF4-FFF2-40B4-BE49-F238E27FC236}">
              <a16:creationId xmlns:a16="http://schemas.microsoft.com/office/drawing/2014/main" id="{00000000-0008-0000-0300-0000C2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6" name="人件費・物件費等の状況最小値テキスト">
          <a:extLst>
            <a:ext uri="{FF2B5EF4-FFF2-40B4-BE49-F238E27FC236}">
              <a16:creationId xmlns:a16="http://schemas.microsoft.com/office/drawing/2014/main" id="{00000000-0008-0000-0300-0000C4000000}"/>
            </a:ext>
          </a:extLst>
        </xdr:cNvPr>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8" name="人件費・物件費等の状況最大値テキスト">
          <a:extLst>
            <a:ext uri="{FF2B5EF4-FFF2-40B4-BE49-F238E27FC236}">
              <a16:creationId xmlns:a16="http://schemas.microsoft.com/office/drawing/2014/main" id="{00000000-0008-0000-0300-0000C6000000}"/>
            </a:ext>
          </a:extLst>
        </xdr:cNvPr>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22301</xdr:rowOff>
    </xdr:from>
    <xdr:to>
      <xdr:col>23</xdr:col>
      <xdr:colOff>133350</xdr:colOff>
      <xdr:row>81</xdr:row>
      <xdr:rowOff>165505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4114800" y="13909751"/>
          <a:ext cx="838200" cy="14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13971</xdr:rowOff>
    </xdr:from>
    <xdr:ext cx="762000" cy="259045"/>
    <xdr:sp macro="" textlink="">
      <xdr:nvSpPr>
        <xdr:cNvPr id="201" name="人件費・物件費等の状況平均値テキスト">
          <a:extLst>
            <a:ext uri="{FF2B5EF4-FFF2-40B4-BE49-F238E27FC236}">
              <a16:creationId xmlns:a16="http://schemas.microsoft.com/office/drawing/2014/main" id="{00000000-0008-0000-0300-0000C9000000}"/>
            </a:ext>
          </a:extLst>
        </xdr:cNvPr>
        <xdr:cNvSpPr txBox="1"/>
      </xdr:nvSpPr>
      <xdr:spPr>
        <a:xfrm>
          <a:off x="5041900" y="13729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169312</xdr:rowOff>
    </xdr:from>
    <xdr:to>
      <xdr:col>19</xdr:col>
      <xdr:colOff>133350</xdr:colOff>
      <xdr:row>81</xdr:row>
      <xdr:rowOff>22301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3225800" y="13885312"/>
          <a:ext cx="889000" cy="2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123935</xdr:rowOff>
    </xdr:from>
    <xdr:to>
      <xdr:col>19</xdr:col>
      <xdr:colOff>184150</xdr:colOff>
      <xdr:row>81</xdr:row>
      <xdr:rowOff>54085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4064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64262</xdr:rowOff>
    </xdr:from>
    <xdr:ext cx="7366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733800" y="13608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169312</xdr:rowOff>
    </xdr:from>
    <xdr:to>
      <xdr:col>15</xdr:col>
      <xdr:colOff>82550</xdr:colOff>
      <xdr:row>81</xdr:row>
      <xdr:rowOff>3003</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2336800" y="13885312"/>
          <a:ext cx="889000" cy="5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113081</xdr:rowOff>
    </xdr:from>
    <xdr:to>
      <xdr:col>15</xdr:col>
      <xdr:colOff>133350</xdr:colOff>
      <xdr:row>81</xdr:row>
      <xdr:rowOff>43231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3175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53408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844800" y="1359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3003</xdr:rowOff>
    </xdr:from>
    <xdr:to>
      <xdr:col>11</xdr:col>
      <xdr:colOff>31750</xdr:colOff>
      <xdr:row>81</xdr:row>
      <xdr:rowOff>11751</xdr:rowOff>
    </xdr:to>
    <xdr:cxnSp macro="">
      <xdr:nvCxnSpPr>
        <xdr:cNvPr id="209" name="直線コネクタ 208">
          <a:extLst>
            <a:ext uri="{FF2B5EF4-FFF2-40B4-BE49-F238E27FC236}">
              <a16:creationId xmlns:a16="http://schemas.microsoft.com/office/drawing/2014/main" id="{00000000-0008-0000-0300-0000D1000000}"/>
            </a:ext>
          </a:extLst>
        </xdr:cNvPr>
        <xdr:cNvCxnSpPr/>
      </xdr:nvCxnSpPr>
      <xdr:spPr>
        <a:xfrm flipV="1">
          <a:off x="1447800" y="13890453"/>
          <a:ext cx="889000" cy="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106552</xdr:rowOff>
    </xdr:from>
    <xdr:to>
      <xdr:col>11</xdr:col>
      <xdr:colOff>82550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2286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46879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955800" y="1359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99825</xdr:rowOff>
    </xdr:from>
    <xdr:to>
      <xdr:col>7</xdr:col>
      <xdr:colOff>31750</xdr:colOff>
      <xdr:row>81</xdr:row>
      <xdr:rowOff>29975</xdr:rowOff>
    </xdr:to>
    <xdr:sp macro="" textlink="">
      <xdr:nvSpPr>
        <xdr:cNvPr id="212" name="フローチャート: 判断 211">
          <a:extLst>
            <a:ext uri="{FF2B5EF4-FFF2-40B4-BE49-F238E27FC236}">
              <a16:creationId xmlns:a16="http://schemas.microsoft.com/office/drawing/2014/main" id="{00000000-0008-0000-0300-0000D4000000}"/>
            </a:ext>
          </a:extLst>
        </xdr:cNvPr>
        <xdr:cNvSpPr/>
      </xdr:nvSpPr>
      <xdr:spPr>
        <a:xfrm>
          <a:off x="1397000" y="1381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40152</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066800" y="1358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114705</xdr:rowOff>
    </xdr:from>
    <xdr:to>
      <xdr:col>23</xdr:col>
      <xdr:colOff>184150</xdr:colOff>
      <xdr:row>82</xdr:row>
      <xdr:rowOff>44855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902200" y="1400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86782</xdr:rowOff>
    </xdr:from>
    <xdr:ext cx="762000" cy="259045"/>
    <xdr:sp macro="" textlink="">
      <xdr:nvSpPr>
        <xdr:cNvPr id="220" name="人件費・物件費等の状況該当値テキスト">
          <a:extLst>
            <a:ext uri="{FF2B5EF4-FFF2-40B4-BE49-F238E27FC236}">
              <a16:creationId xmlns:a16="http://schemas.microsoft.com/office/drawing/2014/main" id="{00000000-0008-0000-0300-0000DC000000}"/>
            </a:ext>
          </a:extLst>
        </xdr:cNvPr>
        <xdr:cNvSpPr txBox="1"/>
      </xdr:nvSpPr>
      <xdr:spPr>
        <a:xfrm>
          <a:off x="5041900" y="13974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142951</xdr:rowOff>
    </xdr:from>
    <xdr:to>
      <xdr:col>19</xdr:col>
      <xdr:colOff>184150</xdr:colOff>
      <xdr:row>81</xdr:row>
      <xdr:rowOff>73101</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4064000" y="1385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57878</xdr:rowOff>
    </xdr:from>
    <xdr:ext cx="7366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3733800" y="13945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118512</xdr:rowOff>
    </xdr:from>
    <xdr:to>
      <xdr:col>15</xdr:col>
      <xdr:colOff>133350</xdr:colOff>
      <xdr:row>81</xdr:row>
      <xdr:rowOff>48662</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3175000" y="1383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33439</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2844800" y="1392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123653</xdr:rowOff>
    </xdr:from>
    <xdr:to>
      <xdr:col>11</xdr:col>
      <xdr:colOff>82550</xdr:colOff>
      <xdr:row>81</xdr:row>
      <xdr:rowOff>53803</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2286000" y="1383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38580</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955800" y="13926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132401</xdr:rowOff>
    </xdr:from>
    <xdr:to>
      <xdr:col>7</xdr:col>
      <xdr:colOff>31750</xdr:colOff>
      <xdr:row>81</xdr:row>
      <xdr:rowOff>62551</xdr:rowOff>
    </xdr:to>
    <xdr:sp macro="" textlink="">
      <xdr:nvSpPr>
        <xdr:cNvPr id="227" name="楕円 226">
          <a:extLst>
            <a:ext uri="{FF2B5EF4-FFF2-40B4-BE49-F238E27FC236}">
              <a16:creationId xmlns:a16="http://schemas.microsoft.com/office/drawing/2014/main" id="{00000000-0008-0000-0300-0000E3000000}"/>
            </a:ext>
          </a:extLst>
        </xdr:cNvPr>
        <xdr:cNvSpPr/>
      </xdr:nvSpPr>
      <xdr:spPr>
        <a:xfrm>
          <a:off x="1397000" y="1384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47328</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066800" y="13934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a:extLst>
            <a:ext uri="{FF2B5EF4-FFF2-40B4-BE49-F238E27FC236}">
              <a16:creationId xmlns:a16="http://schemas.microsoft.com/office/drawing/2014/main" id="{00000000-0008-0000-0300-0000F0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高齢層の退職及び新規採用者数の減少により、前年度に比べ減少している。</a:t>
          </a:r>
        </a:p>
        <a:p>
          <a:r>
            <a:rPr kumimoji="1" lang="ja-JP" altLang="en-US" sz="1300">
              <a:latin typeface="ＭＳ Ｐゴシック" panose="020B0600070205080204" pitchFamily="50" charset="-128"/>
              <a:ea typeface="ＭＳ Ｐゴシック" panose="020B0600070205080204" pitchFamily="50" charset="-128"/>
            </a:rPr>
            <a:t>　今後も、上記理由により減少していくものと見込まれる。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49848</xdr:rowOff>
    </xdr:from>
    <xdr:to>
      <xdr:col>81</xdr:col>
      <xdr:colOff>44450</xdr:colOff>
      <xdr:row>87</xdr:row>
      <xdr:rowOff>14605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623098"/>
          <a:ext cx="838200" cy="30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14605</xdr:rowOff>
    </xdr:from>
    <xdr:to>
      <xdr:col>77</xdr:col>
      <xdr:colOff>44450</xdr:colOff>
      <xdr:row>87</xdr:row>
      <xdr:rowOff>14605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9307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167957</xdr:rowOff>
    </xdr:from>
    <xdr:to>
      <xdr:col>72</xdr:col>
      <xdr:colOff>203200</xdr:colOff>
      <xdr:row>87</xdr:row>
      <xdr:rowOff>14605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912657"/>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62247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167957</xdr:rowOff>
    </xdr:from>
    <xdr:to>
      <xdr:col>68</xdr:col>
      <xdr:colOff>152400</xdr:colOff>
      <xdr:row>87</xdr:row>
      <xdr:rowOff>135255</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912657"/>
          <a:ext cx="889000" cy="1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62247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63516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170498</xdr:rowOff>
    </xdr:from>
    <xdr:to>
      <xdr:col>81</xdr:col>
      <xdr:colOff>95250</xdr:colOff>
      <xdr:row>85</xdr:row>
      <xdr:rowOff>100648</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57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15575</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417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135255</xdr:rowOff>
    </xdr:from>
    <xdr:to>
      <xdr:col>77</xdr:col>
      <xdr:colOff>95250</xdr:colOff>
      <xdr:row>87</xdr:row>
      <xdr:rowOff>65405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87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75582</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648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135255</xdr:rowOff>
    </xdr:from>
    <xdr:to>
      <xdr:col>73</xdr:col>
      <xdr:colOff>44450</xdr:colOff>
      <xdr:row>87</xdr:row>
      <xdr:rowOff>65405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87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75582</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117157</xdr:rowOff>
    </xdr:from>
    <xdr:to>
      <xdr:col>68</xdr:col>
      <xdr:colOff>203200</xdr:colOff>
      <xdr:row>87</xdr:row>
      <xdr:rowOff>47307</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86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57484</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63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84455</xdr:rowOff>
    </xdr:from>
    <xdr:to>
      <xdr:col>64</xdr:col>
      <xdr:colOff>152400</xdr:colOff>
      <xdr:row>88</xdr:row>
      <xdr:rowOff>14605</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500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170832</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508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数値の変動はあるものの、横ばいで推移。</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129274</xdr:rowOff>
    </xdr:from>
    <xdr:to>
      <xdr:col>81</xdr:col>
      <xdr:colOff>44450</xdr:colOff>
      <xdr:row>61</xdr:row>
      <xdr:rowOff>160401</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587724"/>
          <a:ext cx="838200" cy="3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82884</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541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121310</xdr:rowOff>
    </xdr:from>
    <xdr:to>
      <xdr:col>77</xdr:col>
      <xdr:colOff>44450</xdr:colOff>
      <xdr:row>61</xdr:row>
      <xdr:rowOff>129274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579760"/>
          <a:ext cx="889000" cy="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101397</xdr:rowOff>
    </xdr:from>
    <xdr:to>
      <xdr:col>77</xdr:col>
      <xdr:colOff>95250</xdr:colOff>
      <xdr:row>62</xdr:row>
      <xdr:rowOff>31547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16324</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646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115278</xdr:rowOff>
    </xdr:from>
    <xdr:to>
      <xdr:col>72</xdr:col>
      <xdr:colOff>203200</xdr:colOff>
      <xdr:row>61</xdr:row>
      <xdr:rowOff>121310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57372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88849</xdr:rowOff>
    </xdr:from>
    <xdr:to>
      <xdr:col>73</xdr:col>
      <xdr:colOff>44450</xdr:colOff>
      <xdr:row>62</xdr:row>
      <xdr:rowOff>18999</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4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3776</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63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95009</xdr:rowOff>
    </xdr:from>
    <xdr:to>
      <xdr:col>68</xdr:col>
      <xdr:colOff>152400</xdr:colOff>
      <xdr:row>61</xdr:row>
      <xdr:rowOff>115278</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553459"/>
          <a:ext cx="8890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88367</xdr:rowOff>
    </xdr:from>
    <xdr:to>
      <xdr:col>68</xdr:col>
      <xdr:colOff>203200</xdr:colOff>
      <xdr:row>62</xdr:row>
      <xdr:rowOff>18517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3294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63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86678</xdr:rowOff>
    </xdr:from>
    <xdr:to>
      <xdr:col>64</xdr:col>
      <xdr:colOff>152400</xdr:colOff>
      <xdr:row>62</xdr:row>
      <xdr:rowOff>16828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1605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109601</xdr:rowOff>
    </xdr:from>
    <xdr:to>
      <xdr:col>81</xdr:col>
      <xdr:colOff>95250</xdr:colOff>
      <xdr:row>62</xdr:row>
      <xdr:rowOff>39751</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56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126128</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413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78474</xdr:rowOff>
    </xdr:from>
    <xdr:to>
      <xdr:col>77</xdr:col>
      <xdr:colOff>95250</xdr:colOff>
      <xdr:row>62</xdr:row>
      <xdr:rowOff>8624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53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18801</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305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70510</xdr:rowOff>
    </xdr:from>
    <xdr:to>
      <xdr:col>73</xdr:col>
      <xdr:colOff>44450</xdr:colOff>
      <xdr:row>62</xdr:row>
      <xdr:rowOff>660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52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10837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29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64478</xdr:rowOff>
    </xdr:from>
    <xdr:to>
      <xdr:col>68</xdr:col>
      <xdr:colOff>203200</xdr:colOff>
      <xdr:row>61</xdr:row>
      <xdr:rowOff>166078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52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4805</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291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44209</xdr:rowOff>
    </xdr:from>
    <xdr:to>
      <xdr:col>64</xdr:col>
      <xdr:colOff>152400</xdr:colOff>
      <xdr:row>61</xdr:row>
      <xdr:rowOff>145809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50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155986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271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前年度に比べ微増しているが、今後、新庁舎建設事業等の大型事業の償還が今後控えているため、更なる上昇が予想される。</a:t>
          </a:r>
        </a:p>
        <a:p>
          <a:r>
            <a:rPr kumimoji="1" lang="ja-JP" altLang="en-US" sz="1300">
              <a:latin typeface="ＭＳ Ｐゴシック" panose="020B0600070205080204" pitchFamily="50" charset="-128"/>
              <a:ea typeface="ＭＳ Ｐゴシック" panose="020B0600070205080204" pitchFamily="50" charset="-128"/>
            </a:rPr>
            <a:t>　今後の大規模事業については、将来の財政推計への影響等も考慮し計画の見直しを図り、新規債発行の抑制に努める。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116840</xdr:rowOff>
    </xdr:from>
    <xdr:to>
      <xdr:col>81</xdr:col>
      <xdr:colOff>44450</xdr:colOff>
      <xdr:row>44</xdr:row>
      <xdr:rowOff>132927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766064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114317</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97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52494</xdr:rowOff>
    </xdr:from>
    <xdr:to>
      <xdr:col>77</xdr:col>
      <xdr:colOff>44450</xdr:colOff>
      <xdr:row>44</xdr:row>
      <xdr:rowOff>116840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759629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30073</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8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71120</xdr:rowOff>
    </xdr:from>
    <xdr:to>
      <xdr:col>72</xdr:col>
      <xdr:colOff>203200</xdr:colOff>
      <xdr:row>44</xdr:row>
      <xdr:rowOff>52494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7443470"/>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14817</xdr:rowOff>
    </xdr:from>
    <xdr:to>
      <xdr:col>68</xdr:col>
      <xdr:colOff>152400</xdr:colOff>
      <xdr:row>43</xdr:row>
      <xdr:rowOff>71120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3512800" y="738716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82127</xdr:rowOff>
    </xdr:from>
    <xdr:to>
      <xdr:col>81</xdr:col>
      <xdr:colOff>95250</xdr:colOff>
      <xdr:row>45</xdr:row>
      <xdr:rowOff>12277</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149454</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7521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66040</xdr:rowOff>
    </xdr:from>
    <xdr:to>
      <xdr:col>77</xdr:col>
      <xdr:colOff>95250</xdr:colOff>
      <xdr:row>44</xdr:row>
      <xdr:rowOff>167640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152417</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769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1694</xdr:rowOff>
    </xdr:from>
    <xdr:to>
      <xdr:col>73</xdr:col>
      <xdr:colOff>44450</xdr:colOff>
      <xdr:row>44</xdr:row>
      <xdr:rowOff>103294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88071</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20320</xdr:rowOff>
    </xdr:from>
    <xdr:to>
      <xdr:col>68</xdr:col>
      <xdr:colOff>203200</xdr:colOff>
      <xdr:row>43</xdr:row>
      <xdr:rowOff>121920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106697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135467</xdr:rowOff>
    </xdr:from>
    <xdr:to>
      <xdr:col>64</xdr:col>
      <xdr:colOff>152400</xdr:colOff>
      <xdr:row>43</xdr:row>
      <xdr:rowOff>65617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50394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庁舎建設事業及び防災無線デジタル化事業実施により大幅な上昇となった。今後は過度な上昇を抑えるため、事業実施について財政への影響を考慮するとともに計画的な事業実施を行い、町債の新規発行額を抑制していく必要がある。</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39582</xdr:rowOff>
    </xdr:from>
    <xdr:to>
      <xdr:col>81</xdr:col>
      <xdr:colOff>44450</xdr:colOff>
      <xdr:row>21</xdr:row>
      <xdr:rowOff>37042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179800" y="3468582"/>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68933</xdr:rowOff>
    </xdr:from>
    <xdr:to>
      <xdr:col>77</xdr:col>
      <xdr:colOff>44450</xdr:colOff>
      <xdr:row>20</xdr:row>
      <xdr:rowOff>39582</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5290800" y="3326483"/>
          <a:ext cx="889000" cy="14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46143</xdr:rowOff>
    </xdr:from>
    <xdr:to>
      <xdr:col>72</xdr:col>
      <xdr:colOff>203200</xdr:colOff>
      <xdr:row>19</xdr:row>
      <xdr:rowOff>68933</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4401800" y="3303693"/>
          <a:ext cx="889000" cy="2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157268</xdr:rowOff>
    </xdr:from>
    <xdr:to>
      <xdr:col>68</xdr:col>
      <xdr:colOff>152400</xdr:colOff>
      <xdr:row>19</xdr:row>
      <xdr:rowOff>46143</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3512800" y="324336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157692</xdr:rowOff>
    </xdr:from>
    <xdr:to>
      <xdr:col>81</xdr:col>
      <xdr:colOff>95250</xdr:colOff>
      <xdr:row>21</xdr:row>
      <xdr:rowOff>87842</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358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129769</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355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160232</xdr:rowOff>
    </xdr:from>
    <xdr:to>
      <xdr:col>77</xdr:col>
      <xdr:colOff>95250</xdr:colOff>
      <xdr:row>20</xdr:row>
      <xdr:rowOff>90382</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341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75159</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3504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18133</xdr:rowOff>
    </xdr:from>
    <xdr:to>
      <xdr:col>73</xdr:col>
      <xdr:colOff>44450</xdr:colOff>
      <xdr:row>19</xdr:row>
      <xdr:rowOff>119733</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327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104510</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3362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166793</xdr:rowOff>
    </xdr:from>
    <xdr:to>
      <xdr:col>68</xdr:col>
      <xdr:colOff>203200</xdr:colOff>
      <xdr:row>19</xdr:row>
      <xdr:rowOff>96943</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325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81720</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333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106468</xdr:rowOff>
    </xdr:from>
    <xdr:to>
      <xdr:col>64</xdr:col>
      <xdr:colOff>152400</xdr:colOff>
      <xdr:row>19</xdr:row>
      <xdr:rowOff>36618</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319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21395</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3278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鳥取県江府町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2,775
2,765
124.52
4,927,081
4,714,885
199,546
2,117,924
4,565,045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94.5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会計年度任用職員制度の導入により、上昇をしている。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24130</xdr:rowOff>
    </xdr:from>
    <xdr:to>
      <xdr:col>24</xdr:col>
      <xdr:colOff>25400</xdr:colOff>
      <xdr:row>37</xdr:row>
      <xdr:rowOff>97282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6778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53865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24130</xdr:rowOff>
    </xdr:from>
    <xdr:to>
      <xdr:col>19</xdr:col>
      <xdr:colOff>187325</xdr:colOff>
      <xdr:row>37</xdr:row>
      <xdr:rowOff>101854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6778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101854</xdr:rowOff>
    </xdr:from>
    <xdr:to>
      <xdr:col>15</xdr:col>
      <xdr:colOff>98425</xdr:colOff>
      <xdr:row>37</xdr:row>
      <xdr:rowOff>106426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4455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94251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65278</xdr:rowOff>
    </xdr:from>
    <xdr:to>
      <xdr:col>11</xdr:col>
      <xdr:colOff>9525</xdr:colOff>
      <xdr:row>37</xdr:row>
      <xdr:rowOff>106426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089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48531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46482</xdr:rowOff>
    </xdr:from>
    <xdr:to>
      <xdr:col>24</xdr:col>
      <xdr:colOff>76200</xdr:colOff>
      <xdr:row>37</xdr:row>
      <xdr:rowOff>148082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18559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144780</xdr:rowOff>
    </xdr:from>
    <xdr:to>
      <xdr:col>20</xdr:col>
      <xdr:colOff>38100</xdr:colOff>
      <xdr:row>37</xdr:row>
      <xdr:rowOff>74930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51054</xdr:rowOff>
    </xdr:from>
    <xdr:to>
      <xdr:col>15</xdr:col>
      <xdr:colOff>149225</xdr:colOff>
      <xdr:row>37</xdr:row>
      <xdr:rowOff>152654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137431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55626</xdr:rowOff>
    </xdr:from>
    <xdr:to>
      <xdr:col>11</xdr:col>
      <xdr:colOff>60325</xdr:colOff>
      <xdr:row>37</xdr:row>
      <xdr:rowOff>157226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142003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14478</xdr:rowOff>
    </xdr:from>
    <xdr:to>
      <xdr:col>6</xdr:col>
      <xdr:colOff>171450</xdr:colOff>
      <xdr:row>37</xdr:row>
      <xdr:rowOff>116078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100855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前年度の数値を下回ってはいるものの、事務機器リース料、施設保守委託料、またシステム保守、更新費用が膨らんでいることなどを原因として、今後も増加傾向にある。</a:t>
          </a:r>
        </a:p>
        <a:p>
          <a:r>
            <a:rPr kumimoji="1" lang="ja-JP" altLang="en-US" sz="1300">
              <a:latin typeface="ＭＳ Ｐゴシック" panose="020B0600070205080204" pitchFamily="50" charset="-128"/>
              <a:ea typeface="ＭＳ Ｐゴシック" panose="020B0600070205080204" pitchFamily="50" charset="-128"/>
            </a:rPr>
            <a:t>　新庁舎移転に併せて事務所の統合、不要な経常経費の削減を図るなど、経費の節減を図る必要がある。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136144</xdr:rowOff>
    </xdr:from>
    <xdr:to>
      <xdr:col>82</xdr:col>
      <xdr:colOff>107950</xdr:colOff>
      <xdr:row>17</xdr:row>
      <xdr:rowOff>37846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87934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116857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6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37846</xdr:rowOff>
    </xdr:from>
    <xdr:to>
      <xdr:col>78</xdr:col>
      <xdr:colOff>69850</xdr:colOff>
      <xdr:row>17</xdr:row>
      <xdr:rowOff>83566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95249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55626</xdr:rowOff>
    </xdr:from>
    <xdr:to>
      <xdr:col>78</xdr:col>
      <xdr:colOff>120650</xdr:colOff>
      <xdr:row>17</xdr:row>
      <xdr:rowOff>157226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142003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3056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19558</xdr:rowOff>
    </xdr:from>
    <xdr:to>
      <xdr:col>73</xdr:col>
      <xdr:colOff>180975</xdr:colOff>
      <xdr:row>17</xdr:row>
      <xdr:rowOff>83566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93420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46482</xdr:rowOff>
    </xdr:from>
    <xdr:to>
      <xdr:col>74</xdr:col>
      <xdr:colOff>31750</xdr:colOff>
      <xdr:row>17</xdr:row>
      <xdr:rowOff>148082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132859</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108712</xdr:rowOff>
    </xdr:from>
    <xdr:to>
      <xdr:col>69</xdr:col>
      <xdr:colOff>92075</xdr:colOff>
      <xdr:row>17</xdr:row>
      <xdr:rowOff>19558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85191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82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101871</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673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158496</xdr:rowOff>
    </xdr:from>
    <xdr:to>
      <xdr:col>78</xdr:col>
      <xdr:colOff>120650</xdr:colOff>
      <xdr:row>17</xdr:row>
      <xdr:rowOff>88646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90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98823</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670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32766</xdr:rowOff>
    </xdr:from>
    <xdr:to>
      <xdr:col>74</xdr:col>
      <xdr:colOff>31750</xdr:colOff>
      <xdr:row>17</xdr:row>
      <xdr:rowOff>134366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144543</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71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140208</xdr:rowOff>
    </xdr:from>
    <xdr:to>
      <xdr:col>69</xdr:col>
      <xdr:colOff>142875</xdr:colOff>
      <xdr:row>17</xdr:row>
      <xdr:rowOff>70358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88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80535</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65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57912</xdr:rowOff>
    </xdr:from>
    <xdr:to>
      <xdr:col>65</xdr:col>
      <xdr:colOff>53975</xdr:colOff>
      <xdr:row>16</xdr:row>
      <xdr:rowOff>159512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80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169689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5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昨年度に比べ減少しているが、類似団体平均を上回っている状況である。</a:t>
          </a:r>
        </a:p>
        <a:p>
          <a:r>
            <a:rPr kumimoji="1" lang="ja-JP" altLang="en-US" sz="1300">
              <a:latin typeface="ＭＳ Ｐゴシック" panose="020B0600070205080204" pitchFamily="50" charset="-128"/>
              <a:ea typeface="ＭＳ Ｐゴシック" panose="020B0600070205080204" pitchFamily="50" charset="-128"/>
            </a:rPr>
            <a:t>　要因としては社会保障費、生活保護費の増加などが挙げられる。これは、住民の年齢構成や世帯員構成に因るものが一部あると思われるが、今後の上昇を抑制するために、健康予防等の対策を積極的に行う必要があ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146050</xdr:rowOff>
    </xdr:from>
    <xdr:to>
      <xdr:col>24</xdr:col>
      <xdr:colOff>25400</xdr:colOff>
      <xdr:row>57</xdr:row>
      <xdr:rowOff>146050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3987800" y="974725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168927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42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88900</xdr:rowOff>
    </xdr:from>
    <xdr:to>
      <xdr:col>19</xdr:col>
      <xdr:colOff>187325</xdr:colOff>
      <xdr:row>57</xdr:row>
      <xdr:rowOff>146050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098800" y="98615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107950</xdr:rowOff>
    </xdr:from>
    <xdr:to>
      <xdr:col>15</xdr:col>
      <xdr:colOff>98425</xdr:colOff>
      <xdr:row>57</xdr:row>
      <xdr:rowOff>88900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97091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92727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107950</xdr:rowOff>
    </xdr:from>
    <xdr:to>
      <xdr:col>11</xdr:col>
      <xdr:colOff>9525</xdr:colOff>
      <xdr:row>56</xdr:row>
      <xdr:rowOff>107950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9709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92727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95250</xdr:rowOff>
    </xdr:from>
    <xdr:to>
      <xdr:col>24</xdr:col>
      <xdr:colOff>76200</xdr:colOff>
      <xdr:row>57</xdr:row>
      <xdr:rowOff>25400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67327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95250</xdr:rowOff>
    </xdr:from>
    <xdr:to>
      <xdr:col>20</xdr:col>
      <xdr:colOff>38100</xdr:colOff>
      <xdr:row>58</xdr:row>
      <xdr:rowOff>25400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38100</xdr:rowOff>
    </xdr:from>
    <xdr:to>
      <xdr:col>15</xdr:col>
      <xdr:colOff>149225</xdr:colOff>
      <xdr:row>57</xdr:row>
      <xdr:rowOff>139700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124477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57150</xdr:rowOff>
    </xdr:from>
    <xdr:to>
      <xdr:col>11</xdr:col>
      <xdr:colOff>60325</xdr:colOff>
      <xdr:row>56</xdr:row>
      <xdr:rowOff>158750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143527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57150</xdr:rowOff>
    </xdr:from>
    <xdr:to>
      <xdr:col>6</xdr:col>
      <xdr:colOff>171450</xdr:colOff>
      <xdr:row>56</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143527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公共施設の補修費（維持補修費）の増加により、前年に比べ増加している。</a:t>
          </a: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115570</xdr:rowOff>
    </xdr:from>
    <xdr:to>
      <xdr:col>82</xdr:col>
      <xdr:colOff>107950</xdr:colOff>
      <xdr:row>55</xdr:row>
      <xdr:rowOff>127000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5453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47007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305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69850</xdr:rowOff>
    </xdr:from>
    <xdr:to>
      <xdr:col>78</xdr:col>
      <xdr:colOff>69850</xdr:colOff>
      <xdr:row>55</xdr:row>
      <xdr:rowOff>115570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499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26670</xdr:rowOff>
    </xdr:from>
    <xdr:to>
      <xdr:col>78</xdr:col>
      <xdr:colOff>120650</xdr:colOff>
      <xdr:row>55</xdr:row>
      <xdr:rowOff>128270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138447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69850</xdr:rowOff>
    </xdr:from>
    <xdr:to>
      <xdr:col>73</xdr:col>
      <xdr:colOff>180975</xdr:colOff>
      <xdr:row>56</xdr:row>
      <xdr:rowOff>111760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49960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128287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111760</xdr:rowOff>
    </xdr:from>
    <xdr:to>
      <xdr:col>69</xdr:col>
      <xdr:colOff>92075</xdr:colOff>
      <xdr:row>56</xdr:row>
      <xdr:rowOff>123190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7129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34290</xdr:rowOff>
    </xdr:from>
    <xdr:to>
      <xdr:col>69</xdr:col>
      <xdr:colOff>142875</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146067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76200</xdr:rowOff>
    </xdr:from>
    <xdr:to>
      <xdr:col>82</xdr:col>
      <xdr:colOff>158750</xdr:colOff>
      <xdr:row>56</xdr:row>
      <xdr:rowOff>6350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48277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64770</xdr:rowOff>
    </xdr:from>
    <xdr:to>
      <xdr:col>78</xdr:col>
      <xdr:colOff>120650</xdr:colOff>
      <xdr:row>55</xdr:row>
      <xdr:rowOff>166370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151147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58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19050</xdr:rowOff>
    </xdr:from>
    <xdr:to>
      <xdr:col>74</xdr:col>
      <xdr:colOff>31750</xdr:colOff>
      <xdr:row>55</xdr:row>
      <xdr:rowOff>120650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130827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60960</xdr:rowOff>
    </xdr:from>
    <xdr:to>
      <xdr:col>69</xdr:col>
      <xdr:colOff>142875</xdr:colOff>
      <xdr:row>56</xdr:row>
      <xdr:rowOff>162560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147337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72390</xdr:rowOff>
    </xdr:from>
    <xdr:to>
      <xdr:col>65</xdr:col>
      <xdr:colOff>53975</xdr:colOff>
      <xdr:row>57</xdr:row>
      <xdr:rowOff>2540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67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158767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75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類似団体平均を上回っており、その中でも一部事務組合に対する負担金が多額となっている。一部事務組合においても財政の健全化に努めている。</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42418</xdr:rowOff>
    </xdr:from>
    <xdr:to>
      <xdr:col>82</xdr:col>
      <xdr:colOff>107950</xdr:colOff>
      <xdr:row>37</xdr:row>
      <xdr:rowOff>56134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638606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42418</xdr:rowOff>
    </xdr:from>
    <xdr:to>
      <xdr:col>78</xdr:col>
      <xdr:colOff>69850</xdr:colOff>
      <xdr:row>37</xdr:row>
      <xdr:rowOff>46990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3860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30243</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104140</xdr:rowOff>
    </xdr:from>
    <xdr:to>
      <xdr:col>73</xdr:col>
      <xdr:colOff>180975</xdr:colOff>
      <xdr:row>37</xdr:row>
      <xdr:rowOff>46990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2763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76708</xdr:rowOff>
    </xdr:from>
    <xdr:to>
      <xdr:col>69</xdr:col>
      <xdr:colOff>92075</xdr:colOff>
      <xdr:row>36</xdr:row>
      <xdr:rowOff>104140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2489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5334</xdr:rowOff>
    </xdr:from>
    <xdr:to>
      <xdr:col>82</xdr:col>
      <xdr:colOff>158750</xdr:colOff>
      <xdr:row>37</xdr:row>
      <xdr:rowOff>106934</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148861</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163068</xdr:rowOff>
    </xdr:from>
    <xdr:to>
      <xdr:col>78</xdr:col>
      <xdr:colOff>120650</xdr:colOff>
      <xdr:row>37</xdr:row>
      <xdr:rowOff>93218</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167640</xdr:rowOff>
    </xdr:from>
    <xdr:to>
      <xdr:col>74</xdr:col>
      <xdr:colOff>31750</xdr:colOff>
      <xdr:row>37</xdr:row>
      <xdr:rowOff>97790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82567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53340</xdr:rowOff>
    </xdr:from>
    <xdr:to>
      <xdr:col>69</xdr:col>
      <xdr:colOff>142875</xdr:colOff>
      <xdr:row>36</xdr:row>
      <xdr:rowOff>154940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165117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25908</xdr:rowOff>
    </xdr:from>
    <xdr:to>
      <xdr:col>65</xdr:col>
      <xdr:colOff>53975</xdr:colOff>
      <xdr:row>36</xdr:row>
      <xdr:rowOff>127508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137685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前年度に比べ微減しているが、今後、新庁舎建設事業等の大型事業の借入・償還も控えているため、上昇に転ずることが想定される。今後も財政状況を適切に見極めるとともに、新規地方債発行を抑制する。</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130811</xdr:rowOff>
    </xdr:from>
    <xdr:to>
      <xdr:col>24</xdr:col>
      <xdr:colOff>25400</xdr:colOff>
      <xdr:row>76</xdr:row>
      <xdr:rowOff>149861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161011"/>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149861</xdr:rowOff>
    </xdr:from>
    <xdr:to>
      <xdr:col>19</xdr:col>
      <xdr:colOff>187325</xdr:colOff>
      <xdr:row>77</xdr:row>
      <xdr:rowOff>54611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318006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33038</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130811</xdr:rowOff>
    </xdr:from>
    <xdr:to>
      <xdr:col>15</xdr:col>
      <xdr:colOff>98425</xdr:colOff>
      <xdr:row>77</xdr:row>
      <xdr:rowOff>54611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161011"/>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50817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130811</xdr:rowOff>
    </xdr:from>
    <xdr:to>
      <xdr:col>11</xdr:col>
      <xdr:colOff>9525</xdr:colOff>
      <xdr:row>76</xdr:row>
      <xdr:rowOff>134620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31610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114300</xdr:rowOff>
    </xdr:from>
    <xdr:to>
      <xdr:col>11</xdr:col>
      <xdr:colOff>60325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29227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21607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96538</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95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99061</xdr:rowOff>
    </xdr:from>
    <xdr:to>
      <xdr:col>20</xdr:col>
      <xdr:colOff>38100</xdr:colOff>
      <xdr:row>77</xdr:row>
      <xdr:rowOff>29211</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39387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3811</xdr:rowOff>
    </xdr:from>
    <xdr:to>
      <xdr:col>15</xdr:col>
      <xdr:colOff>149225</xdr:colOff>
      <xdr:row>77</xdr:row>
      <xdr:rowOff>105411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90188</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80011</xdr:rowOff>
    </xdr:from>
    <xdr:to>
      <xdr:col>11</xdr:col>
      <xdr:colOff>60325</xdr:colOff>
      <xdr:row>77</xdr:row>
      <xdr:rowOff>10161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20337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87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83820</xdr:rowOff>
    </xdr:from>
    <xdr:to>
      <xdr:col>6</xdr:col>
      <xdr:colOff>171450</xdr:colOff>
      <xdr:row>77</xdr:row>
      <xdr:rowOff>13970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24147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て横ばいであるものの、上下水道公営企業会計に対する補助金や出資金、介護保険などの社会保障に係る繰出金が増加傾向にある。今後も普通会計の負担を減らしていくため、適正な料金体系、健康予防対策に努める。</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45357</xdr:rowOff>
    </xdr:from>
    <xdr:to>
      <xdr:col>82</xdr:col>
      <xdr:colOff>107950</xdr:colOff>
      <xdr:row>76</xdr:row>
      <xdr:rowOff>55155</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075557"/>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94360</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78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55155</xdr:rowOff>
    </xdr:from>
    <xdr:to>
      <xdr:col>78</xdr:col>
      <xdr:colOff>69850</xdr:colOff>
      <xdr:row>76</xdr:row>
      <xdr:rowOff>97608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085355"/>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113756</xdr:rowOff>
    </xdr:from>
    <xdr:to>
      <xdr:col>78</xdr:col>
      <xdr:colOff>120650</xdr:colOff>
      <xdr:row>76</xdr:row>
      <xdr:rowOff>43906</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54083</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74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97608</xdr:rowOff>
    </xdr:from>
    <xdr:to>
      <xdr:col>73</xdr:col>
      <xdr:colOff>180975</xdr:colOff>
      <xdr:row>76</xdr:row>
      <xdr:rowOff>130266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312780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100693</xdr:rowOff>
    </xdr:from>
    <xdr:to>
      <xdr:col>74</xdr:col>
      <xdr:colOff>31750</xdr:colOff>
      <xdr:row>76</xdr:row>
      <xdr:rowOff>30843</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41020</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32294</xdr:rowOff>
    </xdr:from>
    <xdr:to>
      <xdr:col>69</xdr:col>
      <xdr:colOff>92075</xdr:colOff>
      <xdr:row>76</xdr:row>
      <xdr:rowOff>130266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06249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45176</xdr:rowOff>
    </xdr:from>
    <xdr:to>
      <xdr:col>69</xdr:col>
      <xdr:colOff>142875</xdr:colOff>
      <xdr:row>75</xdr:row>
      <xdr:rowOff>146776</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156953</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154577</xdr:rowOff>
    </xdr:from>
    <xdr:to>
      <xdr:col>65</xdr:col>
      <xdr:colOff>53975</xdr:colOff>
      <xdr:row>75</xdr:row>
      <xdr:rowOff>84727</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28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94904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61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166007</xdr:rowOff>
    </xdr:from>
    <xdr:to>
      <xdr:col>82</xdr:col>
      <xdr:colOff>158750</xdr:colOff>
      <xdr:row>76</xdr:row>
      <xdr:rowOff>96157</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138084</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99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4355</xdr:rowOff>
    </xdr:from>
    <xdr:to>
      <xdr:col>78</xdr:col>
      <xdr:colOff>120650</xdr:colOff>
      <xdr:row>76</xdr:row>
      <xdr:rowOff>105955</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03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90732</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120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46808</xdr:rowOff>
    </xdr:from>
    <xdr:to>
      <xdr:col>74</xdr:col>
      <xdr:colOff>31750</xdr:colOff>
      <xdr:row>76</xdr:row>
      <xdr:rowOff>148408</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07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133185</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16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79466</xdr:rowOff>
    </xdr:from>
    <xdr:to>
      <xdr:col>69</xdr:col>
      <xdr:colOff>142875</xdr:colOff>
      <xdr:row>77</xdr:row>
      <xdr:rowOff>9616</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10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165843</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196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152944</xdr:rowOff>
    </xdr:from>
    <xdr:to>
      <xdr:col>65</xdr:col>
      <xdr:colOff>53975</xdr:colOff>
      <xdr:row>76</xdr:row>
      <xdr:rowOff>83094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01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67871</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09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鳥取県江府町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90291</xdr:rowOff>
    </xdr:from>
    <xdr:to>
      <xdr:col>29</xdr:col>
      <xdr:colOff>127000</xdr:colOff>
      <xdr:row>17</xdr:row>
      <xdr:rowOff>135691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052566"/>
          <a:ext cx="647700" cy="45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75067</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3037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133481</xdr:rowOff>
    </xdr:from>
    <xdr:to>
      <xdr:col>26</xdr:col>
      <xdr:colOff>50800</xdr:colOff>
      <xdr:row>17</xdr:row>
      <xdr:rowOff>135691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4305300" y="3095756"/>
          <a:ext cx="698500" cy="22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61724</xdr:rowOff>
    </xdr:from>
    <xdr:to>
      <xdr:col>26</xdr:col>
      <xdr:colOff>101600</xdr:colOff>
      <xdr:row>17</xdr:row>
      <xdr:rowOff>163324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2051</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792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133481</xdr:rowOff>
    </xdr:from>
    <xdr:to>
      <xdr:col>22</xdr:col>
      <xdr:colOff>114300</xdr:colOff>
      <xdr:row>17</xdr:row>
      <xdr:rowOff>152325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095756"/>
          <a:ext cx="698500" cy="188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80102</xdr:rowOff>
    </xdr:from>
    <xdr:to>
      <xdr:col>22</xdr:col>
      <xdr:colOff>165100</xdr:colOff>
      <xdr:row>18</xdr:row>
      <xdr:rowOff>10252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20429</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1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152325</xdr:rowOff>
    </xdr:from>
    <xdr:to>
      <xdr:col>18</xdr:col>
      <xdr:colOff>177800</xdr:colOff>
      <xdr:row>18</xdr:row>
      <xdr:rowOff>9564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114600"/>
          <a:ext cx="698500" cy="28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84658</xdr:rowOff>
    </xdr:from>
    <xdr:to>
      <xdr:col>19</xdr:col>
      <xdr:colOff>38100</xdr:colOff>
      <xdr:row>18</xdr:row>
      <xdr:rowOff>14808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24985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88819</xdr:rowOff>
    </xdr:from>
    <xdr:to>
      <xdr:col>15</xdr:col>
      <xdr:colOff>101600</xdr:colOff>
      <xdr:row>18</xdr:row>
      <xdr:rowOff>18969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29146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39491</xdr:rowOff>
    </xdr:from>
    <xdr:to>
      <xdr:col>29</xdr:col>
      <xdr:colOff>177800</xdr:colOff>
      <xdr:row>17</xdr:row>
      <xdr:rowOff>141091</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0017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56018</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846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84891</xdr:rowOff>
    </xdr:from>
    <xdr:to>
      <xdr:col>26</xdr:col>
      <xdr:colOff>101600</xdr:colOff>
      <xdr:row>18</xdr:row>
      <xdr:rowOff>15041</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047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171268</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133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82681</xdr:rowOff>
    </xdr:from>
    <xdr:to>
      <xdr:col>22</xdr:col>
      <xdr:colOff>165100</xdr:colOff>
      <xdr:row>18</xdr:row>
      <xdr:rowOff>12831</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044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169058</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13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101525</xdr:rowOff>
    </xdr:from>
    <xdr:to>
      <xdr:col>19</xdr:col>
      <xdr:colOff>38100</xdr:colOff>
      <xdr:row>18</xdr:row>
      <xdr:rowOff>31675</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063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16452</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1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130214</xdr:rowOff>
    </xdr:from>
    <xdr:to>
      <xdr:col>15</xdr:col>
      <xdr:colOff>101600</xdr:colOff>
      <xdr:row>18</xdr:row>
      <xdr:rowOff>60364</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092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45141</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17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284185</xdr:rowOff>
    </xdr:from>
    <xdr:to>
      <xdr:col>29</xdr:col>
      <xdr:colOff>127000</xdr:colOff>
      <xdr:row>34</xdr:row>
      <xdr:rowOff>297352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551635"/>
          <a:ext cx="647700" cy="131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126214</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36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284185</xdr:rowOff>
    </xdr:from>
    <xdr:to>
      <xdr:col>26</xdr:col>
      <xdr:colOff>50800</xdr:colOff>
      <xdr:row>34</xdr:row>
      <xdr:rowOff>294594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551635"/>
          <a:ext cx="698500" cy="104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172920</xdr:rowOff>
    </xdr:from>
    <xdr:to>
      <xdr:col>26</xdr:col>
      <xdr:colOff>101600</xdr:colOff>
      <xdr:row>35</xdr:row>
      <xdr:rowOff>274520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259297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869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294594</xdr:rowOff>
    </xdr:from>
    <xdr:to>
      <xdr:col>22</xdr:col>
      <xdr:colOff>114300</xdr:colOff>
      <xdr:row>35</xdr:row>
      <xdr:rowOff>53391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562044"/>
          <a:ext cx="698500" cy="1016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187368</xdr:rowOff>
    </xdr:from>
    <xdr:to>
      <xdr:col>22</xdr:col>
      <xdr:colOff>165100</xdr:colOff>
      <xdr:row>35</xdr:row>
      <xdr:rowOff>288968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273745</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88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53391</xdr:rowOff>
    </xdr:from>
    <xdr:to>
      <xdr:col>18</xdr:col>
      <xdr:colOff>177800</xdr:colOff>
      <xdr:row>35</xdr:row>
      <xdr:rowOff>87216</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663741"/>
          <a:ext cx="698500" cy="338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183086</xdr:rowOff>
    </xdr:from>
    <xdr:to>
      <xdr:col>19</xdr:col>
      <xdr:colOff>38100</xdr:colOff>
      <xdr:row>35</xdr:row>
      <xdr:rowOff>284686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269463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87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188785</xdr:rowOff>
    </xdr:from>
    <xdr:to>
      <xdr:col>15</xdr:col>
      <xdr:colOff>101600</xdr:colOff>
      <xdr:row>35</xdr:row>
      <xdr:rowOff>290385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275162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88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246552</xdr:rowOff>
    </xdr:from>
    <xdr:to>
      <xdr:col>29</xdr:col>
      <xdr:colOff>177800</xdr:colOff>
      <xdr:row>35</xdr:row>
      <xdr:rowOff>5252</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5140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91630</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359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233385</xdr:rowOff>
    </xdr:from>
    <xdr:to>
      <xdr:col>26</xdr:col>
      <xdr:colOff>101600</xdr:colOff>
      <xdr:row>34</xdr:row>
      <xdr:rowOff>334986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50083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2262</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269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243794</xdr:rowOff>
    </xdr:from>
    <xdr:to>
      <xdr:col>22</xdr:col>
      <xdr:colOff>165100</xdr:colOff>
      <xdr:row>35</xdr:row>
      <xdr:rowOff>2494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511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12671</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28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2591</xdr:rowOff>
    </xdr:from>
    <xdr:to>
      <xdr:col>19</xdr:col>
      <xdr:colOff>38100</xdr:colOff>
      <xdr:row>35</xdr:row>
      <xdr:rowOff>104191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612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114368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381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36416</xdr:rowOff>
    </xdr:from>
    <xdr:to>
      <xdr:col>15</xdr:col>
      <xdr:colOff>101600</xdr:colOff>
      <xdr:row>35</xdr:row>
      <xdr:rowOff>138016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6467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148193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415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鳥取県江府町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2,775
2,765
124.52
4,927,081
4,714,885
199,546
2,117,924
4,565,045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94.5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111752</xdr:rowOff>
    </xdr:from>
    <xdr:to>
      <xdr:col>24</xdr:col>
      <xdr:colOff>63500</xdr:colOff>
      <xdr:row>37</xdr:row>
      <xdr:rowOff>20508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283952"/>
          <a:ext cx="838200" cy="80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59520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31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20508</xdr:rowOff>
    </xdr:from>
    <xdr:to>
      <xdr:col>19</xdr:col>
      <xdr:colOff>177800</xdr:colOff>
      <xdr:row>37</xdr:row>
      <xdr:rowOff>25107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364158"/>
          <a:ext cx="889000" cy="4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130722</xdr:rowOff>
    </xdr:from>
    <xdr:to>
      <xdr:col>20</xdr:col>
      <xdr:colOff>38100</xdr:colOff>
      <xdr:row>37</xdr:row>
      <xdr:rowOff>60872</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77399</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25107</xdr:rowOff>
    </xdr:from>
    <xdr:to>
      <xdr:col>15</xdr:col>
      <xdr:colOff>50800</xdr:colOff>
      <xdr:row>37</xdr:row>
      <xdr:rowOff>26787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368757"/>
          <a:ext cx="889000" cy="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144714</xdr:rowOff>
    </xdr:from>
    <xdr:to>
      <xdr:col>15</xdr:col>
      <xdr:colOff>101600</xdr:colOff>
      <xdr:row>37</xdr:row>
      <xdr:rowOff>74864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91391</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26787</xdr:rowOff>
    </xdr:from>
    <xdr:to>
      <xdr:col>10</xdr:col>
      <xdr:colOff>114300</xdr:colOff>
      <xdr:row>37</xdr:row>
      <xdr:rowOff>45000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370437"/>
          <a:ext cx="889000" cy="1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146557</xdr:rowOff>
    </xdr:from>
    <xdr:to>
      <xdr:col>10</xdr:col>
      <xdr:colOff>165100</xdr:colOff>
      <xdr:row>37</xdr:row>
      <xdr:rowOff>76707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93234</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146629</xdr:rowOff>
    </xdr:from>
    <xdr:to>
      <xdr:col>6</xdr:col>
      <xdr:colOff>38100</xdr:colOff>
      <xdr:row>37</xdr:row>
      <xdr:rowOff>76779</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93306</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60952</xdr:rowOff>
    </xdr:from>
    <xdr:to>
      <xdr:col>24</xdr:col>
      <xdr:colOff>114300</xdr:colOff>
      <xdr:row>36</xdr:row>
      <xdr:rowOff>162552</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23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83829</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084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141158</xdr:rowOff>
    </xdr:from>
    <xdr:to>
      <xdr:col>20</xdr:col>
      <xdr:colOff>38100</xdr:colOff>
      <xdr:row>37</xdr:row>
      <xdr:rowOff>71308</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1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62435</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406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145757</xdr:rowOff>
    </xdr:from>
    <xdr:to>
      <xdr:col>15</xdr:col>
      <xdr:colOff>101600</xdr:colOff>
      <xdr:row>37</xdr:row>
      <xdr:rowOff>75907</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1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67034</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41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147437</xdr:rowOff>
    </xdr:from>
    <xdr:to>
      <xdr:col>10</xdr:col>
      <xdr:colOff>165100</xdr:colOff>
      <xdr:row>37</xdr:row>
      <xdr:rowOff>77587</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1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68714</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412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165650</xdr:rowOff>
    </xdr:from>
    <xdr:to>
      <xdr:col>6</xdr:col>
      <xdr:colOff>38100</xdr:colOff>
      <xdr:row>37</xdr:row>
      <xdr:rowOff>95800</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3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86927</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430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62792</xdr:rowOff>
    </xdr:from>
    <xdr:to>
      <xdr:col>24</xdr:col>
      <xdr:colOff>63500</xdr:colOff>
      <xdr:row>56</xdr:row>
      <xdr:rowOff>136980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663992"/>
          <a:ext cx="838200" cy="74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60075</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61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136980</xdr:rowOff>
    </xdr:from>
    <xdr:to>
      <xdr:col>19</xdr:col>
      <xdr:colOff>177800</xdr:colOff>
      <xdr:row>57</xdr:row>
      <xdr:rowOff>2058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738180"/>
          <a:ext cx="889000" cy="3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89887</xdr:rowOff>
    </xdr:from>
    <xdr:to>
      <xdr:col>20</xdr:col>
      <xdr:colOff>38100</xdr:colOff>
      <xdr:row>57</xdr:row>
      <xdr:rowOff>20037</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11164</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78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2058</xdr:rowOff>
    </xdr:from>
    <xdr:to>
      <xdr:col>15</xdr:col>
      <xdr:colOff>50800</xdr:colOff>
      <xdr:row>57</xdr:row>
      <xdr:rowOff>11978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774708"/>
          <a:ext cx="889000" cy="9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98484</xdr:rowOff>
    </xdr:from>
    <xdr:to>
      <xdr:col>15</xdr:col>
      <xdr:colOff>101600</xdr:colOff>
      <xdr:row>57</xdr:row>
      <xdr:rowOff>28634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45161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47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145771</xdr:rowOff>
    </xdr:from>
    <xdr:to>
      <xdr:col>10</xdr:col>
      <xdr:colOff>114300</xdr:colOff>
      <xdr:row>57</xdr:row>
      <xdr:rowOff>11978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746971"/>
          <a:ext cx="889000" cy="3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111400</xdr:rowOff>
    </xdr:from>
    <xdr:to>
      <xdr:col>10</xdr:col>
      <xdr:colOff>165100</xdr:colOff>
      <xdr:row>57</xdr:row>
      <xdr:rowOff>41550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58077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48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113162</xdr:rowOff>
    </xdr:from>
    <xdr:to>
      <xdr:col>6</xdr:col>
      <xdr:colOff>38100</xdr:colOff>
      <xdr:row>57</xdr:row>
      <xdr:rowOff>43312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1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34439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80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11992</xdr:rowOff>
    </xdr:from>
    <xdr:to>
      <xdr:col>24</xdr:col>
      <xdr:colOff>114300</xdr:colOff>
      <xdr:row>56</xdr:row>
      <xdr:rowOff>113592</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61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34869</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464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86180</xdr:rowOff>
    </xdr:from>
    <xdr:to>
      <xdr:col>20</xdr:col>
      <xdr:colOff>38100</xdr:colOff>
      <xdr:row>57</xdr:row>
      <xdr:rowOff>16330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68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32857</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462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122708</xdr:rowOff>
    </xdr:from>
    <xdr:to>
      <xdr:col>15</xdr:col>
      <xdr:colOff>101600</xdr:colOff>
      <xdr:row>57</xdr:row>
      <xdr:rowOff>52858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72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43985</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816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132628</xdr:rowOff>
    </xdr:from>
    <xdr:to>
      <xdr:col>10</xdr:col>
      <xdr:colOff>165100</xdr:colOff>
      <xdr:row>57</xdr:row>
      <xdr:rowOff>62778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73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53905</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826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94971</xdr:rowOff>
    </xdr:from>
    <xdr:to>
      <xdr:col>6</xdr:col>
      <xdr:colOff>38100</xdr:colOff>
      <xdr:row>57</xdr:row>
      <xdr:rowOff>25121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69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41648</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47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34993</xdr:rowOff>
    </xdr:from>
    <xdr:to>
      <xdr:col>24</xdr:col>
      <xdr:colOff>63500</xdr:colOff>
      <xdr:row>78</xdr:row>
      <xdr:rowOff>17723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236643"/>
          <a:ext cx="838200" cy="154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18928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392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17472</xdr:rowOff>
    </xdr:from>
    <xdr:to>
      <xdr:col>19</xdr:col>
      <xdr:colOff>177800</xdr:colOff>
      <xdr:row>78</xdr:row>
      <xdr:rowOff>17723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390572"/>
          <a:ext cx="8890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70255</xdr:rowOff>
    </xdr:from>
    <xdr:to>
      <xdr:col>20</xdr:col>
      <xdr:colOff>38100</xdr:colOff>
      <xdr:row>79</xdr:row>
      <xdr:rowOff>405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4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162982</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53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146833</xdr:rowOff>
    </xdr:from>
    <xdr:to>
      <xdr:col>15</xdr:col>
      <xdr:colOff>50800</xdr:colOff>
      <xdr:row>78</xdr:row>
      <xdr:rowOff>17472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348483"/>
          <a:ext cx="889000" cy="42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62139</xdr:rowOff>
    </xdr:from>
    <xdr:to>
      <xdr:col>15</xdr:col>
      <xdr:colOff>101600</xdr:colOff>
      <xdr:row>78</xdr:row>
      <xdr:rowOff>163739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4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154866</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52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146833</xdr:rowOff>
    </xdr:from>
    <xdr:to>
      <xdr:col>10</xdr:col>
      <xdr:colOff>114300</xdr:colOff>
      <xdr:row>77</xdr:row>
      <xdr:rowOff>155375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348483"/>
          <a:ext cx="889000" cy="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53992</xdr:rowOff>
    </xdr:from>
    <xdr:to>
      <xdr:col>10</xdr:col>
      <xdr:colOff>165100</xdr:colOff>
      <xdr:row>78</xdr:row>
      <xdr:rowOff>155592</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4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146719</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51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68376</xdr:rowOff>
    </xdr:from>
    <xdr:to>
      <xdr:col>6</xdr:col>
      <xdr:colOff>38100</xdr:colOff>
      <xdr:row>78</xdr:row>
      <xdr:rowOff>169976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44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161103</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53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155643</xdr:rowOff>
    </xdr:from>
    <xdr:to>
      <xdr:col>24</xdr:col>
      <xdr:colOff>114300</xdr:colOff>
      <xdr:row>77</xdr:row>
      <xdr:rowOff>85793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18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7070</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03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138373</xdr:rowOff>
    </xdr:from>
    <xdr:to>
      <xdr:col>20</xdr:col>
      <xdr:colOff>38100</xdr:colOff>
      <xdr:row>78</xdr:row>
      <xdr:rowOff>68523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4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85050</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1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138122</xdr:rowOff>
    </xdr:from>
    <xdr:to>
      <xdr:col>15</xdr:col>
      <xdr:colOff>101600</xdr:colOff>
      <xdr:row>78</xdr:row>
      <xdr:rowOff>68272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3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84799</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11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96033</xdr:rowOff>
    </xdr:from>
    <xdr:to>
      <xdr:col>10</xdr:col>
      <xdr:colOff>165100</xdr:colOff>
      <xdr:row>78</xdr:row>
      <xdr:rowOff>26183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29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42710</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07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104575</xdr:rowOff>
    </xdr:from>
    <xdr:to>
      <xdr:col>6</xdr:col>
      <xdr:colOff>38100</xdr:colOff>
      <xdr:row>78</xdr:row>
      <xdr:rowOff>34725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0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51252</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08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154146</xdr:rowOff>
    </xdr:from>
    <xdr:to>
      <xdr:col>24</xdr:col>
      <xdr:colOff>63500</xdr:colOff>
      <xdr:row>94</xdr:row>
      <xdr:rowOff>21873</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3797300" y="16098996"/>
          <a:ext cx="838200" cy="3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104120</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20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154146</xdr:rowOff>
    </xdr:from>
    <xdr:to>
      <xdr:col>19</xdr:col>
      <xdr:colOff>177800</xdr:colOff>
      <xdr:row>94</xdr:row>
      <xdr:rowOff>17540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098996"/>
          <a:ext cx="889000" cy="3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164174</xdr:rowOff>
    </xdr:from>
    <xdr:to>
      <xdr:col>20</xdr:col>
      <xdr:colOff>38100</xdr:colOff>
      <xdr:row>95</xdr:row>
      <xdr:rowOff>94324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85451</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37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17540</xdr:rowOff>
    </xdr:from>
    <xdr:to>
      <xdr:col>15</xdr:col>
      <xdr:colOff>50800</xdr:colOff>
      <xdr:row>94</xdr:row>
      <xdr:rowOff>58341</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133840"/>
          <a:ext cx="889000" cy="40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19025</xdr:rowOff>
    </xdr:from>
    <xdr:to>
      <xdr:col>15</xdr:col>
      <xdr:colOff>101600</xdr:colOff>
      <xdr:row>95</xdr:row>
      <xdr:rowOff>120625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30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111752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39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48489</xdr:rowOff>
    </xdr:from>
    <xdr:to>
      <xdr:col>10</xdr:col>
      <xdr:colOff>114300</xdr:colOff>
      <xdr:row>94</xdr:row>
      <xdr:rowOff>58341</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164789"/>
          <a:ext cx="889000" cy="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2119</xdr:rowOff>
    </xdr:from>
    <xdr:to>
      <xdr:col>10</xdr:col>
      <xdr:colOff>165100</xdr:colOff>
      <xdr:row>95</xdr:row>
      <xdr:rowOff>103719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28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94846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8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162999</xdr:rowOff>
    </xdr:from>
    <xdr:to>
      <xdr:col>6</xdr:col>
      <xdr:colOff>38100</xdr:colOff>
      <xdr:row>95</xdr:row>
      <xdr:rowOff>93149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27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84276</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7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142523</xdr:rowOff>
    </xdr:from>
    <xdr:to>
      <xdr:col>24</xdr:col>
      <xdr:colOff>114300</xdr:colOff>
      <xdr:row>94</xdr:row>
      <xdr:rowOff>72673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08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165400</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593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103346</xdr:rowOff>
    </xdr:from>
    <xdr:to>
      <xdr:col>20</xdr:col>
      <xdr:colOff>38100</xdr:colOff>
      <xdr:row>94</xdr:row>
      <xdr:rowOff>33496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04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50023</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582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138190</xdr:rowOff>
    </xdr:from>
    <xdr:to>
      <xdr:col>15</xdr:col>
      <xdr:colOff>101600</xdr:colOff>
      <xdr:row>94</xdr:row>
      <xdr:rowOff>68340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08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84867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585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7541</xdr:rowOff>
    </xdr:from>
    <xdr:to>
      <xdr:col>10</xdr:col>
      <xdr:colOff>165100</xdr:colOff>
      <xdr:row>94</xdr:row>
      <xdr:rowOff>109141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12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125668</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589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169139</xdr:rowOff>
    </xdr:from>
    <xdr:to>
      <xdr:col>6</xdr:col>
      <xdr:colOff>38100</xdr:colOff>
      <xdr:row>94</xdr:row>
      <xdr:rowOff>99289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11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115816</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588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100054</xdr:rowOff>
    </xdr:from>
    <xdr:to>
      <xdr:col>54</xdr:col>
      <xdr:colOff>189865</xdr:colOff>
      <xdr:row>39</xdr:row>
      <xdr:rowOff>11602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415004"/>
          <a:ext cx="1270" cy="1283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15429</xdr:rowOff>
    </xdr:from>
    <xdr:ext cx="599010"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70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11602</xdr:rowOff>
    </xdr:from>
    <xdr:to>
      <xdr:col>55</xdr:col>
      <xdr:colOff>88900</xdr:colOff>
      <xdr:row>39</xdr:row>
      <xdr:rowOff>11602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69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46731</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190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100054</xdr:rowOff>
    </xdr:from>
    <xdr:to>
      <xdr:col>55</xdr:col>
      <xdr:colOff>88900</xdr:colOff>
      <xdr:row>31</xdr:row>
      <xdr:rowOff>100054</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41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152445</xdr:rowOff>
    </xdr:from>
    <xdr:to>
      <xdr:col>55</xdr:col>
      <xdr:colOff>0</xdr:colOff>
      <xdr:row>38</xdr:row>
      <xdr:rowOff>74723</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6324645"/>
          <a:ext cx="838200" cy="265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96732</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268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118305</xdr:rowOff>
    </xdr:from>
    <xdr:to>
      <xdr:col>55</xdr:col>
      <xdr:colOff>50800</xdr:colOff>
      <xdr:row>37</xdr:row>
      <xdr:rowOff>48455</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2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74723</xdr:rowOff>
    </xdr:from>
    <xdr:to>
      <xdr:col>50</xdr:col>
      <xdr:colOff>114300</xdr:colOff>
      <xdr:row>38</xdr:row>
      <xdr:rowOff>95900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589823"/>
          <a:ext cx="889000" cy="21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91639</xdr:rowOff>
    </xdr:from>
    <xdr:to>
      <xdr:col>50</xdr:col>
      <xdr:colOff>165100</xdr:colOff>
      <xdr:row>39</xdr:row>
      <xdr:rowOff>21789</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6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12916</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39795" y="6699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95900</xdr:rowOff>
    </xdr:from>
    <xdr:to>
      <xdr:col>45</xdr:col>
      <xdr:colOff>177800</xdr:colOff>
      <xdr:row>38</xdr:row>
      <xdr:rowOff>164089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6611000"/>
          <a:ext cx="889000" cy="68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114286</xdr:rowOff>
    </xdr:from>
    <xdr:to>
      <xdr:col>46</xdr:col>
      <xdr:colOff>38100</xdr:colOff>
      <xdr:row>39</xdr:row>
      <xdr:rowOff>44436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62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35563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672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43969</xdr:rowOff>
    </xdr:from>
    <xdr:to>
      <xdr:col>41</xdr:col>
      <xdr:colOff>50800</xdr:colOff>
      <xdr:row>38</xdr:row>
      <xdr:rowOff>164089</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6972300" y="6559069"/>
          <a:ext cx="889000" cy="120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98003</xdr:rowOff>
    </xdr:from>
    <xdr:to>
      <xdr:col>41</xdr:col>
      <xdr:colOff>101600</xdr:colOff>
      <xdr:row>39</xdr:row>
      <xdr:rowOff>28153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6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44680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61795" y="6388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131934</xdr:rowOff>
    </xdr:from>
    <xdr:to>
      <xdr:col>36</xdr:col>
      <xdr:colOff>165100</xdr:colOff>
      <xdr:row>39</xdr:row>
      <xdr:rowOff>62084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64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53211</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672795" y="6739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101645</xdr:rowOff>
    </xdr:from>
    <xdr:to>
      <xdr:col>55</xdr:col>
      <xdr:colOff>50800</xdr:colOff>
      <xdr:row>37</xdr:row>
      <xdr:rowOff>31795</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27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124522</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6125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23923</xdr:rowOff>
    </xdr:from>
    <xdr:to>
      <xdr:col>50</xdr:col>
      <xdr:colOff>165100</xdr:colOff>
      <xdr:row>38</xdr:row>
      <xdr:rowOff>125523</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53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142050</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39795" y="6314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45100</xdr:rowOff>
    </xdr:from>
    <xdr:to>
      <xdr:col>46</xdr:col>
      <xdr:colOff>38100</xdr:colOff>
      <xdr:row>38</xdr:row>
      <xdr:rowOff>146700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56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163227</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50795" y="6335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113289</xdr:rowOff>
    </xdr:from>
    <xdr:to>
      <xdr:col>41</xdr:col>
      <xdr:colOff>101600</xdr:colOff>
      <xdr:row>39</xdr:row>
      <xdr:rowOff>43439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62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34566</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61795" y="6721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164619</xdr:rowOff>
    </xdr:from>
    <xdr:to>
      <xdr:col>36</xdr:col>
      <xdr:colOff>165100</xdr:colOff>
      <xdr:row>38</xdr:row>
      <xdr:rowOff>94769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50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111296</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672795" y="6283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78146</xdr:rowOff>
    </xdr:from>
    <xdr:to>
      <xdr:col>55</xdr:col>
      <xdr:colOff>0</xdr:colOff>
      <xdr:row>58</xdr:row>
      <xdr:rowOff>128856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10022246"/>
          <a:ext cx="838200" cy="50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28832</xdr:rowOff>
    </xdr:from>
    <xdr:ext cx="599010"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972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128856</xdr:rowOff>
    </xdr:from>
    <xdr:to>
      <xdr:col>50</xdr:col>
      <xdr:colOff>114300</xdr:colOff>
      <xdr:row>59</xdr:row>
      <xdr:rowOff>25841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10072956"/>
          <a:ext cx="889000" cy="6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62849</xdr:rowOff>
    </xdr:from>
    <xdr:to>
      <xdr:col>50</xdr:col>
      <xdr:colOff>165100</xdr:colOff>
      <xdr:row>58</xdr:row>
      <xdr:rowOff>164449</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9526</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39795" y="9782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25841</xdr:rowOff>
    </xdr:from>
    <xdr:to>
      <xdr:col>45</xdr:col>
      <xdr:colOff>177800</xdr:colOff>
      <xdr:row>59</xdr:row>
      <xdr:rowOff>27140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10141391"/>
          <a:ext cx="889000" cy="1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61628</xdr:rowOff>
    </xdr:from>
    <xdr:to>
      <xdr:col>46</xdr:col>
      <xdr:colOff>38100</xdr:colOff>
      <xdr:row>58</xdr:row>
      <xdr:rowOff>163228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8305</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50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25032</xdr:rowOff>
    </xdr:from>
    <xdr:to>
      <xdr:col>41</xdr:col>
      <xdr:colOff>50800</xdr:colOff>
      <xdr:row>59</xdr:row>
      <xdr:rowOff>27140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10140582"/>
          <a:ext cx="889000" cy="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54163</xdr:rowOff>
    </xdr:from>
    <xdr:to>
      <xdr:col>41</xdr:col>
      <xdr:colOff>101600</xdr:colOff>
      <xdr:row>58</xdr:row>
      <xdr:rowOff>155763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840</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61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53869</xdr:rowOff>
    </xdr:from>
    <xdr:to>
      <xdr:col>36</xdr:col>
      <xdr:colOff>165100</xdr:colOff>
      <xdr:row>58</xdr:row>
      <xdr:rowOff>155469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546</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672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27346</xdr:rowOff>
    </xdr:from>
    <xdr:to>
      <xdr:col>55</xdr:col>
      <xdr:colOff>50800</xdr:colOff>
      <xdr:row>58</xdr:row>
      <xdr:rowOff>128946</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97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158173</xdr:rowOff>
    </xdr:from>
    <xdr:ext cx="599010"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75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78056</xdr:rowOff>
    </xdr:from>
    <xdr:to>
      <xdr:col>50</xdr:col>
      <xdr:colOff>165100</xdr:colOff>
      <xdr:row>59</xdr:row>
      <xdr:rowOff>8206</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1002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170783</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39795" y="1011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146491</xdr:rowOff>
    </xdr:from>
    <xdr:to>
      <xdr:col>46</xdr:col>
      <xdr:colOff>38100</xdr:colOff>
      <xdr:row>59</xdr:row>
      <xdr:rowOff>76641</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1009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67768</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1018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147790</xdr:rowOff>
    </xdr:from>
    <xdr:to>
      <xdr:col>41</xdr:col>
      <xdr:colOff>101600</xdr:colOff>
      <xdr:row>59</xdr:row>
      <xdr:rowOff>77940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1009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69067</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1018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145682</xdr:rowOff>
    </xdr:from>
    <xdr:to>
      <xdr:col>36</xdr:col>
      <xdr:colOff>165100</xdr:colOff>
      <xdr:row>59</xdr:row>
      <xdr:rowOff>75832</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1008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66959</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1018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64142</xdr:rowOff>
    </xdr:from>
    <xdr:to>
      <xdr:col>55</xdr:col>
      <xdr:colOff>0</xdr:colOff>
      <xdr:row>79</xdr:row>
      <xdr:rowOff>40143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437242"/>
          <a:ext cx="838200" cy="147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127330</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328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64142</xdr:rowOff>
    </xdr:from>
    <xdr:to>
      <xdr:col>50</xdr:col>
      <xdr:colOff>114300</xdr:colOff>
      <xdr:row>79</xdr:row>
      <xdr:rowOff>42627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8750300" y="13437242"/>
          <a:ext cx="889000" cy="149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106144</xdr:rowOff>
    </xdr:from>
    <xdr:to>
      <xdr:col>50</xdr:col>
      <xdr:colOff>165100</xdr:colOff>
      <xdr:row>79</xdr:row>
      <xdr:rowOff>36294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47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27421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57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31995</xdr:rowOff>
    </xdr:from>
    <xdr:to>
      <xdr:col>45</xdr:col>
      <xdr:colOff>177800</xdr:colOff>
      <xdr:row>79</xdr:row>
      <xdr:rowOff>42627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861300" y="13576545"/>
          <a:ext cx="889000" cy="1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112024</xdr:rowOff>
    </xdr:from>
    <xdr:to>
      <xdr:col>46</xdr:col>
      <xdr:colOff>38100</xdr:colOff>
      <xdr:row>79</xdr:row>
      <xdr:rowOff>42174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48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58701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26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31995</xdr:rowOff>
    </xdr:from>
    <xdr:to>
      <xdr:col>41</xdr:col>
      <xdr:colOff>50800</xdr:colOff>
      <xdr:row>79</xdr:row>
      <xdr:rowOff>36406</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6972300" y="13576545"/>
          <a:ext cx="889000" cy="4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105265</xdr:rowOff>
    </xdr:from>
    <xdr:to>
      <xdr:col>41</xdr:col>
      <xdr:colOff>101600</xdr:colOff>
      <xdr:row>79</xdr:row>
      <xdr:rowOff>35415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4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51942</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25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92765</xdr:rowOff>
    </xdr:from>
    <xdr:to>
      <xdr:col>36</xdr:col>
      <xdr:colOff>165100</xdr:colOff>
      <xdr:row>79</xdr:row>
      <xdr:rowOff>22915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46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39442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24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160793</xdr:rowOff>
    </xdr:from>
    <xdr:to>
      <xdr:col>55</xdr:col>
      <xdr:colOff>50800</xdr:colOff>
      <xdr:row>79</xdr:row>
      <xdr:rowOff>90943</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53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82879</xdr:rowOff>
    </xdr:from>
    <xdr:ext cx="469744"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45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13342</xdr:rowOff>
    </xdr:from>
    <xdr:to>
      <xdr:col>50</xdr:col>
      <xdr:colOff>165100</xdr:colOff>
      <xdr:row>78</xdr:row>
      <xdr:rowOff>114942</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38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131469</xdr:rowOff>
    </xdr:from>
    <xdr:ext cx="59901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39795" y="13161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163277</xdr:rowOff>
    </xdr:from>
    <xdr:to>
      <xdr:col>46</xdr:col>
      <xdr:colOff>38100</xdr:colOff>
      <xdr:row>79</xdr:row>
      <xdr:rowOff>93427</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53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84554</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15428" y="13629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152645</xdr:rowOff>
    </xdr:from>
    <xdr:to>
      <xdr:col>41</xdr:col>
      <xdr:colOff>101600</xdr:colOff>
      <xdr:row>79</xdr:row>
      <xdr:rowOff>82795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52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73922</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361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157056</xdr:rowOff>
    </xdr:from>
    <xdr:to>
      <xdr:col>36</xdr:col>
      <xdr:colOff>165100</xdr:colOff>
      <xdr:row>79</xdr:row>
      <xdr:rowOff>87206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53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78333</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362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149656</xdr:rowOff>
    </xdr:from>
    <xdr:to>
      <xdr:col>55</xdr:col>
      <xdr:colOff>0</xdr:colOff>
      <xdr:row>98</xdr:row>
      <xdr:rowOff>127093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9639300" y="16780306"/>
          <a:ext cx="838200" cy="14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156523</xdr:rowOff>
    </xdr:from>
    <xdr:ext cx="599010"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787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120574</xdr:rowOff>
    </xdr:from>
    <xdr:to>
      <xdr:col>50</xdr:col>
      <xdr:colOff>114300</xdr:colOff>
      <xdr:row>98</xdr:row>
      <xdr:rowOff>127093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8750300" y="16922674"/>
          <a:ext cx="889000" cy="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23805</xdr:rowOff>
    </xdr:from>
    <xdr:to>
      <xdr:col>50</xdr:col>
      <xdr:colOff>165100</xdr:colOff>
      <xdr:row>98</xdr:row>
      <xdr:rowOff>125405</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141932</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39795" y="1660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120574</xdr:rowOff>
    </xdr:from>
    <xdr:to>
      <xdr:col>45</xdr:col>
      <xdr:colOff>177800</xdr:colOff>
      <xdr:row>98</xdr:row>
      <xdr:rowOff>132011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7861300" y="16922674"/>
          <a:ext cx="889000" cy="1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25253</xdr:rowOff>
    </xdr:from>
    <xdr:to>
      <xdr:col>46</xdr:col>
      <xdr:colOff>38100</xdr:colOff>
      <xdr:row>98</xdr:row>
      <xdr:rowOff>126853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143380</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50795" y="1660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126724</xdr:rowOff>
    </xdr:from>
    <xdr:to>
      <xdr:col>41</xdr:col>
      <xdr:colOff>50800</xdr:colOff>
      <xdr:row>98</xdr:row>
      <xdr:rowOff>132011</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6972300" y="16928824"/>
          <a:ext cx="889000" cy="5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17259</xdr:rowOff>
    </xdr:from>
    <xdr:to>
      <xdr:col>41</xdr:col>
      <xdr:colOff>101600</xdr:colOff>
      <xdr:row>98</xdr:row>
      <xdr:rowOff>118859</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135386</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61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21895</xdr:rowOff>
    </xdr:from>
    <xdr:to>
      <xdr:col>36</xdr:col>
      <xdr:colOff>165100</xdr:colOff>
      <xdr:row>98</xdr:row>
      <xdr:rowOff>123495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140022</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672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98856</xdr:rowOff>
    </xdr:from>
    <xdr:to>
      <xdr:col>55</xdr:col>
      <xdr:colOff>50800</xdr:colOff>
      <xdr:row>98</xdr:row>
      <xdr:rowOff>29006</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72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121733</xdr:rowOff>
    </xdr:from>
    <xdr:ext cx="599010"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580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76293</xdr:rowOff>
    </xdr:from>
    <xdr:to>
      <xdr:col>50</xdr:col>
      <xdr:colOff>165100</xdr:colOff>
      <xdr:row>99</xdr:row>
      <xdr:rowOff>6443</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87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169020</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697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69774</xdr:rowOff>
    </xdr:from>
    <xdr:to>
      <xdr:col>46</xdr:col>
      <xdr:colOff>38100</xdr:colOff>
      <xdr:row>98</xdr:row>
      <xdr:rowOff>171374</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87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162501</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96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81211</xdr:rowOff>
    </xdr:from>
    <xdr:to>
      <xdr:col>41</xdr:col>
      <xdr:colOff>101600</xdr:colOff>
      <xdr:row>99</xdr:row>
      <xdr:rowOff>11361</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8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2488</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97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75924</xdr:rowOff>
    </xdr:from>
    <xdr:to>
      <xdr:col>36</xdr:col>
      <xdr:colOff>165100</xdr:colOff>
      <xdr:row>99</xdr:row>
      <xdr:rowOff>6074</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87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168651</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97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8265</xdr:rowOff>
    </xdr:from>
    <xdr:to>
      <xdr:col>85</xdr:col>
      <xdr:colOff>127000</xdr:colOff>
      <xdr:row>39</xdr:row>
      <xdr:rowOff>43696</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694815"/>
          <a:ext cx="838200" cy="3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143048</xdr:rowOff>
    </xdr:from>
    <xdr:ext cx="534377"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486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156041</xdr:rowOff>
    </xdr:from>
    <xdr:to>
      <xdr:col>81</xdr:col>
      <xdr:colOff>50800</xdr:colOff>
      <xdr:row>39</xdr:row>
      <xdr:rowOff>8265</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592300" y="6671141"/>
          <a:ext cx="889000" cy="2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121193</xdr:rowOff>
    </xdr:from>
    <xdr:to>
      <xdr:col>81</xdr:col>
      <xdr:colOff>101600</xdr:colOff>
      <xdr:row>39</xdr:row>
      <xdr:rowOff>51343</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67870</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14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81843</xdr:rowOff>
    </xdr:from>
    <xdr:to>
      <xdr:col>76</xdr:col>
      <xdr:colOff>114300</xdr:colOff>
      <xdr:row>38</xdr:row>
      <xdr:rowOff>156041</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596943"/>
          <a:ext cx="889000" cy="7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128553</xdr:rowOff>
    </xdr:from>
    <xdr:to>
      <xdr:col>76</xdr:col>
      <xdr:colOff>165100</xdr:colOff>
      <xdr:row>39</xdr:row>
      <xdr:rowOff>58703</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49830</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25111" y="673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81843</xdr:rowOff>
    </xdr:from>
    <xdr:to>
      <xdr:col>71</xdr:col>
      <xdr:colOff>177800</xdr:colOff>
      <xdr:row>39</xdr:row>
      <xdr:rowOff>43671</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2814300" y="6596943"/>
          <a:ext cx="889000" cy="133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132816</xdr:rowOff>
    </xdr:from>
    <xdr:to>
      <xdr:col>72</xdr:col>
      <xdr:colOff>38100</xdr:colOff>
      <xdr:row>39</xdr:row>
      <xdr:rowOff>62966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6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54093</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36111" y="674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129652</xdr:rowOff>
    </xdr:from>
    <xdr:to>
      <xdr:col>67</xdr:col>
      <xdr:colOff>101600</xdr:colOff>
      <xdr:row>39</xdr:row>
      <xdr:rowOff>59802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4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76329</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547111" y="64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164346</xdr:rowOff>
    </xdr:from>
    <xdr:to>
      <xdr:col>85</xdr:col>
      <xdr:colOff>177800</xdr:colOff>
      <xdr:row>39</xdr:row>
      <xdr:rowOff>94496</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7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98598</xdr:rowOff>
    </xdr:from>
    <xdr:ext cx="378565"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613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128915</xdr:rowOff>
    </xdr:from>
    <xdr:to>
      <xdr:col>81</xdr:col>
      <xdr:colOff>101600</xdr:colOff>
      <xdr:row>39</xdr:row>
      <xdr:rowOff>59065</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4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50192</xdr:rowOff>
    </xdr:from>
    <xdr:ext cx="534377"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14111" y="673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105241</xdr:rowOff>
    </xdr:from>
    <xdr:to>
      <xdr:col>76</xdr:col>
      <xdr:colOff>165100</xdr:colOff>
      <xdr:row>39</xdr:row>
      <xdr:rowOff>35391</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2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51918</xdr:rowOff>
    </xdr:from>
    <xdr:ext cx="534377"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325111" y="6395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31043</xdr:rowOff>
    </xdr:from>
    <xdr:to>
      <xdr:col>72</xdr:col>
      <xdr:colOff>38100</xdr:colOff>
      <xdr:row>38</xdr:row>
      <xdr:rowOff>132643</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54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149170</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36111" y="632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164321</xdr:rowOff>
    </xdr:from>
    <xdr:to>
      <xdr:col>67</xdr:col>
      <xdr:colOff>101600</xdr:colOff>
      <xdr:row>39</xdr:row>
      <xdr:rowOff>94471</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7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85598</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5017" y="67721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134048</xdr:rowOff>
    </xdr:from>
    <xdr:to>
      <xdr:col>72</xdr:col>
      <xdr:colOff>38100</xdr:colOff>
      <xdr:row>58</xdr:row>
      <xdr:rowOff>64198</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80725</xdr:rowOff>
    </xdr:from>
    <xdr:ext cx="313932"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46333" y="9681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91757</xdr:rowOff>
    </xdr:from>
    <xdr:to>
      <xdr:col>67</xdr:col>
      <xdr:colOff>101600</xdr:colOff>
      <xdr:row>58</xdr:row>
      <xdr:rowOff>21907</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8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38434</xdr:rowOff>
    </xdr:from>
    <xdr:ext cx="313932"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57333" y="9639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44844</xdr:rowOff>
    </xdr:from>
    <xdr:to>
      <xdr:col>85</xdr:col>
      <xdr:colOff>127000</xdr:colOff>
      <xdr:row>78</xdr:row>
      <xdr:rowOff>51547</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3417944"/>
          <a:ext cx="838200" cy="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168676</xdr:rowOff>
    </xdr:from>
    <xdr:ext cx="599010"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3198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45327</xdr:rowOff>
    </xdr:from>
    <xdr:to>
      <xdr:col>81</xdr:col>
      <xdr:colOff>50800</xdr:colOff>
      <xdr:row>78</xdr:row>
      <xdr:rowOff>51547</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4592300" y="13418427"/>
          <a:ext cx="889000" cy="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153046</xdr:rowOff>
    </xdr:from>
    <xdr:to>
      <xdr:col>81</xdr:col>
      <xdr:colOff>101600</xdr:colOff>
      <xdr:row>78</xdr:row>
      <xdr:rowOff>83196</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3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99723</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181795" y="1312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45327</xdr:rowOff>
    </xdr:from>
    <xdr:to>
      <xdr:col>76</xdr:col>
      <xdr:colOff>114300</xdr:colOff>
      <xdr:row>78</xdr:row>
      <xdr:rowOff>70469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3703300" y="13418427"/>
          <a:ext cx="889000" cy="2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156380</xdr:rowOff>
    </xdr:from>
    <xdr:to>
      <xdr:col>76</xdr:col>
      <xdr:colOff>165100</xdr:colOff>
      <xdr:row>78</xdr:row>
      <xdr:rowOff>86530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103057</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292795" y="13133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70469</xdr:rowOff>
    </xdr:from>
    <xdr:to>
      <xdr:col>71</xdr:col>
      <xdr:colOff>177800</xdr:colOff>
      <xdr:row>78</xdr:row>
      <xdr:rowOff>71473</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2814300" y="13443569"/>
          <a:ext cx="889000" cy="1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148569</xdr:rowOff>
    </xdr:from>
    <xdr:to>
      <xdr:col>72</xdr:col>
      <xdr:colOff>38100</xdr:colOff>
      <xdr:row>78</xdr:row>
      <xdr:rowOff>78719</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33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95246</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03795" y="131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152267</xdr:rowOff>
    </xdr:from>
    <xdr:to>
      <xdr:col>67</xdr:col>
      <xdr:colOff>101600</xdr:colOff>
      <xdr:row>78</xdr:row>
      <xdr:rowOff>82417</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33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98944</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14795" y="1312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165494</xdr:rowOff>
    </xdr:from>
    <xdr:to>
      <xdr:col>85</xdr:col>
      <xdr:colOff>177800</xdr:colOff>
      <xdr:row>78</xdr:row>
      <xdr:rowOff>95644</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336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143921</xdr:rowOff>
    </xdr:from>
    <xdr:ext cx="599010"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3345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747</xdr:rowOff>
    </xdr:from>
    <xdr:to>
      <xdr:col>81</xdr:col>
      <xdr:colOff>101600</xdr:colOff>
      <xdr:row>78</xdr:row>
      <xdr:rowOff>102347</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337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93474</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181795" y="13466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165977</xdr:rowOff>
    </xdr:from>
    <xdr:to>
      <xdr:col>76</xdr:col>
      <xdr:colOff>165100</xdr:colOff>
      <xdr:row>78</xdr:row>
      <xdr:rowOff>96127</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336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87254</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292795" y="13460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19669</xdr:rowOff>
    </xdr:from>
    <xdr:to>
      <xdr:col>72</xdr:col>
      <xdr:colOff>38100</xdr:colOff>
      <xdr:row>78</xdr:row>
      <xdr:rowOff>121269</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339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112396</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03795" y="1348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20673</xdr:rowOff>
    </xdr:from>
    <xdr:to>
      <xdr:col>67</xdr:col>
      <xdr:colOff>101600</xdr:colOff>
      <xdr:row>78</xdr:row>
      <xdr:rowOff>122273</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33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113400</xdr:rowOff>
    </xdr:from>
    <xdr:ext cx="59901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14795" y="13486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6303</xdr:rowOff>
    </xdr:from>
    <xdr:to>
      <xdr:col>85</xdr:col>
      <xdr:colOff>127000</xdr:colOff>
      <xdr:row>99</xdr:row>
      <xdr:rowOff>39164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979853"/>
          <a:ext cx="838200" cy="3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126664</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757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39164</xdr:rowOff>
    </xdr:from>
    <xdr:to>
      <xdr:col>81</xdr:col>
      <xdr:colOff>50800</xdr:colOff>
      <xdr:row>99</xdr:row>
      <xdr:rowOff>41658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7012714"/>
          <a:ext cx="889000" cy="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113674</xdr:rowOff>
    </xdr:from>
    <xdr:to>
      <xdr:col>81</xdr:col>
      <xdr:colOff>101600</xdr:colOff>
      <xdr:row>99</xdr:row>
      <xdr:rowOff>43824</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60351</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69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168762</xdr:rowOff>
    </xdr:from>
    <xdr:to>
      <xdr:col>76</xdr:col>
      <xdr:colOff>114300</xdr:colOff>
      <xdr:row>99</xdr:row>
      <xdr:rowOff>41658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970862"/>
          <a:ext cx="889000" cy="4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110649</xdr:rowOff>
    </xdr:from>
    <xdr:to>
      <xdr:col>76</xdr:col>
      <xdr:colOff>165100</xdr:colOff>
      <xdr:row>99</xdr:row>
      <xdr:rowOff>40799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57326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6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168762</xdr:rowOff>
    </xdr:from>
    <xdr:to>
      <xdr:col>71</xdr:col>
      <xdr:colOff>177800</xdr:colOff>
      <xdr:row>99</xdr:row>
      <xdr:rowOff>28284</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970862"/>
          <a:ext cx="889000" cy="3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103166</xdr:rowOff>
    </xdr:from>
    <xdr:to>
      <xdr:col>72</xdr:col>
      <xdr:colOff>38100</xdr:colOff>
      <xdr:row>99</xdr:row>
      <xdr:rowOff>33316</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49843</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68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110751</xdr:rowOff>
    </xdr:from>
    <xdr:to>
      <xdr:col>67</xdr:col>
      <xdr:colOff>101600</xdr:colOff>
      <xdr:row>99</xdr:row>
      <xdr:rowOff>40901</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91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57428</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68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126953</xdr:rowOff>
    </xdr:from>
    <xdr:to>
      <xdr:col>85</xdr:col>
      <xdr:colOff>177800</xdr:colOff>
      <xdr:row>99</xdr:row>
      <xdr:rowOff>57103</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92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82214</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88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159814</xdr:rowOff>
    </xdr:from>
    <xdr:to>
      <xdr:col>81</xdr:col>
      <xdr:colOff>101600</xdr:colOff>
      <xdr:row>99</xdr:row>
      <xdr:rowOff>89964</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96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81091</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46428" y="1705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162308</xdr:rowOff>
    </xdr:from>
    <xdr:to>
      <xdr:col>76</xdr:col>
      <xdr:colOff>165100</xdr:colOff>
      <xdr:row>99</xdr:row>
      <xdr:rowOff>92458</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96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83585</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57428" y="1705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117962</xdr:rowOff>
    </xdr:from>
    <xdr:to>
      <xdr:col>72</xdr:col>
      <xdr:colOff>38100</xdr:colOff>
      <xdr:row>99</xdr:row>
      <xdr:rowOff>48112</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92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39239</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7012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148934</xdr:rowOff>
    </xdr:from>
    <xdr:to>
      <xdr:col>67</xdr:col>
      <xdr:colOff>101600</xdr:colOff>
      <xdr:row>99</xdr:row>
      <xdr:rowOff>79084</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95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70211</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704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52466</xdr:rowOff>
    </xdr:from>
    <xdr:to>
      <xdr:col>116</xdr:col>
      <xdr:colOff>63500</xdr:colOff>
      <xdr:row>36</xdr:row>
      <xdr:rowOff>126304</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6224666"/>
          <a:ext cx="838200" cy="7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10428</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525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52466</xdr:rowOff>
    </xdr:from>
    <xdr:to>
      <xdr:col>111</xdr:col>
      <xdr:colOff>177800</xdr:colOff>
      <xdr:row>37</xdr:row>
      <xdr:rowOff>8506</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0434300" y="6224666"/>
          <a:ext cx="889000" cy="12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64326</xdr:rowOff>
    </xdr:from>
    <xdr:to>
      <xdr:col>112</xdr:col>
      <xdr:colOff>38100</xdr:colOff>
      <xdr:row>38</xdr:row>
      <xdr:rowOff>165926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157053</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672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8506</xdr:rowOff>
    </xdr:from>
    <xdr:to>
      <xdr:col>107</xdr:col>
      <xdr:colOff>50800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9545300" y="6352156"/>
          <a:ext cx="889000" cy="30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59159</xdr:rowOff>
    </xdr:from>
    <xdr:to>
      <xdr:col>107</xdr:col>
      <xdr:colOff>101600</xdr:colOff>
      <xdr:row>38</xdr:row>
      <xdr:rowOff>160759</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151886</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666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67389</xdr:rowOff>
    </xdr:from>
    <xdr:to>
      <xdr:col>102</xdr:col>
      <xdr:colOff>165100</xdr:colOff>
      <xdr:row>38</xdr:row>
      <xdr:rowOff>168989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14066</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6017" y="6357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50267</xdr:rowOff>
    </xdr:from>
    <xdr:to>
      <xdr:col>98</xdr:col>
      <xdr:colOff>38100</xdr:colOff>
      <xdr:row>38</xdr:row>
      <xdr:rowOff>151867</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168394</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75504</xdr:rowOff>
    </xdr:from>
    <xdr:to>
      <xdr:col>116</xdr:col>
      <xdr:colOff>114300</xdr:colOff>
      <xdr:row>37</xdr:row>
      <xdr:rowOff>5654</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24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98381</xdr:rowOff>
    </xdr:from>
    <xdr:ext cx="534377"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09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1666</xdr:rowOff>
    </xdr:from>
    <xdr:to>
      <xdr:col>112</xdr:col>
      <xdr:colOff>38100</xdr:colOff>
      <xdr:row>36</xdr:row>
      <xdr:rowOff>103266</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17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34</xdr:row>
      <xdr:rowOff>119793</xdr:rowOff>
    </xdr:from>
    <xdr:ext cx="534377"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056111" y="594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129156</xdr:rowOff>
    </xdr:from>
    <xdr:to>
      <xdr:col>107</xdr:col>
      <xdr:colOff>101600</xdr:colOff>
      <xdr:row>37</xdr:row>
      <xdr:rowOff>59306</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30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35</xdr:row>
      <xdr:rowOff>75833</xdr:rowOff>
    </xdr:from>
    <xdr:ext cx="534377"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167111" y="607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74556</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847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52370</xdr:rowOff>
    </xdr:from>
    <xdr:to>
      <xdr:col>112</xdr:col>
      <xdr:colOff>38100</xdr:colOff>
      <xdr:row>58</xdr:row>
      <xdr:rowOff>153970</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99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170497</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77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129875</xdr:rowOff>
    </xdr:from>
    <xdr:to>
      <xdr:col>107</xdr:col>
      <xdr:colOff>50800</xdr:colOff>
      <xdr:row>58</xdr:row>
      <xdr:rowOff>139700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9545300" y="10073975"/>
          <a:ext cx="889000" cy="9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53572</xdr:rowOff>
    </xdr:from>
    <xdr:to>
      <xdr:col>107</xdr:col>
      <xdr:colOff>101600</xdr:colOff>
      <xdr:row>58</xdr:row>
      <xdr:rowOff>155172</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99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249</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77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129875</xdr:rowOff>
    </xdr:from>
    <xdr:to>
      <xdr:col>102</xdr:col>
      <xdr:colOff>114300</xdr:colOff>
      <xdr:row>58</xdr:row>
      <xdr:rowOff>130122</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8656300" y="10073975"/>
          <a:ext cx="889000" cy="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50148</xdr:rowOff>
    </xdr:from>
    <xdr:to>
      <xdr:col>102</xdr:col>
      <xdr:colOff>165100</xdr:colOff>
      <xdr:row>58</xdr:row>
      <xdr:rowOff>151748</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99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168275</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76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49928</xdr:rowOff>
    </xdr:from>
    <xdr:to>
      <xdr:col>98</xdr:col>
      <xdr:colOff>38100</xdr:colOff>
      <xdr:row>58</xdr:row>
      <xdr:rowOff>151528</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99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168055</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76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30106</xdr:rowOff>
    </xdr:from>
    <xdr:ext cx="249299"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974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79075</xdr:rowOff>
    </xdr:from>
    <xdr:to>
      <xdr:col>102</xdr:col>
      <xdr:colOff>165100</xdr:colOff>
      <xdr:row>59</xdr:row>
      <xdr:rowOff>9225</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1002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352</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10428" y="10115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79322</xdr:rowOff>
    </xdr:from>
    <xdr:to>
      <xdr:col>98</xdr:col>
      <xdr:colOff>38100</xdr:colOff>
      <xdr:row>59</xdr:row>
      <xdr:rowOff>9472</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1002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599</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21428" y="10116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118413</xdr:rowOff>
    </xdr:from>
    <xdr:to>
      <xdr:col>116</xdr:col>
      <xdr:colOff>63500</xdr:colOff>
      <xdr:row>76</xdr:row>
      <xdr:rowOff>162804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3148613"/>
          <a:ext cx="838200" cy="44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58171</xdr:rowOff>
    </xdr:from>
    <xdr:ext cx="599010"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3088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162804</xdr:rowOff>
    </xdr:from>
    <xdr:to>
      <xdr:col>111</xdr:col>
      <xdr:colOff>177800</xdr:colOff>
      <xdr:row>77</xdr:row>
      <xdr:rowOff>31367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3193004"/>
          <a:ext cx="889000" cy="4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87517</xdr:rowOff>
    </xdr:from>
    <xdr:to>
      <xdr:col>112</xdr:col>
      <xdr:colOff>38100</xdr:colOff>
      <xdr:row>77</xdr:row>
      <xdr:rowOff>17667</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34194</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23795" y="1289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163497</xdr:rowOff>
    </xdr:from>
    <xdr:to>
      <xdr:col>107</xdr:col>
      <xdr:colOff>50800</xdr:colOff>
      <xdr:row>77</xdr:row>
      <xdr:rowOff>31367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9545300" y="13022247"/>
          <a:ext cx="889000" cy="21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97727</xdr:rowOff>
    </xdr:from>
    <xdr:to>
      <xdr:col>107</xdr:col>
      <xdr:colOff>101600</xdr:colOff>
      <xdr:row>77</xdr:row>
      <xdr:rowOff>27877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44405</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34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163497</xdr:rowOff>
    </xdr:from>
    <xdr:to>
      <xdr:col>102</xdr:col>
      <xdr:colOff>114300</xdr:colOff>
      <xdr:row>76</xdr:row>
      <xdr:rowOff>7714</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3022247"/>
          <a:ext cx="889000" cy="15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88847</xdr:rowOff>
    </xdr:from>
    <xdr:to>
      <xdr:col>102</xdr:col>
      <xdr:colOff>165100</xdr:colOff>
      <xdr:row>77</xdr:row>
      <xdr:rowOff>18997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10124</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45795" y="1321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98337</xdr:rowOff>
    </xdr:from>
    <xdr:to>
      <xdr:col>98</xdr:col>
      <xdr:colOff>38100</xdr:colOff>
      <xdr:row>77</xdr:row>
      <xdr:rowOff>28487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19614</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56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67613</xdr:rowOff>
    </xdr:from>
    <xdr:to>
      <xdr:col>116</xdr:col>
      <xdr:colOff>114300</xdr:colOff>
      <xdr:row>76</xdr:row>
      <xdr:rowOff>169213</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309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90491</xdr:rowOff>
    </xdr:from>
    <xdr:ext cx="599010"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949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112004</xdr:rowOff>
    </xdr:from>
    <xdr:to>
      <xdr:col>112</xdr:col>
      <xdr:colOff>38100</xdr:colOff>
      <xdr:row>77</xdr:row>
      <xdr:rowOff>42154</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314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33281</xdr:rowOff>
    </xdr:from>
    <xdr:ext cx="59901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23795" y="13234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152017</xdr:rowOff>
    </xdr:from>
    <xdr:to>
      <xdr:col>107</xdr:col>
      <xdr:colOff>101600</xdr:colOff>
      <xdr:row>77</xdr:row>
      <xdr:rowOff>82167</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318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73294</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327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112697</xdr:rowOff>
    </xdr:from>
    <xdr:to>
      <xdr:col>102</xdr:col>
      <xdr:colOff>165100</xdr:colOff>
      <xdr:row>76</xdr:row>
      <xdr:rowOff>42847</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97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59374</xdr:rowOff>
    </xdr:from>
    <xdr:ext cx="59901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45795" y="12746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128364</xdr:rowOff>
    </xdr:from>
    <xdr:to>
      <xdr:col>98</xdr:col>
      <xdr:colOff>38100</xdr:colOff>
      <xdr:row>76</xdr:row>
      <xdr:rowOff>58514</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98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75041</xdr:rowOff>
    </xdr:from>
    <xdr:ext cx="59901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56795" y="1276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123189</xdr:rowOff>
    </xdr:from>
    <xdr:to>
      <xdr:col>107</xdr:col>
      <xdr:colOff>101600</xdr:colOff>
      <xdr:row>90</xdr:row>
      <xdr:rowOff>53339</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69866</xdr:rowOff>
    </xdr:from>
    <xdr:ext cx="313932"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類似団体と比べ、大きく上回っているのは物件費、維持補修費、扶助費、普通建設事業費、投資及び出資金である。</a:t>
          </a:r>
        </a:p>
        <a:p>
          <a:r>
            <a:rPr kumimoji="1" lang="ja-JP" altLang="en-US" sz="1300">
              <a:latin typeface="ＭＳ Ｐゴシック" panose="020B0600070205080204" pitchFamily="50" charset="-128"/>
              <a:ea typeface="ＭＳ Ｐゴシック" panose="020B0600070205080204" pitchFamily="50" charset="-128"/>
            </a:rPr>
            <a:t>　物件費については、庁舎移転事業に伴い増加している。維持補修費については、除雪経費の増加や町道等を含めた公共施設の修繕費用が他団体を上回る要因となった。扶助費については高齢化による医療費の増加、低所得者対策での扶助費が主な要因である。普通建設事業費（新規）については大規模新規事業（庁舎建設事業、デジタル防災無線整備事業）の実施により増加している。投資及び出資金については、公営企業会計である上下水道事業への出資金が発生したことにより他団体を大きく上回る数値となった。</a:t>
          </a:r>
        </a:p>
        <a:p>
          <a:r>
            <a:rPr kumimoji="1" lang="ja-JP" altLang="en-US" sz="1300">
              <a:latin typeface="ＭＳ Ｐゴシック" panose="020B0600070205080204" pitchFamily="50" charset="-128"/>
              <a:ea typeface="ＭＳ Ｐゴシック" panose="020B0600070205080204" pitchFamily="50" charset="-128"/>
            </a:rPr>
            <a:t>　今後の対策として、主な要因である人口減少、少子高齢化を抑制するための施策を行っていく。また、維持経費節減のため、事務事業の見直しにより経費の節減を図り、健康対策による医療費の抑制も図っていく。また、上下水道事業については長期的な経営戦略を立てて、維持管理や施設更新に係る費用の平準化、抑制を図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鳥取県江府町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2,775
2,765
124.52
4,927,081
4,714,885
199,546
2,117,924
4,565,045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94.5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128880</xdr:rowOff>
    </xdr:from>
    <xdr:to>
      <xdr:col>24</xdr:col>
      <xdr:colOff>63500</xdr:colOff>
      <xdr:row>36</xdr:row>
      <xdr:rowOff>131566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301080"/>
          <a:ext cx="838200" cy="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159338</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31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128880</xdr:rowOff>
    </xdr:from>
    <xdr:to>
      <xdr:col>19</xdr:col>
      <xdr:colOff>177800</xdr:colOff>
      <xdr:row>36</xdr:row>
      <xdr:rowOff>138004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301080"/>
          <a:ext cx="889000" cy="9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170129</xdr:rowOff>
    </xdr:from>
    <xdr:to>
      <xdr:col>20</xdr:col>
      <xdr:colOff>38100</xdr:colOff>
      <xdr:row>37</xdr:row>
      <xdr:rowOff>100279</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91406</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138004</xdr:rowOff>
    </xdr:from>
    <xdr:to>
      <xdr:col>15</xdr:col>
      <xdr:colOff>50800</xdr:colOff>
      <xdr:row>36</xdr:row>
      <xdr:rowOff>170218</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310204"/>
          <a:ext cx="889000" cy="3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5252</xdr:rowOff>
    </xdr:from>
    <xdr:to>
      <xdr:col>15</xdr:col>
      <xdr:colOff>101600</xdr:colOff>
      <xdr:row>37</xdr:row>
      <xdr:rowOff>106852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97979</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170218</xdr:rowOff>
    </xdr:from>
    <xdr:to>
      <xdr:col>10</xdr:col>
      <xdr:colOff>114300</xdr:colOff>
      <xdr:row>37</xdr:row>
      <xdr:rowOff>2102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342418"/>
          <a:ext cx="889000" cy="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2984</xdr:rowOff>
    </xdr:from>
    <xdr:to>
      <xdr:col>10</xdr:col>
      <xdr:colOff>165100</xdr:colOff>
      <xdr:row>37</xdr:row>
      <xdr:rowOff>104584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95711</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3270</xdr:rowOff>
    </xdr:from>
    <xdr:to>
      <xdr:col>6</xdr:col>
      <xdr:colOff>38100</xdr:colOff>
      <xdr:row>37</xdr:row>
      <xdr:rowOff>104870</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95997</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80766</xdr:rowOff>
    </xdr:from>
    <xdr:to>
      <xdr:col>24</xdr:col>
      <xdr:colOff>114300</xdr:colOff>
      <xdr:row>37</xdr:row>
      <xdr:rowOff>10916</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25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103643</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10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78080</xdr:rowOff>
    </xdr:from>
    <xdr:to>
      <xdr:col>20</xdr:col>
      <xdr:colOff>38100</xdr:colOff>
      <xdr:row>37</xdr:row>
      <xdr:rowOff>8230</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2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24757</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02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87204</xdr:rowOff>
    </xdr:from>
    <xdr:to>
      <xdr:col>15</xdr:col>
      <xdr:colOff>101600</xdr:colOff>
      <xdr:row>37</xdr:row>
      <xdr:rowOff>17354</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25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33881</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034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119418</xdr:rowOff>
    </xdr:from>
    <xdr:to>
      <xdr:col>10</xdr:col>
      <xdr:colOff>165100</xdr:colOff>
      <xdr:row>37</xdr:row>
      <xdr:rowOff>49568</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29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66095</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06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122752</xdr:rowOff>
    </xdr:from>
    <xdr:to>
      <xdr:col>6</xdr:col>
      <xdr:colOff>38100</xdr:colOff>
      <xdr:row>37</xdr:row>
      <xdr:rowOff>52902</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29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69429</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07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28142</xdr:rowOff>
    </xdr:from>
    <xdr:to>
      <xdr:col>24</xdr:col>
      <xdr:colOff>63500</xdr:colOff>
      <xdr:row>57</xdr:row>
      <xdr:rowOff>159770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800792"/>
          <a:ext cx="838200" cy="13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46345</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818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159770</xdr:rowOff>
    </xdr:from>
    <xdr:to>
      <xdr:col>19</xdr:col>
      <xdr:colOff>177800</xdr:colOff>
      <xdr:row>58</xdr:row>
      <xdr:rowOff>58187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932420"/>
          <a:ext cx="889000" cy="69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130863</xdr:rowOff>
    </xdr:from>
    <xdr:to>
      <xdr:col>20</xdr:col>
      <xdr:colOff>38100</xdr:colOff>
      <xdr:row>58</xdr:row>
      <xdr:rowOff>61013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52140</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996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30062</xdr:rowOff>
    </xdr:from>
    <xdr:to>
      <xdr:col>15</xdr:col>
      <xdr:colOff>50800</xdr:colOff>
      <xdr:row>58</xdr:row>
      <xdr:rowOff>58187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9974162"/>
          <a:ext cx="889000" cy="2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131283</xdr:rowOff>
    </xdr:from>
    <xdr:to>
      <xdr:col>15</xdr:col>
      <xdr:colOff>101600</xdr:colOff>
      <xdr:row>58</xdr:row>
      <xdr:rowOff>61433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77960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6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30062</xdr:rowOff>
    </xdr:from>
    <xdr:to>
      <xdr:col>10</xdr:col>
      <xdr:colOff>114300</xdr:colOff>
      <xdr:row>58</xdr:row>
      <xdr:rowOff>41821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974162"/>
          <a:ext cx="889000" cy="1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130604</xdr:rowOff>
    </xdr:from>
    <xdr:to>
      <xdr:col>10</xdr:col>
      <xdr:colOff>165100</xdr:colOff>
      <xdr:row>58</xdr:row>
      <xdr:rowOff>60754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77281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138298</xdr:rowOff>
    </xdr:from>
    <xdr:to>
      <xdr:col>6</xdr:col>
      <xdr:colOff>38100</xdr:colOff>
      <xdr:row>58</xdr:row>
      <xdr:rowOff>68448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84975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148792</xdr:rowOff>
    </xdr:from>
    <xdr:to>
      <xdr:col>24</xdr:col>
      <xdr:colOff>114300</xdr:colOff>
      <xdr:row>57</xdr:row>
      <xdr:rowOff>78942</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74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219</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601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108970</xdr:rowOff>
    </xdr:from>
    <xdr:to>
      <xdr:col>20</xdr:col>
      <xdr:colOff>38100</xdr:colOff>
      <xdr:row>58</xdr:row>
      <xdr:rowOff>39120</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88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55647</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656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7387</xdr:rowOff>
    </xdr:from>
    <xdr:to>
      <xdr:col>15</xdr:col>
      <xdr:colOff>101600</xdr:colOff>
      <xdr:row>58</xdr:row>
      <xdr:rowOff>108987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5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100114</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44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150712</xdr:rowOff>
    </xdr:from>
    <xdr:to>
      <xdr:col>10</xdr:col>
      <xdr:colOff>165100</xdr:colOff>
      <xdr:row>58</xdr:row>
      <xdr:rowOff>80862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2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71989</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16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162471</xdr:rowOff>
    </xdr:from>
    <xdr:to>
      <xdr:col>6</xdr:col>
      <xdr:colOff>38100</xdr:colOff>
      <xdr:row>58</xdr:row>
      <xdr:rowOff>92621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3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83748</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27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46042</xdr:rowOff>
    </xdr:from>
    <xdr:to>
      <xdr:col>24</xdr:col>
      <xdr:colOff>63500</xdr:colOff>
      <xdr:row>76</xdr:row>
      <xdr:rowOff>114080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076242"/>
          <a:ext cx="838200" cy="68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37854</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3068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108862</xdr:rowOff>
    </xdr:from>
    <xdr:to>
      <xdr:col>19</xdr:col>
      <xdr:colOff>177800</xdr:colOff>
      <xdr:row>76</xdr:row>
      <xdr:rowOff>114080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2908300" y="13139062"/>
          <a:ext cx="889000" cy="5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92946</xdr:rowOff>
    </xdr:from>
    <xdr:to>
      <xdr:col>20</xdr:col>
      <xdr:colOff>38100</xdr:colOff>
      <xdr:row>77</xdr:row>
      <xdr:rowOff>23096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12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14223</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3215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108862</xdr:rowOff>
    </xdr:from>
    <xdr:to>
      <xdr:col>15</xdr:col>
      <xdr:colOff>50800</xdr:colOff>
      <xdr:row>76</xdr:row>
      <xdr:rowOff>149006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139062"/>
          <a:ext cx="889000" cy="40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110637</xdr:rowOff>
    </xdr:from>
    <xdr:to>
      <xdr:col>15</xdr:col>
      <xdr:colOff>101600</xdr:colOff>
      <xdr:row>77</xdr:row>
      <xdr:rowOff>40787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4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31914</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3233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97969</xdr:rowOff>
    </xdr:from>
    <xdr:to>
      <xdr:col>10</xdr:col>
      <xdr:colOff>114300</xdr:colOff>
      <xdr:row>76</xdr:row>
      <xdr:rowOff>149006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1130300" y="13128169"/>
          <a:ext cx="889000" cy="5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90136</xdr:rowOff>
    </xdr:from>
    <xdr:to>
      <xdr:col>10</xdr:col>
      <xdr:colOff>165100</xdr:colOff>
      <xdr:row>77</xdr:row>
      <xdr:rowOff>20286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36813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289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96270</xdr:rowOff>
    </xdr:from>
    <xdr:to>
      <xdr:col>6</xdr:col>
      <xdr:colOff>38100</xdr:colOff>
      <xdr:row>77</xdr:row>
      <xdr:rowOff>26420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17547</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321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166692</xdr:rowOff>
    </xdr:from>
    <xdr:to>
      <xdr:col>24</xdr:col>
      <xdr:colOff>114300</xdr:colOff>
      <xdr:row>76</xdr:row>
      <xdr:rowOff>96842</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02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18120</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2876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63280</xdr:rowOff>
    </xdr:from>
    <xdr:to>
      <xdr:col>20</xdr:col>
      <xdr:colOff>38100</xdr:colOff>
      <xdr:row>76</xdr:row>
      <xdr:rowOff>164880</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09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9957</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2868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58062</xdr:rowOff>
    </xdr:from>
    <xdr:to>
      <xdr:col>15</xdr:col>
      <xdr:colOff>101600</xdr:colOff>
      <xdr:row>76</xdr:row>
      <xdr:rowOff>159662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08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4739</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2863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98206</xdr:rowOff>
    </xdr:from>
    <xdr:to>
      <xdr:col>10</xdr:col>
      <xdr:colOff>165100</xdr:colOff>
      <xdr:row>77</xdr:row>
      <xdr:rowOff>28356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12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19483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221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47169</xdr:rowOff>
    </xdr:from>
    <xdr:to>
      <xdr:col>6</xdr:col>
      <xdr:colOff>38100</xdr:colOff>
      <xdr:row>76</xdr:row>
      <xdr:rowOff>148769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07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165296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285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40291</xdr:rowOff>
    </xdr:from>
    <xdr:to>
      <xdr:col>24</xdr:col>
      <xdr:colOff>63500</xdr:colOff>
      <xdr:row>97</xdr:row>
      <xdr:rowOff>50178</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3797300" y="16670941"/>
          <a:ext cx="838200" cy="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164679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452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50178</xdr:rowOff>
    </xdr:from>
    <xdr:to>
      <xdr:col>19</xdr:col>
      <xdr:colOff>177800</xdr:colOff>
      <xdr:row>97</xdr:row>
      <xdr:rowOff>68503</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908300" y="16680828"/>
          <a:ext cx="889000" cy="18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2375</xdr:rowOff>
    </xdr:from>
    <xdr:to>
      <xdr:col>20</xdr:col>
      <xdr:colOff>38100</xdr:colOff>
      <xdr:row>97</xdr:row>
      <xdr:rowOff>103975</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63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95102</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725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26088</xdr:rowOff>
    </xdr:from>
    <xdr:to>
      <xdr:col>15</xdr:col>
      <xdr:colOff>50800</xdr:colOff>
      <xdr:row>97</xdr:row>
      <xdr:rowOff>68503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2019300" y="16656738"/>
          <a:ext cx="889000" cy="4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22149</xdr:rowOff>
    </xdr:from>
    <xdr:to>
      <xdr:col>15</xdr:col>
      <xdr:colOff>101600</xdr:colOff>
      <xdr:row>97</xdr:row>
      <xdr:rowOff>123749</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114876</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74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163640</xdr:rowOff>
    </xdr:from>
    <xdr:to>
      <xdr:col>10</xdr:col>
      <xdr:colOff>114300</xdr:colOff>
      <xdr:row>97</xdr:row>
      <xdr:rowOff>26088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1130300" y="16622840"/>
          <a:ext cx="889000" cy="3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5747</xdr:rowOff>
    </xdr:from>
    <xdr:to>
      <xdr:col>10</xdr:col>
      <xdr:colOff>165100</xdr:colOff>
      <xdr:row>97</xdr:row>
      <xdr:rowOff>107347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98474</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72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9953</xdr:rowOff>
    </xdr:from>
    <xdr:to>
      <xdr:col>6</xdr:col>
      <xdr:colOff>38100</xdr:colOff>
      <xdr:row>97</xdr:row>
      <xdr:rowOff>111553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102680</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73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160941</xdr:rowOff>
    </xdr:from>
    <xdr:to>
      <xdr:col>24</xdr:col>
      <xdr:colOff>114300</xdr:colOff>
      <xdr:row>97</xdr:row>
      <xdr:rowOff>91091</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62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139368</xdr:rowOff>
    </xdr:from>
    <xdr:ext cx="599010"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598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170828</xdr:rowOff>
    </xdr:from>
    <xdr:to>
      <xdr:col>20</xdr:col>
      <xdr:colOff>38100</xdr:colOff>
      <xdr:row>97</xdr:row>
      <xdr:rowOff>100978</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63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117505</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497795" y="16405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17703</xdr:rowOff>
    </xdr:from>
    <xdr:to>
      <xdr:col>15</xdr:col>
      <xdr:colOff>101600</xdr:colOff>
      <xdr:row>97</xdr:row>
      <xdr:rowOff>119303</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64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135830</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08795" y="16423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146738</xdr:rowOff>
    </xdr:from>
    <xdr:to>
      <xdr:col>10</xdr:col>
      <xdr:colOff>165100</xdr:colOff>
      <xdr:row>97</xdr:row>
      <xdr:rowOff>76888</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60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93415</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19795" y="16381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112840</xdr:rowOff>
    </xdr:from>
    <xdr:to>
      <xdr:col>6</xdr:col>
      <xdr:colOff>38100</xdr:colOff>
      <xdr:row>97</xdr:row>
      <xdr:rowOff>42990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57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59517</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30795" y="16347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44374</xdr:rowOff>
    </xdr:from>
    <xdr:to>
      <xdr:col>55</xdr:col>
      <xdr:colOff>0</xdr:colOff>
      <xdr:row>39</xdr:row>
      <xdr:rowOff>44374</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7309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2601</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517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44374</xdr:rowOff>
    </xdr:from>
    <xdr:to>
      <xdr:col>50</xdr:col>
      <xdr:colOff>114300</xdr:colOff>
      <xdr:row>39</xdr:row>
      <xdr:rowOff>44393</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8750300" y="6730924"/>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154356</xdr:rowOff>
    </xdr:from>
    <xdr:to>
      <xdr:col>50</xdr:col>
      <xdr:colOff>165100</xdr:colOff>
      <xdr:row>39</xdr:row>
      <xdr:rowOff>84506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101033</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44393</xdr:rowOff>
    </xdr:from>
    <xdr:to>
      <xdr:col>45</xdr:col>
      <xdr:colOff>177800</xdr:colOff>
      <xdr:row>39</xdr:row>
      <xdr:rowOff>44393</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730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155060</xdr:rowOff>
    </xdr:from>
    <xdr:to>
      <xdr:col>46</xdr:col>
      <xdr:colOff>38100</xdr:colOff>
      <xdr:row>39</xdr:row>
      <xdr:rowOff>85210</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101738</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445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33877</xdr:rowOff>
    </xdr:from>
    <xdr:to>
      <xdr:col>41</xdr:col>
      <xdr:colOff>50800</xdr:colOff>
      <xdr:row>39</xdr:row>
      <xdr:rowOff>44393</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720427"/>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154984</xdr:rowOff>
    </xdr:from>
    <xdr:to>
      <xdr:col>41</xdr:col>
      <xdr:colOff>101600</xdr:colOff>
      <xdr:row>39</xdr:row>
      <xdr:rowOff>85134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67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101661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44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139192</xdr:rowOff>
    </xdr:from>
    <xdr:to>
      <xdr:col>36</xdr:col>
      <xdr:colOff>165100</xdr:colOff>
      <xdr:row>39</xdr:row>
      <xdr:rowOff>69342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85869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42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165024</xdr:rowOff>
    </xdr:from>
    <xdr:to>
      <xdr:col>55</xdr:col>
      <xdr:colOff>50800</xdr:colOff>
      <xdr:row>39</xdr:row>
      <xdr:rowOff>95174</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129602</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6447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165024</xdr:rowOff>
    </xdr:from>
    <xdr:to>
      <xdr:col>50</xdr:col>
      <xdr:colOff>165100</xdr:colOff>
      <xdr:row>39</xdr:row>
      <xdr:rowOff>95174</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86301</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165043</xdr:rowOff>
    </xdr:from>
    <xdr:to>
      <xdr:col>46</xdr:col>
      <xdr:colOff>38100</xdr:colOff>
      <xdr:row>39</xdr:row>
      <xdr:rowOff>95193</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8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86320</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7728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165043</xdr:rowOff>
    </xdr:from>
    <xdr:to>
      <xdr:col>41</xdr:col>
      <xdr:colOff>101600</xdr:colOff>
      <xdr:row>39</xdr:row>
      <xdr:rowOff>95193</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8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86320</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36650" y="67728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154527</xdr:rowOff>
    </xdr:from>
    <xdr:to>
      <xdr:col>36</xdr:col>
      <xdr:colOff>165100</xdr:colOff>
      <xdr:row>39</xdr:row>
      <xdr:rowOff>84677</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6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75804</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3017" y="6762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80463</xdr:rowOff>
    </xdr:from>
    <xdr:to>
      <xdr:col>55</xdr:col>
      <xdr:colOff>0</xdr:colOff>
      <xdr:row>58</xdr:row>
      <xdr:rowOff>83506</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9639300" y="10024563"/>
          <a:ext cx="838200" cy="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38630</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811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80463</xdr:rowOff>
    </xdr:from>
    <xdr:to>
      <xdr:col>50</xdr:col>
      <xdr:colOff>114300</xdr:colOff>
      <xdr:row>58</xdr:row>
      <xdr:rowOff>87943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8750300" y="10024563"/>
          <a:ext cx="889000" cy="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16947</xdr:rowOff>
    </xdr:from>
    <xdr:to>
      <xdr:col>50</xdr:col>
      <xdr:colOff>165100</xdr:colOff>
      <xdr:row>58</xdr:row>
      <xdr:rowOff>118547</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135074</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69865</xdr:rowOff>
    </xdr:from>
    <xdr:to>
      <xdr:col>45</xdr:col>
      <xdr:colOff>177800</xdr:colOff>
      <xdr:row>58</xdr:row>
      <xdr:rowOff>87943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7861300" y="10013965"/>
          <a:ext cx="889000" cy="1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14625</xdr:rowOff>
    </xdr:from>
    <xdr:to>
      <xdr:col>46</xdr:col>
      <xdr:colOff>38100</xdr:colOff>
      <xdr:row>58</xdr:row>
      <xdr:rowOff>116225</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132752</xdr:rowOff>
    </xdr:from>
    <xdr:ext cx="599010"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50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69865</xdr:rowOff>
    </xdr:from>
    <xdr:to>
      <xdr:col>41</xdr:col>
      <xdr:colOff>50800</xdr:colOff>
      <xdr:row>58</xdr:row>
      <xdr:rowOff>71815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10013965"/>
          <a:ext cx="889000" cy="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10505</xdr:rowOff>
    </xdr:from>
    <xdr:to>
      <xdr:col>41</xdr:col>
      <xdr:colOff>101600</xdr:colOff>
      <xdr:row>58</xdr:row>
      <xdr:rowOff>112105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128632</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972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11009</xdr:rowOff>
    </xdr:from>
    <xdr:to>
      <xdr:col>36</xdr:col>
      <xdr:colOff>165100</xdr:colOff>
      <xdr:row>58</xdr:row>
      <xdr:rowOff>112609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129136</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672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32706</xdr:rowOff>
    </xdr:from>
    <xdr:to>
      <xdr:col>55</xdr:col>
      <xdr:colOff>50800</xdr:colOff>
      <xdr:row>58</xdr:row>
      <xdr:rowOff>134306</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97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165630</xdr:rowOff>
    </xdr:from>
    <xdr:ext cx="599010"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93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29663</xdr:rowOff>
    </xdr:from>
    <xdr:to>
      <xdr:col>50</xdr:col>
      <xdr:colOff>165100</xdr:colOff>
      <xdr:row>58</xdr:row>
      <xdr:rowOff>131263</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97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122390</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39795" y="10066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37143</xdr:rowOff>
    </xdr:from>
    <xdr:to>
      <xdr:col>46</xdr:col>
      <xdr:colOff>38100</xdr:colOff>
      <xdr:row>58</xdr:row>
      <xdr:rowOff>138743</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98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129870</xdr:rowOff>
    </xdr:from>
    <xdr:ext cx="59901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50795" y="10073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19065</xdr:rowOff>
    </xdr:from>
    <xdr:to>
      <xdr:col>41</xdr:col>
      <xdr:colOff>101600</xdr:colOff>
      <xdr:row>58</xdr:row>
      <xdr:rowOff>120665</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96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111792</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61795" y="10055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21015</xdr:rowOff>
    </xdr:from>
    <xdr:to>
      <xdr:col>36</xdr:col>
      <xdr:colOff>165100</xdr:colOff>
      <xdr:row>58</xdr:row>
      <xdr:rowOff>122615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96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113742</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672795" y="1005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129436</xdr:rowOff>
    </xdr:from>
    <xdr:to>
      <xdr:col>55</xdr:col>
      <xdr:colOff>0</xdr:colOff>
      <xdr:row>79</xdr:row>
      <xdr:rowOff>1081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502536"/>
          <a:ext cx="838200" cy="43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22522</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224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1081</xdr:rowOff>
    </xdr:from>
    <xdr:to>
      <xdr:col>50</xdr:col>
      <xdr:colOff>114300</xdr:colOff>
      <xdr:row>79</xdr:row>
      <xdr:rowOff>29152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545631"/>
          <a:ext cx="889000" cy="28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48363</xdr:rowOff>
    </xdr:from>
    <xdr:to>
      <xdr:col>50</xdr:col>
      <xdr:colOff>165100</xdr:colOff>
      <xdr:row>78</xdr:row>
      <xdr:rowOff>149963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4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166490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19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29152</xdr:rowOff>
    </xdr:from>
    <xdr:to>
      <xdr:col>45</xdr:col>
      <xdr:colOff>177800</xdr:colOff>
      <xdr:row>79</xdr:row>
      <xdr:rowOff>42946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573702"/>
          <a:ext cx="889000" cy="1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56299</xdr:rowOff>
    </xdr:from>
    <xdr:to>
      <xdr:col>46</xdr:col>
      <xdr:colOff>38100</xdr:colOff>
      <xdr:row>78</xdr:row>
      <xdr:rowOff>157899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42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2976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2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170258</xdr:rowOff>
    </xdr:from>
    <xdr:to>
      <xdr:col>41</xdr:col>
      <xdr:colOff>50800</xdr:colOff>
      <xdr:row>79</xdr:row>
      <xdr:rowOff>42946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543358"/>
          <a:ext cx="889000" cy="4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66508</xdr:rowOff>
    </xdr:from>
    <xdr:to>
      <xdr:col>41</xdr:col>
      <xdr:colOff>101600</xdr:colOff>
      <xdr:row>78</xdr:row>
      <xdr:rowOff>168108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4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13185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21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70593</xdr:rowOff>
    </xdr:from>
    <xdr:to>
      <xdr:col>36</xdr:col>
      <xdr:colOff>165100</xdr:colOff>
      <xdr:row>79</xdr:row>
      <xdr:rowOff>743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44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17270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21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78636</xdr:rowOff>
    </xdr:from>
    <xdr:to>
      <xdr:col>55</xdr:col>
      <xdr:colOff>50800</xdr:colOff>
      <xdr:row>79</xdr:row>
      <xdr:rowOff>8786</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45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57063</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43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121731</xdr:rowOff>
    </xdr:from>
    <xdr:to>
      <xdr:col>50</xdr:col>
      <xdr:colOff>165100</xdr:colOff>
      <xdr:row>79</xdr:row>
      <xdr:rowOff>51881</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49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43008</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58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149802</xdr:rowOff>
    </xdr:from>
    <xdr:to>
      <xdr:col>46</xdr:col>
      <xdr:colOff>38100</xdr:colOff>
      <xdr:row>79</xdr:row>
      <xdr:rowOff>79952</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52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71079</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615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163596</xdr:rowOff>
    </xdr:from>
    <xdr:to>
      <xdr:col>41</xdr:col>
      <xdr:colOff>101600</xdr:colOff>
      <xdr:row>79</xdr:row>
      <xdr:rowOff>93746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53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84873</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62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119458</xdr:rowOff>
    </xdr:from>
    <xdr:to>
      <xdr:col>36</xdr:col>
      <xdr:colOff>165100</xdr:colOff>
      <xdr:row>79</xdr:row>
      <xdr:rowOff>49608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49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40735</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585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75670</xdr:rowOff>
    </xdr:from>
    <xdr:to>
      <xdr:col>55</xdr:col>
      <xdr:colOff>0</xdr:colOff>
      <xdr:row>98</xdr:row>
      <xdr:rowOff>137154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6877770"/>
          <a:ext cx="838200" cy="61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29362</xdr:rowOff>
    </xdr:from>
    <xdr:ext cx="599010"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831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137154</xdr:rowOff>
    </xdr:from>
    <xdr:to>
      <xdr:col>50</xdr:col>
      <xdr:colOff>114300</xdr:colOff>
      <xdr:row>98</xdr:row>
      <xdr:rowOff>145549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6939254"/>
          <a:ext cx="889000" cy="8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59607</xdr:rowOff>
    </xdr:from>
    <xdr:to>
      <xdr:col>50</xdr:col>
      <xdr:colOff>165100</xdr:colOff>
      <xdr:row>98</xdr:row>
      <xdr:rowOff>161207</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86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6284</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39795" y="16636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145549</xdr:rowOff>
    </xdr:from>
    <xdr:to>
      <xdr:col>45</xdr:col>
      <xdr:colOff>177800</xdr:colOff>
      <xdr:row>98</xdr:row>
      <xdr:rowOff>161263</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6947649"/>
          <a:ext cx="889000" cy="1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62353</xdr:rowOff>
    </xdr:from>
    <xdr:to>
      <xdr:col>46</xdr:col>
      <xdr:colOff>38100</xdr:colOff>
      <xdr:row>98</xdr:row>
      <xdr:rowOff>163953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86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9030</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50795" y="1663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161263</xdr:rowOff>
    </xdr:from>
    <xdr:to>
      <xdr:col>41</xdr:col>
      <xdr:colOff>50800</xdr:colOff>
      <xdr:row>98</xdr:row>
      <xdr:rowOff>167875</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6963363"/>
          <a:ext cx="889000" cy="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54608</xdr:rowOff>
    </xdr:from>
    <xdr:to>
      <xdr:col>41</xdr:col>
      <xdr:colOff>101600</xdr:colOff>
      <xdr:row>98</xdr:row>
      <xdr:rowOff>156208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8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1285</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61795" y="1663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57234</xdr:rowOff>
    </xdr:from>
    <xdr:to>
      <xdr:col>36</xdr:col>
      <xdr:colOff>165100</xdr:colOff>
      <xdr:row>98</xdr:row>
      <xdr:rowOff>158834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85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3911</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672795" y="16634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24870</xdr:rowOff>
    </xdr:from>
    <xdr:to>
      <xdr:col>55</xdr:col>
      <xdr:colOff>50800</xdr:colOff>
      <xdr:row>98</xdr:row>
      <xdr:rowOff>126470</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82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47747</xdr:rowOff>
    </xdr:from>
    <xdr:ext cx="599010"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678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86354</xdr:rowOff>
    </xdr:from>
    <xdr:to>
      <xdr:col>50</xdr:col>
      <xdr:colOff>165100</xdr:colOff>
      <xdr:row>99</xdr:row>
      <xdr:rowOff>16504</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88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99</xdr:row>
      <xdr:rowOff>7631</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39795" y="16981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94749</xdr:rowOff>
    </xdr:from>
    <xdr:to>
      <xdr:col>46</xdr:col>
      <xdr:colOff>38100</xdr:colOff>
      <xdr:row>99</xdr:row>
      <xdr:rowOff>24899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89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99</xdr:row>
      <xdr:rowOff>16026</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50795" y="16989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110463</xdr:rowOff>
    </xdr:from>
    <xdr:to>
      <xdr:col>41</xdr:col>
      <xdr:colOff>101600</xdr:colOff>
      <xdr:row>99</xdr:row>
      <xdr:rowOff>40613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91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99</xdr:row>
      <xdr:rowOff>31740</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61795" y="17005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117075</xdr:rowOff>
    </xdr:from>
    <xdr:to>
      <xdr:col>36</xdr:col>
      <xdr:colOff>165100</xdr:colOff>
      <xdr:row>99</xdr:row>
      <xdr:rowOff>47225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91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38352</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701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49456</xdr:rowOff>
    </xdr:from>
    <xdr:to>
      <xdr:col>85</xdr:col>
      <xdr:colOff>127000</xdr:colOff>
      <xdr:row>37</xdr:row>
      <xdr:rowOff>139067</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393106"/>
          <a:ext cx="838200" cy="8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48418</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392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139067</xdr:rowOff>
    </xdr:from>
    <xdr:to>
      <xdr:col>81</xdr:col>
      <xdr:colOff>50800</xdr:colOff>
      <xdr:row>38</xdr:row>
      <xdr:rowOff>113102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482717"/>
          <a:ext cx="889000" cy="14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134529</xdr:rowOff>
    </xdr:from>
    <xdr:to>
      <xdr:col>81</xdr:col>
      <xdr:colOff>101600</xdr:colOff>
      <xdr:row>38</xdr:row>
      <xdr:rowOff>64678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55805</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57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109479</xdr:rowOff>
    </xdr:from>
    <xdr:to>
      <xdr:col>76</xdr:col>
      <xdr:colOff>114300</xdr:colOff>
      <xdr:row>38</xdr:row>
      <xdr:rowOff>113102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6624579"/>
          <a:ext cx="889000" cy="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129046</xdr:rowOff>
    </xdr:from>
    <xdr:to>
      <xdr:col>76</xdr:col>
      <xdr:colOff>165100</xdr:colOff>
      <xdr:row>38</xdr:row>
      <xdr:rowOff>59196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75723</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24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109479</xdr:rowOff>
    </xdr:from>
    <xdr:to>
      <xdr:col>71</xdr:col>
      <xdr:colOff>177800</xdr:colOff>
      <xdr:row>38</xdr:row>
      <xdr:rowOff>116196</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624579"/>
          <a:ext cx="889000" cy="6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148233</xdr:rowOff>
    </xdr:from>
    <xdr:to>
      <xdr:col>72</xdr:col>
      <xdr:colOff>38100</xdr:colOff>
      <xdr:row>38</xdr:row>
      <xdr:rowOff>78383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94910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26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142655</xdr:rowOff>
    </xdr:from>
    <xdr:to>
      <xdr:col>67</xdr:col>
      <xdr:colOff>101600</xdr:colOff>
      <xdr:row>38</xdr:row>
      <xdr:rowOff>72805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48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89332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26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170106</xdr:rowOff>
    </xdr:from>
    <xdr:to>
      <xdr:col>85</xdr:col>
      <xdr:colOff>177800</xdr:colOff>
      <xdr:row>37</xdr:row>
      <xdr:rowOff>100256</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34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21533</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19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88267</xdr:rowOff>
    </xdr:from>
    <xdr:to>
      <xdr:col>81</xdr:col>
      <xdr:colOff>101600</xdr:colOff>
      <xdr:row>38</xdr:row>
      <xdr:rowOff>18417</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43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34944</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20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62302</xdr:rowOff>
    </xdr:from>
    <xdr:to>
      <xdr:col>76</xdr:col>
      <xdr:colOff>165100</xdr:colOff>
      <xdr:row>38</xdr:row>
      <xdr:rowOff>163902</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57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155029</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67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58679</xdr:rowOff>
    </xdr:from>
    <xdr:to>
      <xdr:col>72</xdr:col>
      <xdr:colOff>38100</xdr:colOff>
      <xdr:row>38</xdr:row>
      <xdr:rowOff>160279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57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151406</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666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65396</xdr:rowOff>
    </xdr:from>
    <xdr:to>
      <xdr:col>67</xdr:col>
      <xdr:colOff>101600</xdr:colOff>
      <xdr:row>38</xdr:row>
      <xdr:rowOff>166996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58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158123</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67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29349</xdr:rowOff>
    </xdr:from>
    <xdr:to>
      <xdr:col>85</xdr:col>
      <xdr:colOff>127000</xdr:colOff>
      <xdr:row>58</xdr:row>
      <xdr:rowOff>37386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5481300" y="9973449"/>
          <a:ext cx="838200" cy="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92535</xdr:rowOff>
    </xdr:from>
    <xdr:ext cx="599010"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693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37386</xdr:rowOff>
    </xdr:from>
    <xdr:to>
      <xdr:col>81</xdr:col>
      <xdr:colOff>50800</xdr:colOff>
      <xdr:row>58</xdr:row>
      <xdr:rowOff>44113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4592300" y="9981486"/>
          <a:ext cx="889000" cy="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103746</xdr:rowOff>
    </xdr:from>
    <xdr:to>
      <xdr:col>81</xdr:col>
      <xdr:colOff>101600</xdr:colOff>
      <xdr:row>58</xdr:row>
      <xdr:rowOff>33896</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50423</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181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44113</xdr:rowOff>
    </xdr:from>
    <xdr:to>
      <xdr:col>76</xdr:col>
      <xdr:colOff>114300</xdr:colOff>
      <xdr:row>58</xdr:row>
      <xdr:rowOff>60772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3703300" y="9988213"/>
          <a:ext cx="889000" cy="16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103312</xdr:rowOff>
    </xdr:from>
    <xdr:to>
      <xdr:col>76</xdr:col>
      <xdr:colOff>165100</xdr:colOff>
      <xdr:row>58</xdr:row>
      <xdr:rowOff>33462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49989</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292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52294</xdr:rowOff>
    </xdr:from>
    <xdr:to>
      <xdr:col>71</xdr:col>
      <xdr:colOff>177800</xdr:colOff>
      <xdr:row>58</xdr:row>
      <xdr:rowOff>60772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814300" y="9996394"/>
          <a:ext cx="889000" cy="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88942</xdr:rowOff>
    </xdr:from>
    <xdr:to>
      <xdr:col>72</xdr:col>
      <xdr:colOff>38100</xdr:colOff>
      <xdr:row>58</xdr:row>
      <xdr:rowOff>19092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35619</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03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98890</xdr:rowOff>
    </xdr:from>
    <xdr:to>
      <xdr:col>67</xdr:col>
      <xdr:colOff>101600</xdr:colOff>
      <xdr:row>58</xdr:row>
      <xdr:rowOff>29040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45567</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14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149999</xdr:rowOff>
    </xdr:from>
    <xdr:to>
      <xdr:col>85</xdr:col>
      <xdr:colOff>177800</xdr:colOff>
      <xdr:row>58</xdr:row>
      <xdr:rowOff>80149</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92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64926</xdr:rowOff>
    </xdr:from>
    <xdr:ext cx="534377"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83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158036</xdr:rowOff>
    </xdr:from>
    <xdr:to>
      <xdr:col>81</xdr:col>
      <xdr:colOff>101600</xdr:colOff>
      <xdr:row>58</xdr:row>
      <xdr:rowOff>88186</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93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79313</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1002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164763</xdr:rowOff>
    </xdr:from>
    <xdr:to>
      <xdr:col>76</xdr:col>
      <xdr:colOff>165100</xdr:colOff>
      <xdr:row>58</xdr:row>
      <xdr:rowOff>94913</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93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86040</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1003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9972</xdr:rowOff>
    </xdr:from>
    <xdr:to>
      <xdr:col>72</xdr:col>
      <xdr:colOff>38100</xdr:colOff>
      <xdr:row>58</xdr:row>
      <xdr:rowOff>111572</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95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102699</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1004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1494</xdr:rowOff>
    </xdr:from>
    <xdr:to>
      <xdr:col>67</xdr:col>
      <xdr:colOff>101600</xdr:colOff>
      <xdr:row>58</xdr:row>
      <xdr:rowOff>103094</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94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94221</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1003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8265</xdr:rowOff>
    </xdr:from>
    <xdr:to>
      <xdr:col>85</xdr:col>
      <xdr:colOff>127000</xdr:colOff>
      <xdr:row>79</xdr:row>
      <xdr:rowOff>43695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552815"/>
          <a:ext cx="838200" cy="3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143046</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34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156042</xdr:rowOff>
    </xdr:from>
    <xdr:to>
      <xdr:col>81</xdr:col>
      <xdr:colOff>50800</xdr:colOff>
      <xdr:row>79</xdr:row>
      <xdr:rowOff>8265</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529142"/>
          <a:ext cx="889000" cy="2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121190</xdr:rowOff>
    </xdr:from>
    <xdr:to>
      <xdr:col>81</xdr:col>
      <xdr:colOff>101600</xdr:colOff>
      <xdr:row>79</xdr:row>
      <xdr:rowOff>51340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67867</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81843</xdr:rowOff>
    </xdr:from>
    <xdr:to>
      <xdr:col>76</xdr:col>
      <xdr:colOff>114300</xdr:colOff>
      <xdr:row>78</xdr:row>
      <xdr:rowOff>156042</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3703300" y="13454943"/>
          <a:ext cx="889000" cy="7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128552</xdr:rowOff>
    </xdr:from>
    <xdr:to>
      <xdr:col>76</xdr:col>
      <xdr:colOff>165100</xdr:colOff>
      <xdr:row>79</xdr:row>
      <xdr:rowOff>58702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49829</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5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81843</xdr:rowOff>
    </xdr:from>
    <xdr:to>
      <xdr:col>71</xdr:col>
      <xdr:colOff>177800</xdr:colOff>
      <xdr:row>79</xdr:row>
      <xdr:rowOff>43670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2814300" y="13454943"/>
          <a:ext cx="889000" cy="13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132817</xdr:rowOff>
    </xdr:from>
    <xdr:to>
      <xdr:col>72</xdr:col>
      <xdr:colOff>38100</xdr:colOff>
      <xdr:row>79</xdr:row>
      <xdr:rowOff>62967</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5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54094</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59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129651</xdr:rowOff>
    </xdr:from>
    <xdr:to>
      <xdr:col>67</xdr:col>
      <xdr:colOff>101600</xdr:colOff>
      <xdr:row>79</xdr:row>
      <xdr:rowOff>59801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5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76328</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27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164345</xdr:rowOff>
    </xdr:from>
    <xdr:to>
      <xdr:col>85</xdr:col>
      <xdr:colOff>177800</xdr:colOff>
      <xdr:row>79</xdr:row>
      <xdr:rowOff>94495</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53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98595</xdr:rowOff>
    </xdr:from>
    <xdr:ext cx="378565"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4716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128915</xdr:rowOff>
    </xdr:from>
    <xdr:to>
      <xdr:col>81</xdr:col>
      <xdr:colOff>101600</xdr:colOff>
      <xdr:row>79</xdr:row>
      <xdr:rowOff>59065</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50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50192</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14111" y="1359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105242</xdr:rowOff>
    </xdr:from>
    <xdr:to>
      <xdr:col>76</xdr:col>
      <xdr:colOff>165100</xdr:colOff>
      <xdr:row>79</xdr:row>
      <xdr:rowOff>35392</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47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51919</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25111" y="1325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31043</xdr:rowOff>
    </xdr:from>
    <xdr:to>
      <xdr:col>72</xdr:col>
      <xdr:colOff>38100</xdr:colOff>
      <xdr:row>78</xdr:row>
      <xdr:rowOff>132643</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40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149170</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36111" y="1317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164320</xdr:rowOff>
    </xdr:from>
    <xdr:to>
      <xdr:col>67</xdr:col>
      <xdr:colOff>101600</xdr:colOff>
      <xdr:row>79</xdr:row>
      <xdr:rowOff>94470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5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85597</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5017" y="13630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44844</xdr:rowOff>
    </xdr:from>
    <xdr:to>
      <xdr:col>85</xdr:col>
      <xdr:colOff>127000</xdr:colOff>
      <xdr:row>98</xdr:row>
      <xdr:rowOff>51547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846944"/>
          <a:ext cx="838200" cy="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168676</xdr:rowOff>
    </xdr:from>
    <xdr:ext cx="599010"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627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45327</xdr:rowOff>
    </xdr:from>
    <xdr:to>
      <xdr:col>81</xdr:col>
      <xdr:colOff>50800</xdr:colOff>
      <xdr:row>98</xdr:row>
      <xdr:rowOff>51547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4592300" y="16847427"/>
          <a:ext cx="889000" cy="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153022</xdr:rowOff>
    </xdr:from>
    <xdr:to>
      <xdr:col>81</xdr:col>
      <xdr:colOff>101600</xdr:colOff>
      <xdr:row>98</xdr:row>
      <xdr:rowOff>83172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7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99699</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181795" y="1655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45327</xdr:rowOff>
    </xdr:from>
    <xdr:to>
      <xdr:col>76</xdr:col>
      <xdr:colOff>114300</xdr:colOff>
      <xdr:row>98</xdr:row>
      <xdr:rowOff>70469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847427"/>
          <a:ext cx="889000" cy="2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156378</xdr:rowOff>
    </xdr:from>
    <xdr:to>
      <xdr:col>76</xdr:col>
      <xdr:colOff>165100</xdr:colOff>
      <xdr:row>98</xdr:row>
      <xdr:rowOff>86528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78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103055</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292795" y="16562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70469</xdr:rowOff>
    </xdr:from>
    <xdr:to>
      <xdr:col>71</xdr:col>
      <xdr:colOff>177800</xdr:colOff>
      <xdr:row>98</xdr:row>
      <xdr:rowOff>71473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2814300" y="16872569"/>
          <a:ext cx="889000" cy="1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148544</xdr:rowOff>
    </xdr:from>
    <xdr:to>
      <xdr:col>72</xdr:col>
      <xdr:colOff>38100</xdr:colOff>
      <xdr:row>98</xdr:row>
      <xdr:rowOff>78694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7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95221</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03795" y="1655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152248</xdr:rowOff>
    </xdr:from>
    <xdr:to>
      <xdr:col>67</xdr:col>
      <xdr:colOff>101600</xdr:colOff>
      <xdr:row>98</xdr:row>
      <xdr:rowOff>82398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7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98925</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14795" y="16558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165494</xdr:rowOff>
    </xdr:from>
    <xdr:to>
      <xdr:col>85</xdr:col>
      <xdr:colOff>177800</xdr:colOff>
      <xdr:row>98</xdr:row>
      <xdr:rowOff>95644</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79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143921</xdr:rowOff>
    </xdr:from>
    <xdr:ext cx="599010"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774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747</xdr:rowOff>
    </xdr:from>
    <xdr:to>
      <xdr:col>81</xdr:col>
      <xdr:colOff>101600</xdr:colOff>
      <xdr:row>98</xdr:row>
      <xdr:rowOff>102347</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80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93474</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181795" y="1689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165977</xdr:rowOff>
    </xdr:from>
    <xdr:to>
      <xdr:col>76</xdr:col>
      <xdr:colOff>165100</xdr:colOff>
      <xdr:row>98</xdr:row>
      <xdr:rowOff>96127</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79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87254</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292795" y="16889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19669</xdr:rowOff>
    </xdr:from>
    <xdr:to>
      <xdr:col>72</xdr:col>
      <xdr:colOff>38100</xdr:colOff>
      <xdr:row>98</xdr:row>
      <xdr:rowOff>121269</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82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112396</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03795" y="16914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20673</xdr:rowOff>
    </xdr:from>
    <xdr:to>
      <xdr:col>67</xdr:col>
      <xdr:colOff>101600</xdr:colOff>
      <xdr:row>98</xdr:row>
      <xdr:rowOff>122273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82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113400</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14795" y="16915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149479</xdr:rowOff>
    </xdr:from>
    <xdr:to>
      <xdr:col>112</xdr:col>
      <xdr:colOff>38100</xdr:colOff>
      <xdr:row>39</xdr:row>
      <xdr:rowOff>79629</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96156</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154584</xdr:rowOff>
    </xdr:from>
    <xdr:to>
      <xdr:col>107</xdr:col>
      <xdr:colOff>101600</xdr:colOff>
      <xdr:row>39</xdr:row>
      <xdr:rowOff>84734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101261</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148717</xdr:rowOff>
    </xdr:from>
    <xdr:to>
      <xdr:col>102</xdr:col>
      <xdr:colOff>165100</xdr:colOff>
      <xdr:row>39</xdr:row>
      <xdr:rowOff>78867</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95394</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141516</xdr:rowOff>
    </xdr:from>
    <xdr:to>
      <xdr:col>98</xdr:col>
      <xdr:colOff>38100</xdr:colOff>
      <xdr:row>39</xdr:row>
      <xdr:rowOff>71666</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88193</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39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123190</xdr:rowOff>
    </xdr:from>
    <xdr:to>
      <xdr:col>107</xdr:col>
      <xdr:colOff>101600</xdr:colOff>
      <xdr:row>50</xdr:row>
      <xdr:rowOff>53340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69867</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総務費及び消防費については、大規模新規事業（庁舎建設事業、デジタル防災無線整備事業）の実施により増加している。</a:t>
          </a:r>
        </a:p>
        <a:p>
          <a:r>
            <a:rPr kumimoji="1" lang="ja-JP" altLang="en-US" sz="1300">
              <a:latin typeface="ＭＳ Ｐゴシック" panose="020B0600070205080204" pitchFamily="50" charset="-128"/>
              <a:ea typeface="ＭＳ Ｐゴシック" panose="020B0600070205080204" pitchFamily="50" charset="-128"/>
            </a:rPr>
            <a:t>　そのほかの費目については、類似団体平均から大きく乖離する項目はない。</a:t>
          </a:r>
        </a:p>
        <a:p>
          <a:r>
            <a:rPr kumimoji="1" lang="ja-JP" altLang="en-US" sz="1300">
              <a:latin typeface="ＭＳ Ｐゴシック" panose="020B0600070205080204" pitchFamily="50" charset="-128"/>
              <a:ea typeface="ＭＳ Ｐゴシック" panose="020B0600070205080204" pitchFamily="50" charset="-128"/>
            </a:rPr>
            <a:t>　今後も事務事業の見直しなど、経費の削減を図り財政の健全化を目指す。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鳥取県江府町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実質収支は経費の節減及びコロナ過における事業中止などで標準財政規模に対する比率は上昇し、財政調整基金の取り崩しを行うことなく財政運営できた。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鳥取県江府町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公営企業の施設整備は概ね行き届いているが、利用人口の減少により料金収入のみでの経営が難しいため、繰入をしている。今後も施設維持に係る費用等に対しての繰り入れを行わざるを得ない。</a:t>
          </a:r>
        </a:p>
        <a:p>
          <a:r>
            <a:rPr kumimoji="1" lang="ja-JP" altLang="en-US" sz="1400">
              <a:latin typeface="ＭＳ ゴシック" pitchFamily="49" charset="-128"/>
              <a:ea typeface="ＭＳ ゴシック" pitchFamily="49" charset="-128"/>
            </a:rPr>
            <a:t>　公営企業等会計も適正かつコストの削減を図るよう努め、普通会計への負担軽減を図る必要がある。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2">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4927081</v>
      </c>
      <c r="BO4" s="433"/>
      <c r="BP4" s="433"/>
      <c r="BQ4" s="433"/>
      <c r="BR4" s="433"/>
      <c r="BS4" s="433"/>
      <c r="BT4" s="433"/>
      <c r="BU4" s="434"/>
      <c r="BV4" s="432">
        <v>3849161</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9.4</v>
      </c>
      <c r="CU4" s="439"/>
      <c r="CV4" s="439"/>
      <c r="CW4" s="439"/>
      <c r="CX4" s="439"/>
      <c r="CY4" s="439"/>
      <c r="CZ4" s="439"/>
      <c r="DA4" s="440"/>
      <c r="DB4" s="438">
        <v>7.5</v>
      </c>
      <c r="DC4" s="439"/>
      <c r="DD4" s="439"/>
      <c r="DE4" s="439"/>
      <c r="DF4" s="439"/>
      <c r="DG4" s="439"/>
      <c r="DH4" s="439"/>
      <c r="DI4" s="440"/>
      <c r="DJ4" s="186"/>
      <c r="DK4" s="186"/>
      <c r="DL4" s="186"/>
      <c r="DM4" s="186"/>
      <c r="DN4" s="186"/>
      <c r="DO4" s="186"/>
    </row>
    <row r="5" spans="1:119" ht="18.75" customHeight="1" x14ac:dyDescent="0.2">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4714885</v>
      </c>
      <c r="BO5" s="470"/>
      <c r="BP5" s="470"/>
      <c r="BQ5" s="470"/>
      <c r="BR5" s="470"/>
      <c r="BS5" s="470"/>
      <c r="BT5" s="470"/>
      <c r="BU5" s="471"/>
      <c r="BV5" s="469">
        <v>3689426</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86.1</v>
      </c>
      <c r="CU5" s="467"/>
      <c r="CV5" s="467"/>
      <c r="CW5" s="467"/>
      <c r="CX5" s="467"/>
      <c r="CY5" s="467"/>
      <c r="CZ5" s="467"/>
      <c r="DA5" s="468"/>
      <c r="DB5" s="466">
        <v>86.9</v>
      </c>
      <c r="DC5" s="467"/>
      <c r="DD5" s="467"/>
      <c r="DE5" s="467"/>
      <c r="DF5" s="467"/>
      <c r="DG5" s="467"/>
      <c r="DH5" s="467"/>
      <c r="DI5" s="468"/>
      <c r="DJ5" s="186"/>
      <c r="DK5" s="186"/>
      <c r="DL5" s="186"/>
      <c r="DM5" s="186"/>
      <c r="DN5" s="186"/>
      <c r="DO5" s="186"/>
    </row>
    <row r="6" spans="1:119" ht="18.75" customHeight="1" x14ac:dyDescent="0.2">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212196</v>
      </c>
      <c r="BO6" s="470"/>
      <c r="BP6" s="470"/>
      <c r="BQ6" s="470"/>
      <c r="BR6" s="470"/>
      <c r="BS6" s="470"/>
      <c r="BT6" s="470"/>
      <c r="BU6" s="471"/>
      <c r="BV6" s="469">
        <v>159735</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89.1</v>
      </c>
      <c r="CU6" s="507"/>
      <c r="CV6" s="507"/>
      <c r="CW6" s="507"/>
      <c r="CX6" s="507"/>
      <c r="CY6" s="507"/>
      <c r="CZ6" s="507"/>
      <c r="DA6" s="508"/>
      <c r="DB6" s="506">
        <v>90.2</v>
      </c>
      <c r="DC6" s="507"/>
      <c r="DD6" s="507"/>
      <c r="DE6" s="507"/>
      <c r="DF6" s="507"/>
      <c r="DG6" s="507"/>
      <c r="DH6" s="507"/>
      <c r="DI6" s="508"/>
      <c r="DJ6" s="186"/>
      <c r="DK6" s="186"/>
      <c r="DL6" s="186"/>
      <c r="DM6" s="186"/>
      <c r="DN6" s="186"/>
      <c r="DO6" s="186"/>
    </row>
    <row r="7" spans="1:119" ht="18.75" customHeight="1" x14ac:dyDescent="0.2">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94</v>
      </c>
      <c r="AV7" s="502"/>
      <c r="AW7" s="502"/>
      <c r="AX7" s="502"/>
      <c r="AY7" s="503" t="s">
        <v>106</v>
      </c>
      <c r="AZ7" s="504"/>
      <c r="BA7" s="504"/>
      <c r="BB7" s="504"/>
      <c r="BC7" s="504"/>
      <c r="BD7" s="504"/>
      <c r="BE7" s="504"/>
      <c r="BF7" s="504"/>
      <c r="BG7" s="504"/>
      <c r="BH7" s="504"/>
      <c r="BI7" s="504"/>
      <c r="BJ7" s="504"/>
      <c r="BK7" s="504"/>
      <c r="BL7" s="504"/>
      <c r="BM7" s="505"/>
      <c r="BN7" s="469">
        <v>12650</v>
      </c>
      <c r="BO7" s="470"/>
      <c r="BP7" s="470"/>
      <c r="BQ7" s="470"/>
      <c r="BR7" s="470"/>
      <c r="BS7" s="470"/>
      <c r="BT7" s="470"/>
      <c r="BU7" s="471"/>
      <c r="BV7" s="469">
        <v>7377</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2117924</v>
      </c>
      <c r="CU7" s="470"/>
      <c r="CV7" s="470"/>
      <c r="CW7" s="470"/>
      <c r="CX7" s="470"/>
      <c r="CY7" s="470"/>
      <c r="CZ7" s="470"/>
      <c r="DA7" s="471"/>
      <c r="DB7" s="469">
        <v>2018749</v>
      </c>
      <c r="DC7" s="470"/>
      <c r="DD7" s="470"/>
      <c r="DE7" s="470"/>
      <c r="DF7" s="470"/>
      <c r="DG7" s="470"/>
      <c r="DH7" s="470"/>
      <c r="DI7" s="471"/>
      <c r="DJ7" s="186"/>
      <c r="DK7" s="186"/>
      <c r="DL7" s="186"/>
      <c r="DM7" s="186"/>
      <c r="DN7" s="186"/>
      <c r="DO7" s="186"/>
    </row>
    <row r="8" spans="1:119" ht="18.75" customHeight="1" thickBot="1" x14ac:dyDescent="0.25">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199546</v>
      </c>
      <c r="BO8" s="470"/>
      <c r="BP8" s="470"/>
      <c r="BQ8" s="470"/>
      <c r="BR8" s="470"/>
      <c r="BS8" s="470"/>
      <c r="BT8" s="470"/>
      <c r="BU8" s="471"/>
      <c r="BV8" s="469">
        <v>152358</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0.32</v>
      </c>
      <c r="CU8" s="510"/>
      <c r="CV8" s="510"/>
      <c r="CW8" s="510"/>
      <c r="CX8" s="510"/>
      <c r="CY8" s="510"/>
      <c r="CZ8" s="510"/>
      <c r="DA8" s="511"/>
      <c r="DB8" s="509">
        <v>0.33</v>
      </c>
      <c r="DC8" s="510"/>
      <c r="DD8" s="510"/>
      <c r="DE8" s="510"/>
      <c r="DF8" s="510"/>
      <c r="DG8" s="510"/>
      <c r="DH8" s="510"/>
      <c r="DI8" s="511"/>
      <c r="DJ8" s="186"/>
      <c r="DK8" s="186"/>
      <c r="DL8" s="186"/>
      <c r="DM8" s="186"/>
      <c r="DN8" s="186"/>
      <c r="DO8" s="186"/>
    </row>
    <row r="9" spans="1:119" ht="18.75" customHeight="1" thickBot="1" x14ac:dyDescent="0.25">
      <c r="A9" s="187"/>
      <c r="B9" s="463" t="s">
        <v>112</v>
      </c>
      <c r="C9" s="464"/>
      <c r="D9" s="464"/>
      <c r="E9" s="464"/>
      <c r="F9" s="464"/>
      <c r="G9" s="464"/>
      <c r="H9" s="464"/>
      <c r="I9" s="464"/>
      <c r="J9" s="464"/>
      <c r="K9" s="512"/>
      <c r="L9" s="513" t="s">
        <v>113</v>
      </c>
      <c r="M9" s="514"/>
      <c r="N9" s="514"/>
      <c r="O9" s="514"/>
      <c r="P9" s="514"/>
      <c r="Q9" s="515"/>
      <c r="R9" s="516">
        <v>2672</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109</v>
      </c>
      <c r="AV9" s="502"/>
      <c r="AW9" s="502"/>
      <c r="AX9" s="502"/>
      <c r="AY9" s="503" t="s">
        <v>116</v>
      </c>
      <c r="AZ9" s="504"/>
      <c r="BA9" s="504"/>
      <c r="BB9" s="504"/>
      <c r="BC9" s="504"/>
      <c r="BD9" s="504"/>
      <c r="BE9" s="504"/>
      <c r="BF9" s="504"/>
      <c r="BG9" s="504"/>
      <c r="BH9" s="504"/>
      <c r="BI9" s="504"/>
      <c r="BJ9" s="504"/>
      <c r="BK9" s="504"/>
      <c r="BL9" s="504"/>
      <c r="BM9" s="505"/>
      <c r="BN9" s="469">
        <v>47188</v>
      </c>
      <c r="BO9" s="470"/>
      <c r="BP9" s="470"/>
      <c r="BQ9" s="470"/>
      <c r="BR9" s="470"/>
      <c r="BS9" s="470"/>
      <c r="BT9" s="470"/>
      <c r="BU9" s="471"/>
      <c r="BV9" s="469">
        <v>71353</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13.6</v>
      </c>
      <c r="CU9" s="467"/>
      <c r="CV9" s="467"/>
      <c r="CW9" s="467"/>
      <c r="CX9" s="467"/>
      <c r="CY9" s="467"/>
      <c r="CZ9" s="467"/>
      <c r="DA9" s="468"/>
      <c r="DB9" s="466">
        <v>15.1</v>
      </c>
      <c r="DC9" s="467"/>
      <c r="DD9" s="467"/>
      <c r="DE9" s="467"/>
      <c r="DF9" s="467"/>
      <c r="DG9" s="467"/>
      <c r="DH9" s="467"/>
      <c r="DI9" s="468"/>
      <c r="DJ9" s="186"/>
      <c r="DK9" s="186"/>
      <c r="DL9" s="186"/>
      <c r="DM9" s="186"/>
      <c r="DN9" s="186"/>
      <c r="DO9" s="186"/>
    </row>
    <row r="10" spans="1:119" ht="18.75" customHeight="1" thickBot="1" x14ac:dyDescent="0.25">
      <c r="A10" s="187"/>
      <c r="B10" s="463"/>
      <c r="C10" s="464"/>
      <c r="D10" s="464"/>
      <c r="E10" s="464"/>
      <c r="F10" s="464"/>
      <c r="G10" s="464"/>
      <c r="H10" s="464"/>
      <c r="I10" s="464"/>
      <c r="J10" s="464"/>
      <c r="K10" s="512"/>
      <c r="L10" s="519" t="s">
        <v>118</v>
      </c>
      <c r="M10" s="499"/>
      <c r="N10" s="499"/>
      <c r="O10" s="499"/>
      <c r="P10" s="499"/>
      <c r="Q10" s="500"/>
      <c r="R10" s="520">
        <v>3004</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120</v>
      </c>
      <c r="AV10" s="502"/>
      <c r="AW10" s="502"/>
      <c r="AX10" s="502"/>
      <c r="AY10" s="503" t="s">
        <v>121</v>
      </c>
      <c r="AZ10" s="504"/>
      <c r="BA10" s="504"/>
      <c r="BB10" s="504"/>
      <c r="BC10" s="504"/>
      <c r="BD10" s="504"/>
      <c r="BE10" s="504"/>
      <c r="BF10" s="504"/>
      <c r="BG10" s="504"/>
      <c r="BH10" s="504"/>
      <c r="BI10" s="504"/>
      <c r="BJ10" s="504"/>
      <c r="BK10" s="504"/>
      <c r="BL10" s="504"/>
      <c r="BM10" s="505"/>
      <c r="BN10" s="469">
        <v>321</v>
      </c>
      <c r="BO10" s="470"/>
      <c r="BP10" s="470"/>
      <c r="BQ10" s="470"/>
      <c r="BR10" s="470"/>
      <c r="BS10" s="470"/>
      <c r="BT10" s="470"/>
      <c r="BU10" s="471"/>
      <c r="BV10" s="469">
        <v>340</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120</v>
      </c>
      <c r="AV11" s="502"/>
      <c r="AW11" s="502"/>
      <c r="AX11" s="502"/>
      <c r="AY11" s="503" t="s">
        <v>126</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129</v>
      </c>
      <c r="DC11" s="510"/>
      <c r="DD11" s="510"/>
      <c r="DE11" s="510"/>
      <c r="DF11" s="510"/>
      <c r="DG11" s="510"/>
      <c r="DH11" s="510"/>
      <c r="DI11" s="511"/>
      <c r="DJ11" s="186"/>
      <c r="DK11" s="186"/>
      <c r="DL11" s="186"/>
      <c r="DM11" s="186"/>
      <c r="DN11" s="186"/>
      <c r="DO11" s="186"/>
    </row>
    <row r="12" spans="1:119" ht="18.75" customHeight="1" x14ac:dyDescent="0.2">
      <c r="A12" s="187"/>
      <c r="B12" s="529" t="s">
        <v>130</v>
      </c>
      <c r="C12" s="530"/>
      <c r="D12" s="530"/>
      <c r="E12" s="530"/>
      <c r="F12" s="530"/>
      <c r="G12" s="530"/>
      <c r="H12" s="530"/>
      <c r="I12" s="530"/>
      <c r="J12" s="530"/>
      <c r="K12" s="531"/>
      <c r="L12" s="538" t="s">
        <v>131</v>
      </c>
      <c r="M12" s="539"/>
      <c r="N12" s="539"/>
      <c r="O12" s="539"/>
      <c r="P12" s="539"/>
      <c r="Q12" s="540"/>
      <c r="R12" s="541">
        <v>2775</v>
      </c>
      <c r="S12" s="542"/>
      <c r="T12" s="542"/>
      <c r="U12" s="542"/>
      <c r="V12" s="543"/>
      <c r="W12" s="544" t="s">
        <v>1</v>
      </c>
      <c r="X12" s="502"/>
      <c r="Y12" s="502"/>
      <c r="Z12" s="502"/>
      <c r="AA12" s="502"/>
      <c r="AB12" s="545"/>
      <c r="AC12" s="546" t="s">
        <v>132</v>
      </c>
      <c r="AD12" s="547"/>
      <c r="AE12" s="547"/>
      <c r="AF12" s="547"/>
      <c r="AG12" s="548"/>
      <c r="AH12" s="546" t="s">
        <v>133</v>
      </c>
      <c r="AI12" s="547"/>
      <c r="AJ12" s="547"/>
      <c r="AK12" s="547"/>
      <c r="AL12" s="549"/>
      <c r="AM12" s="498" t="s">
        <v>134</v>
      </c>
      <c r="AN12" s="499"/>
      <c r="AO12" s="499"/>
      <c r="AP12" s="499"/>
      <c r="AQ12" s="499"/>
      <c r="AR12" s="499"/>
      <c r="AS12" s="499"/>
      <c r="AT12" s="500"/>
      <c r="AU12" s="501" t="s">
        <v>94</v>
      </c>
      <c r="AV12" s="502"/>
      <c r="AW12" s="502"/>
      <c r="AX12" s="502"/>
      <c r="AY12" s="503" t="s">
        <v>135</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0</v>
      </c>
      <c r="BW12" s="470"/>
      <c r="BX12" s="470"/>
      <c r="BY12" s="470"/>
      <c r="BZ12" s="470"/>
      <c r="CA12" s="470"/>
      <c r="CB12" s="470"/>
      <c r="CC12" s="471"/>
      <c r="CD12" s="472" t="s">
        <v>136</v>
      </c>
      <c r="CE12" s="473"/>
      <c r="CF12" s="473"/>
      <c r="CG12" s="473"/>
      <c r="CH12" s="473"/>
      <c r="CI12" s="473"/>
      <c r="CJ12" s="473"/>
      <c r="CK12" s="473"/>
      <c r="CL12" s="473"/>
      <c r="CM12" s="473"/>
      <c r="CN12" s="473"/>
      <c r="CO12" s="473"/>
      <c r="CP12" s="473"/>
      <c r="CQ12" s="473"/>
      <c r="CR12" s="473"/>
      <c r="CS12" s="474"/>
      <c r="CT12" s="509" t="s">
        <v>137</v>
      </c>
      <c r="CU12" s="510"/>
      <c r="CV12" s="510"/>
      <c r="CW12" s="510"/>
      <c r="CX12" s="510"/>
      <c r="CY12" s="510"/>
      <c r="CZ12" s="510"/>
      <c r="DA12" s="511"/>
      <c r="DB12" s="509" t="s">
        <v>137</v>
      </c>
      <c r="DC12" s="510"/>
      <c r="DD12" s="510"/>
      <c r="DE12" s="510"/>
      <c r="DF12" s="510"/>
      <c r="DG12" s="510"/>
      <c r="DH12" s="510"/>
      <c r="DI12" s="511"/>
      <c r="DJ12" s="186"/>
      <c r="DK12" s="186"/>
      <c r="DL12" s="186"/>
      <c r="DM12" s="186"/>
      <c r="DN12" s="186"/>
      <c r="DO12" s="186"/>
    </row>
    <row r="13" spans="1:119" ht="18.75" customHeight="1" x14ac:dyDescent="0.2">
      <c r="A13" s="187"/>
      <c r="B13" s="532"/>
      <c r="C13" s="533"/>
      <c r="D13" s="533"/>
      <c r="E13" s="533"/>
      <c r="F13" s="533"/>
      <c r="G13" s="533"/>
      <c r="H13" s="533"/>
      <c r="I13" s="533"/>
      <c r="J13" s="533"/>
      <c r="K13" s="534"/>
      <c r="L13" s="197"/>
      <c r="M13" s="560" t="s">
        <v>138</v>
      </c>
      <c r="N13" s="561"/>
      <c r="O13" s="561"/>
      <c r="P13" s="561"/>
      <c r="Q13" s="562"/>
      <c r="R13" s="553">
        <v>2765</v>
      </c>
      <c r="S13" s="554"/>
      <c r="T13" s="554"/>
      <c r="U13" s="554"/>
      <c r="V13" s="555"/>
      <c r="W13" s="485" t="s">
        <v>139</v>
      </c>
      <c r="X13" s="486"/>
      <c r="Y13" s="486"/>
      <c r="Z13" s="486"/>
      <c r="AA13" s="486"/>
      <c r="AB13" s="476"/>
      <c r="AC13" s="520">
        <v>473</v>
      </c>
      <c r="AD13" s="521"/>
      <c r="AE13" s="521"/>
      <c r="AF13" s="521"/>
      <c r="AG13" s="563"/>
      <c r="AH13" s="520">
        <v>518</v>
      </c>
      <c r="AI13" s="521"/>
      <c r="AJ13" s="521"/>
      <c r="AK13" s="521"/>
      <c r="AL13" s="522"/>
      <c r="AM13" s="498" t="s">
        <v>140</v>
      </c>
      <c r="AN13" s="499"/>
      <c r="AO13" s="499"/>
      <c r="AP13" s="499"/>
      <c r="AQ13" s="499"/>
      <c r="AR13" s="499"/>
      <c r="AS13" s="499"/>
      <c r="AT13" s="500"/>
      <c r="AU13" s="501" t="s">
        <v>120</v>
      </c>
      <c r="AV13" s="502"/>
      <c r="AW13" s="502"/>
      <c r="AX13" s="502"/>
      <c r="AY13" s="503" t="s">
        <v>141</v>
      </c>
      <c r="AZ13" s="504"/>
      <c r="BA13" s="504"/>
      <c r="BB13" s="504"/>
      <c r="BC13" s="504"/>
      <c r="BD13" s="504"/>
      <c r="BE13" s="504"/>
      <c r="BF13" s="504"/>
      <c r="BG13" s="504"/>
      <c r="BH13" s="504"/>
      <c r="BI13" s="504"/>
      <c r="BJ13" s="504"/>
      <c r="BK13" s="504"/>
      <c r="BL13" s="504"/>
      <c r="BM13" s="505"/>
      <c r="BN13" s="469">
        <v>47509</v>
      </c>
      <c r="BO13" s="470"/>
      <c r="BP13" s="470"/>
      <c r="BQ13" s="470"/>
      <c r="BR13" s="470"/>
      <c r="BS13" s="470"/>
      <c r="BT13" s="470"/>
      <c r="BU13" s="471"/>
      <c r="BV13" s="469">
        <v>71693</v>
      </c>
      <c r="BW13" s="470"/>
      <c r="BX13" s="470"/>
      <c r="BY13" s="470"/>
      <c r="BZ13" s="470"/>
      <c r="CA13" s="470"/>
      <c r="CB13" s="470"/>
      <c r="CC13" s="471"/>
      <c r="CD13" s="472" t="s">
        <v>142</v>
      </c>
      <c r="CE13" s="473"/>
      <c r="CF13" s="473"/>
      <c r="CG13" s="473"/>
      <c r="CH13" s="473"/>
      <c r="CI13" s="473"/>
      <c r="CJ13" s="473"/>
      <c r="CK13" s="473"/>
      <c r="CL13" s="473"/>
      <c r="CM13" s="473"/>
      <c r="CN13" s="473"/>
      <c r="CO13" s="473"/>
      <c r="CP13" s="473"/>
      <c r="CQ13" s="473"/>
      <c r="CR13" s="473"/>
      <c r="CS13" s="474"/>
      <c r="CT13" s="466">
        <v>13.6</v>
      </c>
      <c r="CU13" s="467"/>
      <c r="CV13" s="467"/>
      <c r="CW13" s="467"/>
      <c r="CX13" s="467"/>
      <c r="CY13" s="467"/>
      <c r="CZ13" s="467"/>
      <c r="DA13" s="468"/>
      <c r="DB13" s="466">
        <v>13.4</v>
      </c>
      <c r="DC13" s="467"/>
      <c r="DD13" s="467"/>
      <c r="DE13" s="467"/>
      <c r="DF13" s="467"/>
      <c r="DG13" s="467"/>
      <c r="DH13" s="467"/>
      <c r="DI13" s="468"/>
      <c r="DJ13" s="186"/>
      <c r="DK13" s="186"/>
      <c r="DL13" s="186"/>
      <c r="DM13" s="186"/>
      <c r="DN13" s="186"/>
      <c r="DO13" s="186"/>
    </row>
    <row r="14" spans="1:119" ht="18.75" customHeight="1" thickBot="1" x14ac:dyDescent="0.25">
      <c r="A14" s="187"/>
      <c r="B14" s="532"/>
      <c r="C14" s="533"/>
      <c r="D14" s="533"/>
      <c r="E14" s="533"/>
      <c r="F14" s="533"/>
      <c r="G14" s="533"/>
      <c r="H14" s="533"/>
      <c r="I14" s="533"/>
      <c r="J14" s="533"/>
      <c r="K14" s="534"/>
      <c r="L14" s="550" t="s">
        <v>143</v>
      </c>
      <c r="M14" s="551"/>
      <c r="N14" s="551"/>
      <c r="O14" s="551"/>
      <c r="P14" s="551"/>
      <c r="Q14" s="552"/>
      <c r="R14" s="553">
        <v>2849</v>
      </c>
      <c r="S14" s="554"/>
      <c r="T14" s="554"/>
      <c r="U14" s="554"/>
      <c r="V14" s="555"/>
      <c r="W14" s="459"/>
      <c r="X14" s="460"/>
      <c r="Y14" s="460"/>
      <c r="Z14" s="460"/>
      <c r="AA14" s="460"/>
      <c r="AB14" s="449"/>
      <c r="AC14" s="556">
        <v>28.4</v>
      </c>
      <c r="AD14" s="557"/>
      <c r="AE14" s="557"/>
      <c r="AF14" s="557"/>
      <c r="AG14" s="558"/>
      <c r="AH14" s="556">
        <v>29.7</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144</v>
      </c>
      <c r="CE14" s="565"/>
      <c r="CF14" s="565"/>
      <c r="CG14" s="565"/>
      <c r="CH14" s="565"/>
      <c r="CI14" s="565"/>
      <c r="CJ14" s="565"/>
      <c r="CK14" s="565"/>
      <c r="CL14" s="565"/>
      <c r="CM14" s="565"/>
      <c r="CN14" s="565"/>
      <c r="CO14" s="565"/>
      <c r="CP14" s="565"/>
      <c r="CQ14" s="565"/>
      <c r="CR14" s="565"/>
      <c r="CS14" s="566"/>
      <c r="CT14" s="567">
        <v>94.5</v>
      </c>
      <c r="CU14" s="568"/>
      <c r="CV14" s="568"/>
      <c r="CW14" s="568"/>
      <c r="CX14" s="568"/>
      <c r="CY14" s="568"/>
      <c r="CZ14" s="568"/>
      <c r="DA14" s="569"/>
      <c r="DB14" s="567">
        <v>81.900000000000006</v>
      </c>
      <c r="DC14" s="568"/>
      <c r="DD14" s="568"/>
      <c r="DE14" s="568"/>
      <c r="DF14" s="568"/>
      <c r="DG14" s="568"/>
      <c r="DH14" s="568"/>
      <c r="DI14" s="569"/>
      <c r="DJ14" s="186"/>
      <c r="DK14" s="186"/>
      <c r="DL14" s="186"/>
      <c r="DM14" s="186"/>
      <c r="DN14" s="186"/>
      <c r="DO14" s="186"/>
    </row>
    <row r="15" spans="1:119" ht="18.75" customHeight="1" x14ac:dyDescent="0.2">
      <c r="A15" s="187"/>
      <c r="B15" s="532"/>
      <c r="C15" s="533"/>
      <c r="D15" s="533"/>
      <c r="E15" s="533"/>
      <c r="F15" s="533"/>
      <c r="G15" s="533"/>
      <c r="H15" s="533"/>
      <c r="I15" s="533"/>
      <c r="J15" s="533"/>
      <c r="K15" s="534"/>
      <c r="L15" s="197"/>
      <c r="M15" s="560" t="s">
        <v>138</v>
      </c>
      <c r="N15" s="561"/>
      <c r="O15" s="561"/>
      <c r="P15" s="561"/>
      <c r="Q15" s="562"/>
      <c r="R15" s="553">
        <v>2837</v>
      </c>
      <c r="S15" s="554"/>
      <c r="T15" s="554"/>
      <c r="U15" s="554"/>
      <c r="V15" s="555"/>
      <c r="W15" s="485" t="s">
        <v>145</v>
      </c>
      <c r="X15" s="486"/>
      <c r="Y15" s="486"/>
      <c r="Z15" s="486"/>
      <c r="AA15" s="486"/>
      <c r="AB15" s="476"/>
      <c r="AC15" s="520">
        <v>323</v>
      </c>
      <c r="AD15" s="521"/>
      <c r="AE15" s="521"/>
      <c r="AF15" s="521"/>
      <c r="AG15" s="563"/>
      <c r="AH15" s="520">
        <v>334</v>
      </c>
      <c r="AI15" s="521"/>
      <c r="AJ15" s="521"/>
      <c r="AK15" s="521"/>
      <c r="AL15" s="522"/>
      <c r="AM15" s="498"/>
      <c r="AN15" s="499"/>
      <c r="AO15" s="499"/>
      <c r="AP15" s="499"/>
      <c r="AQ15" s="499"/>
      <c r="AR15" s="499"/>
      <c r="AS15" s="499"/>
      <c r="AT15" s="500"/>
      <c r="AU15" s="501"/>
      <c r="AV15" s="502"/>
      <c r="AW15" s="502"/>
      <c r="AX15" s="502"/>
      <c r="AY15" s="429" t="s">
        <v>146</v>
      </c>
      <c r="AZ15" s="430"/>
      <c r="BA15" s="430"/>
      <c r="BB15" s="430"/>
      <c r="BC15" s="430"/>
      <c r="BD15" s="430"/>
      <c r="BE15" s="430"/>
      <c r="BF15" s="430"/>
      <c r="BG15" s="430"/>
      <c r="BH15" s="430"/>
      <c r="BI15" s="430"/>
      <c r="BJ15" s="430"/>
      <c r="BK15" s="430"/>
      <c r="BL15" s="430"/>
      <c r="BM15" s="431"/>
      <c r="BN15" s="432">
        <v>569040</v>
      </c>
      <c r="BO15" s="433"/>
      <c r="BP15" s="433"/>
      <c r="BQ15" s="433"/>
      <c r="BR15" s="433"/>
      <c r="BS15" s="433"/>
      <c r="BT15" s="433"/>
      <c r="BU15" s="434"/>
      <c r="BV15" s="432">
        <v>545424</v>
      </c>
      <c r="BW15" s="433"/>
      <c r="BX15" s="433"/>
      <c r="BY15" s="433"/>
      <c r="BZ15" s="433"/>
      <c r="CA15" s="433"/>
      <c r="CB15" s="433"/>
      <c r="CC15" s="434"/>
      <c r="CD15" s="570" t="s">
        <v>147</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2"/>
      <c r="C16" s="533"/>
      <c r="D16" s="533"/>
      <c r="E16" s="533"/>
      <c r="F16" s="533"/>
      <c r="G16" s="533"/>
      <c r="H16" s="533"/>
      <c r="I16" s="533"/>
      <c r="J16" s="533"/>
      <c r="K16" s="534"/>
      <c r="L16" s="550" t="s">
        <v>148</v>
      </c>
      <c r="M16" s="581"/>
      <c r="N16" s="581"/>
      <c r="O16" s="581"/>
      <c r="P16" s="581"/>
      <c r="Q16" s="582"/>
      <c r="R16" s="573" t="s">
        <v>149</v>
      </c>
      <c r="S16" s="574"/>
      <c r="T16" s="574"/>
      <c r="U16" s="574"/>
      <c r="V16" s="575"/>
      <c r="W16" s="459"/>
      <c r="X16" s="460"/>
      <c r="Y16" s="460"/>
      <c r="Z16" s="460"/>
      <c r="AA16" s="460"/>
      <c r="AB16" s="449"/>
      <c r="AC16" s="556">
        <v>19.399999999999999</v>
      </c>
      <c r="AD16" s="557"/>
      <c r="AE16" s="557"/>
      <c r="AF16" s="557"/>
      <c r="AG16" s="558"/>
      <c r="AH16" s="556">
        <v>19.100000000000001</v>
      </c>
      <c r="AI16" s="557"/>
      <c r="AJ16" s="557"/>
      <c r="AK16" s="557"/>
      <c r="AL16" s="559"/>
      <c r="AM16" s="498"/>
      <c r="AN16" s="499"/>
      <c r="AO16" s="499"/>
      <c r="AP16" s="499"/>
      <c r="AQ16" s="499"/>
      <c r="AR16" s="499"/>
      <c r="AS16" s="499"/>
      <c r="AT16" s="500"/>
      <c r="AU16" s="501"/>
      <c r="AV16" s="502"/>
      <c r="AW16" s="502"/>
      <c r="AX16" s="502"/>
      <c r="AY16" s="503" t="s">
        <v>150</v>
      </c>
      <c r="AZ16" s="504"/>
      <c r="BA16" s="504"/>
      <c r="BB16" s="504"/>
      <c r="BC16" s="504"/>
      <c r="BD16" s="504"/>
      <c r="BE16" s="504"/>
      <c r="BF16" s="504"/>
      <c r="BG16" s="504"/>
      <c r="BH16" s="504"/>
      <c r="BI16" s="504"/>
      <c r="BJ16" s="504"/>
      <c r="BK16" s="504"/>
      <c r="BL16" s="504"/>
      <c r="BM16" s="505"/>
      <c r="BN16" s="469">
        <v>1888885</v>
      </c>
      <c r="BO16" s="470"/>
      <c r="BP16" s="470"/>
      <c r="BQ16" s="470"/>
      <c r="BR16" s="470"/>
      <c r="BS16" s="470"/>
      <c r="BT16" s="470"/>
      <c r="BU16" s="471"/>
      <c r="BV16" s="469">
        <v>1786775</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5">
      <c r="A17" s="187"/>
      <c r="B17" s="535"/>
      <c r="C17" s="536"/>
      <c r="D17" s="536"/>
      <c r="E17" s="536"/>
      <c r="F17" s="536"/>
      <c r="G17" s="536"/>
      <c r="H17" s="536"/>
      <c r="I17" s="536"/>
      <c r="J17" s="536"/>
      <c r="K17" s="537"/>
      <c r="L17" s="202"/>
      <c r="M17" s="576" t="s">
        <v>151</v>
      </c>
      <c r="N17" s="577"/>
      <c r="O17" s="577"/>
      <c r="P17" s="577"/>
      <c r="Q17" s="578"/>
      <c r="R17" s="573" t="s">
        <v>152</v>
      </c>
      <c r="S17" s="574"/>
      <c r="T17" s="574"/>
      <c r="U17" s="574"/>
      <c r="V17" s="575"/>
      <c r="W17" s="485" t="s">
        <v>153</v>
      </c>
      <c r="X17" s="486"/>
      <c r="Y17" s="486"/>
      <c r="Z17" s="486"/>
      <c r="AA17" s="486"/>
      <c r="AB17" s="476"/>
      <c r="AC17" s="520">
        <v>868</v>
      </c>
      <c r="AD17" s="521"/>
      <c r="AE17" s="521"/>
      <c r="AF17" s="521"/>
      <c r="AG17" s="563"/>
      <c r="AH17" s="520">
        <v>894</v>
      </c>
      <c r="AI17" s="521"/>
      <c r="AJ17" s="521"/>
      <c r="AK17" s="521"/>
      <c r="AL17" s="522"/>
      <c r="AM17" s="498"/>
      <c r="AN17" s="499"/>
      <c r="AO17" s="499"/>
      <c r="AP17" s="499"/>
      <c r="AQ17" s="499"/>
      <c r="AR17" s="499"/>
      <c r="AS17" s="499"/>
      <c r="AT17" s="500"/>
      <c r="AU17" s="501"/>
      <c r="AV17" s="502"/>
      <c r="AW17" s="502"/>
      <c r="AX17" s="502"/>
      <c r="AY17" s="503" t="s">
        <v>154</v>
      </c>
      <c r="AZ17" s="504"/>
      <c r="BA17" s="504"/>
      <c r="BB17" s="504"/>
      <c r="BC17" s="504"/>
      <c r="BD17" s="504"/>
      <c r="BE17" s="504"/>
      <c r="BF17" s="504"/>
      <c r="BG17" s="504"/>
      <c r="BH17" s="504"/>
      <c r="BI17" s="504"/>
      <c r="BJ17" s="504"/>
      <c r="BK17" s="504"/>
      <c r="BL17" s="504"/>
      <c r="BM17" s="505"/>
      <c r="BN17" s="469">
        <v>726088</v>
      </c>
      <c r="BO17" s="470"/>
      <c r="BP17" s="470"/>
      <c r="BQ17" s="470"/>
      <c r="BR17" s="470"/>
      <c r="BS17" s="470"/>
      <c r="BT17" s="470"/>
      <c r="BU17" s="471"/>
      <c r="BV17" s="469">
        <v>702320</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5">
      <c r="A18" s="187"/>
      <c r="B18" s="583" t="s">
        <v>155</v>
      </c>
      <c r="C18" s="512"/>
      <c r="D18" s="512"/>
      <c r="E18" s="584"/>
      <c r="F18" s="584"/>
      <c r="G18" s="584"/>
      <c r="H18" s="584"/>
      <c r="I18" s="584"/>
      <c r="J18" s="584"/>
      <c r="K18" s="584"/>
      <c r="L18" s="585">
        <v>124.52</v>
      </c>
      <c r="M18" s="585"/>
      <c r="N18" s="585"/>
      <c r="O18" s="585"/>
      <c r="P18" s="585"/>
      <c r="Q18" s="585"/>
      <c r="R18" s="586"/>
      <c r="S18" s="586"/>
      <c r="T18" s="586"/>
      <c r="U18" s="586"/>
      <c r="V18" s="587"/>
      <c r="W18" s="487"/>
      <c r="X18" s="488"/>
      <c r="Y18" s="488"/>
      <c r="Z18" s="488"/>
      <c r="AA18" s="488"/>
      <c r="AB18" s="479"/>
      <c r="AC18" s="588">
        <v>52.2</v>
      </c>
      <c r="AD18" s="589"/>
      <c r="AE18" s="589"/>
      <c r="AF18" s="589"/>
      <c r="AG18" s="590"/>
      <c r="AH18" s="588">
        <v>51.2</v>
      </c>
      <c r="AI18" s="589"/>
      <c r="AJ18" s="589"/>
      <c r="AK18" s="589"/>
      <c r="AL18" s="591"/>
      <c r="AM18" s="498"/>
      <c r="AN18" s="499"/>
      <c r="AO18" s="499"/>
      <c r="AP18" s="499"/>
      <c r="AQ18" s="499"/>
      <c r="AR18" s="499"/>
      <c r="AS18" s="499"/>
      <c r="AT18" s="500"/>
      <c r="AU18" s="501"/>
      <c r="AV18" s="502"/>
      <c r="AW18" s="502"/>
      <c r="AX18" s="502"/>
      <c r="AY18" s="503" t="s">
        <v>156</v>
      </c>
      <c r="AZ18" s="504"/>
      <c r="BA18" s="504"/>
      <c r="BB18" s="504"/>
      <c r="BC18" s="504"/>
      <c r="BD18" s="504"/>
      <c r="BE18" s="504"/>
      <c r="BF18" s="504"/>
      <c r="BG18" s="504"/>
      <c r="BH18" s="504"/>
      <c r="BI18" s="504"/>
      <c r="BJ18" s="504"/>
      <c r="BK18" s="504"/>
      <c r="BL18" s="504"/>
      <c r="BM18" s="505"/>
      <c r="BN18" s="469">
        <v>1898634</v>
      </c>
      <c r="BO18" s="470"/>
      <c r="BP18" s="470"/>
      <c r="BQ18" s="470"/>
      <c r="BR18" s="470"/>
      <c r="BS18" s="470"/>
      <c r="BT18" s="470"/>
      <c r="BU18" s="471"/>
      <c r="BV18" s="469">
        <v>1844189</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5">
      <c r="A19" s="187"/>
      <c r="B19" s="583" t="s">
        <v>157</v>
      </c>
      <c r="C19" s="512"/>
      <c r="D19" s="512"/>
      <c r="E19" s="584"/>
      <c r="F19" s="584"/>
      <c r="G19" s="584"/>
      <c r="H19" s="584"/>
      <c r="I19" s="584"/>
      <c r="J19" s="584"/>
      <c r="K19" s="584"/>
      <c r="L19" s="592">
        <v>21</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158</v>
      </c>
      <c r="AZ19" s="504"/>
      <c r="BA19" s="504"/>
      <c r="BB19" s="504"/>
      <c r="BC19" s="504"/>
      <c r="BD19" s="504"/>
      <c r="BE19" s="504"/>
      <c r="BF19" s="504"/>
      <c r="BG19" s="504"/>
      <c r="BH19" s="504"/>
      <c r="BI19" s="504"/>
      <c r="BJ19" s="504"/>
      <c r="BK19" s="504"/>
      <c r="BL19" s="504"/>
      <c r="BM19" s="505"/>
      <c r="BN19" s="469">
        <v>2782319</v>
      </c>
      <c r="BO19" s="470"/>
      <c r="BP19" s="470"/>
      <c r="BQ19" s="470"/>
      <c r="BR19" s="470"/>
      <c r="BS19" s="470"/>
      <c r="BT19" s="470"/>
      <c r="BU19" s="471"/>
      <c r="BV19" s="469">
        <v>2475262</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5">
      <c r="A20" s="187"/>
      <c r="B20" s="583" t="s">
        <v>159</v>
      </c>
      <c r="C20" s="512"/>
      <c r="D20" s="512"/>
      <c r="E20" s="584"/>
      <c r="F20" s="584"/>
      <c r="G20" s="584"/>
      <c r="H20" s="584"/>
      <c r="I20" s="584"/>
      <c r="J20" s="584"/>
      <c r="K20" s="584"/>
      <c r="L20" s="592">
        <v>953</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2">
      <c r="A21" s="187"/>
      <c r="B21" s="603" t="s">
        <v>160</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5">
      <c r="A22" s="187"/>
      <c r="B22" s="606" t="s">
        <v>161</v>
      </c>
      <c r="C22" s="607"/>
      <c r="D22" s="608"/>
      <c r="E22" s="481" t="s">
        <v>1</v>
      </c>
      <c r="F22" s="486"/>
      <c r="G22" s="486"/>
      <c r="H22" s="486"/>
      <c r="I22" s="486"/>
      <c r="J22" s="486"/>
      <c r="K22" s="476"/>
      <c r="L22" s="481" t="s">
        <v>162</v>
      </c>
      <c r="M22" s="486"/>
      <c r="N22" s="486"/>
      <c r="O22" s="486"/>
      <c r="P22" s="476"/>
      <c r="Q22" s="615" t="s">
        <v>163</v>
      </c>
      <c r="R22" s="616"/>
      <c r="S22" s="616"/>
      <c r="T22" s="616"/>
      <c r="U22" s="616"/>
      <c r="V22" s="617"/>
      <c r="W22" s="621" t="s">
        <v>164</v>
      </c>
      <c r="X22" s="607"/>
      <c r="Y22" s="608"/>
      <c r="Z22" s="481" t="s">
        <v>1</v>
      </c>
      <c r="AA22" s="486"/>
      <c r="AB22" s="486"/>
      <c r="AC22" s="486"/>
      <c r="AD22" s="486"/>
      <c r="AE22" s="486"/>
      <c r="AF22" s="486"/>
      <c r="AG22" s="476"/>
      <c r="AH22" s="634" t="s">
        <v>165</v>
      </c>
      <c r="AI22" s="486"/>
      <c r="AJ22" s="486"/>
      <c r="AK22" s="486"/>
      <c r="AL22" s="476"/>
      <c r="AM22" s="634" t="s">
        <v>166</v>
      </c>
      <c r="AN22" s="635"/>
      <c r="AO22" s="635"/>
      <c r="AP22" s="635"/>
      <c r="AQ22" s="635"/>
      <c r="AR22" s="636"/>
      <c r="AS22" s="615" t="s">
        <v>163</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2">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167</v>
      </c>
      <c r="AZ23" s="430"/>
      <c r="BA23" s="430"/>
      <c r="BB23" s="430"/>
      <c r="BC23" s="430"/>
      <c r="BD23" s="430"/>
      <c r="BE23" s="430"/>
      <c r="BF23" s="430"/>
      <c r="BG23" s="430"/>
      <c r="BH23" s="430"/>
      <c r="BI23" s="430"/>
      <c r="BJ23" s="430"/>
      <c r="BK23" s="430"/>
      <c r="BL23" s="430"/>
      <c r="BM23" s="431"/>
      <c r="BN23" s="469">
        <v>4565045</v>
      </c>
      <c r="BO23" s="470"/>
      <c r="BP23" s="470"/>
      <c r="BQ23" s="470"/>
      <c r="BR23" s="470"/>
      <c r="BS23" s="470"/>
      <c r="BT23" s="470"/>
      <c r="BU23" s="471"/>
      <c r="BV23" s="469">
        <v>4087927</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5">
      <c r="A24" s="187"/>
      <c r="B24" s="609"/>
      <c r="C24" s="610"/>
      <c r="D24" s="611"/>
      <c r="E24" s="519" t="s">
        <v>168</v>
      </c>
      <c r="F24" s="499"/>
      <c r="G24" s="499"/>
      <c r="H24" s="499"/>
      <c r="I24" s="499"/>
      <c r="J24" s="499"/>
      <c r="K24" s="500"/>
      <c r="L24" s="520">
        <v>1</v>
      </c>
      <c r="M24" s="521"/>
      <c r="N24" s="521"/>
      <c r="O24" s="521"/>
      <c r="P24" s="563"/>
      <c r="Q24" s="520">
        <v>8100</v>
      </c>
      <c r="R24" s="521"/>
      <c r="S24" s="521"/>
      <c r="T24" s="521"/>
      <c r="U24" s="521"/>
      <c r="V24" s="563"/>
      <c r="W24" s="622"/>
      <c r="X24" s="610"/>
      <c r="Y24" s="611"/>
      <c r="Z24" s="519" t="s">
        <v>169</v>
      </c>
      <c r="AA24" s="499"/>
      <c r="AB24" s="499"/>
      <c r="AC24" s="499"/>
      <c r="AD24" s="499"/>
      <c r="AE24" s="499"/>
      <c r="AF24" s="499"/>
      <c r="AG24" s="500"/>
      <c r="AH24" s="520">
        <v>61</v>
      </c>
      <c r="AI24" s="521"/>
      <c r="AJ24" s="521"/>
      <c r="AK24" s="521"/>
      <c r="AL24" s="563"/>
      <c r="AM24" s="520">
        <v>171715</v>
      </c>
      <c r="AN24" s="521"/>
      <c r="AO24" s="521"/>
      <c r="AP24" s="521"/>
      <c r="AQ24" s="521"/>
      <c r="AR24" s="563"/>
      <c r="AS24" s="520">
        <v>2815</v>
      </c>
      <c r="AT24" s="521"/>
      <c r="AU24" s="521"/>
      <c r="AV24" s="521"/>
      <c r="AW24" s="521"/>
      <c r="AX24" s="522"/>
      <c r="AY24" s="642" t="s">
        <v>170</v>
      </c>
      <c r="AZ24" s="643"/>
      <c r="BA24" s="643"/>
      <c r="BB24" s="643"/>
      <c r="BC24" s="643"/>
      <c r="BD24" s="643"/>
      <c r="BE24" s="643"/>
      <c r="BF24" s="643"/>
      <c r="BG24" s="643"/>
      <c r="BH24" s="643"/>
      <c r="BI24" s="643"/>
      <c r="BJ24" s="643"/>
      <c r="BK24" s="643"/>
      <c r="BL24" s="643"/>
      <c r="BM24" s="644"/>
      <c r="BN24" s="469">
        <v>3878547</v>
      </c>
      <c r="BO24" s="470"/>
      <c r="BP24" s="470"/>
      <c r="BQ24" s="470"/>
      <c r="BR24" s="470"/>
      <c r="BS24" s="470"/>
      <c r="BT24" s="470"/>
      <c r="BU24" s="471"/>
      <c r="BV24" s="469">
        <v>3498068</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2">
      <c r="A25" s="187"/>
      <c r="B25" s="609"/>
      <c r="C25" s="610"/>
      <c r="D25" s="611"/>
      <c r="E25" s="519" t="s">
        <v>171</v>
      </c>
      <c r="F25" s="499"/>
      <c r="G25" s="499"/>
      <c r="H25" s="499"/>
      <c r="I25" s="499"/>
      <c r="J25" s="499"/>
      <c r="K25" s="500"/>
      <c r="L25" s="520">
        <v>1</v>
      </c>
      <c r="M25" s="521"/>
      <c r="N25" s="521"/>
      <c r="O25" s="521"/>
      <c r="P25" s="563"/>
      <c r="Q25" s="520">
        <v>6480</v>
      </c>
      <c r="R25" s="521"/>
      <c r="S25" s="521"/>
      <c r="T25" s="521"/>
      <c r="U25" s="521"/>
      <c r="V25" s="563"/>
      <c r="W25" s="622"/>
      <c r="X25" s="610"/>
      <c r="Y25" s="611"/>
      <c r="Z25" s="519" t="s">
        <v>172</v>
      </c>
      <c r="AA25" s="499"/>
      <c r="AB25" s="499"/>
      <c r="AC25" s="499"/>
      <c r="AD25" s="499"/>
      <c r="AE25" s="499"/>
      <c r="AF25" s="499"/>
      <c r="AG25" s="500"/>
      <c r="AH25" s="520" t="s">
        <v>137</v>
      </c>
      <c r="AI25" s="521"/>
      <c r="AJ25" s="521"/>
      <c r="AK25" s="521"/>
      <c r="AL25" s="563"/>
      <c r="AM25" s="520" t="s">
        <v>137</v>
      </c>
      <c r="AN25" s="521"/>
      <c r="AO25" s="521"/>
      <c r="AP25" s="521"/>
      <c r="AQ25" s="521"/>
      <c r="AR25" s="563"/>
      <c r="AS25" s="520" t="s">
        <v>137</v>
      </c>
      <c r="AT25" s="521"/>
      <c r="AU25" s="521"/>
      <c r="AV25" s="521"/>
      <c r="AW25" s="521"/>
      <c r="AX25" s="522"/>
      <c r="AY25" s="429" t="s">
        <v>173</v>
      </c>
      <c r="AZ25" s="430"/>
      <c r="BA25" s="430"/>
      <c r="BB25" s="430"/>
      <c r="BC25" s="430"/>
      <c r="BD25" s="430"/>
      <c r="BE25" s="430"/>
      <c r="BF25" s="430"/>
      <c r="BG25" s="430"/>
      <c r="BH25" s="430"/>
      <c r="BI25" s="430"/>
      <c r="BJ25" s="430"/>
      <c r="BK25" s="430"/>
      <c r="BL25" s="430"/>
      <c r="BM25" s="431"/>
      <c r="BN25" s="432">
        <v>21044</v>
      </c>
      <c r="BO25" s="433"/>
      <c r="BP25" s="433"/>
      <c r="BQ25" s="433"/>
      <c r="BR25" s="433"/>
      <c r="BS25" s="433"/>
      <c r="BT25" s="433"/>
      <c r="BU25" s="434"/>
      <c r="BV25" s="432">
        <v>1231176</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2">
      <c r="A26" s="187"/>
      <c r="B26" s="609"/>
      <c r="C26" s="610"/>
      <c r="D26" s="611"/>
      <c r="E26" s="519" t="s">
        <v>174</v>
      </c>
      <c r="F26" s="499"/>
      <c r="G26" s="499"/>
      <c r="H26" s="499"/>
      <c r="I26" s="499"/>
      <c r="J26" s="499"/>
      <c r="K26" s="500"/>
      <c r="L26" s="520">
        <v>1</v>
      </c>
      <c r="M26" s="521"/>
      <c r="N26" s="521"/>
      <c r="O26" s="521"/>
      <c r="P26" s="563"/>
      <c r="Q26" s="520">
        <v>5880</v>
      </c>
      <c r="R26" s="521"/>
      <c r="S26" s="521"/>
      <c r="T26" s="521"/>
      <c r="U26" s="521"/>
      <c r="V26" s="563"/>
      <c r="W26" s="622"/>
      <c r="X26" s="610"/>
      <c r="Y26" s="611"/>
      <c r="Z26" s="519" t="s">
        <v>175</v>
      </c>
      <c r="AA26" s="632"/>
      <c r="AB26" s="632"/>
      <c r="AC26" s="632"/>
      <c r="AD26" s="632"/>
      <c r="AE26" s="632"/>
      <c r="AF26" s="632"/>
      <c r="AG26" s="633"/>
      <c r="AH26" s="520" t="s">
        <v>137</v>
      </c>
      <c r="AI26" s="521"/>
      <c r="AJ26" s="521"/>
      <c r="AK26" s="521"/>
      <c r="AL26" s="563"/>
      <c r="AM26" s="520" t="s">
        <v>137</v>
      </c>
      <c r="AN26" s="521"/>
      <c r="AO26" s="521"/>
      <c r="AP26" s="521"/>
      <c r="AQ26" s="521"/>
      <c r="AR26" s="563"/>
      <c r="AS26" s="520" t="s">
        <v>176</v>
      </c>
      <c r="AT26" s="521"/>
      <c r="AU26" s="521"/>
      <c r="AV26" s="521"/>
      <c r="AW26" s="521"/>
      <c r="AX26" s="522"/>
      <c r="AY26" s="472" t="s">
        <v>177</v>
      </c>
      <c r="AZ26" s="473"/>
      <c r="BA26" s="473"/>
      <c r="BB26" s="473"/>
      <c r="BC26" s="473"/>
      <c r="BD26" s="473"/>
      <c r="BE26" s="473"/>
      <c r="BF26" s="473"/>
      <c r="BG26" s="473"/>
      <c r="BH26" s="473"/>
      <c r="BI26" s="473"/>
      <c r="BJ26" s="473"/>
      <c r="BK26" s="473"/>
      <c r="BL26" s="473"/>
      <c r="BM26" s="474"/>
      <c r="BN26" s="469" t="s">
        <v>137</v>
      </c>
      <c r="BO26" s="470"/>
      <c r="BP26" s="470"/>
      <c r="BQ26" s="470"/>
      <c r="BR26" s="470"/>
      <c r="BS26" s="470"/>
      <c r="BT26" s="470"/>
      <c r="BU26" s="471"/>
      <c r="BV26" s="469" t="s">
        <v>176</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5">
      <c r="A27" s="187"/>
      <c r="B27" s="609"/>
      <c r="C27" s="610"/>
      <c r="D27" s="611"/>
      <c r="E27" s="519" t="s">
        <v>178</v>
      </c>
      <c r="F27" s="499"/>
      <c r="G27" s="499"/>
      <c r="H27" s="499"/>
      <c r="I27" s="499"/>
      <c r="J27" s="499"/>
      <c r="K27" s="500"/>
      <c r="L27" s="520">
        <v>1</v>
      </c>
      <c r="M27" s="521"/>
      <c r="N27" s="521"/>
      <c r="O27" s="521"/>
      <c r="P27" s="563"/>
      <c r="Q27" s="520">
        <v>3160</v>
      </c>
      <c r="R27" s="521"/>
      <c r="S27" s="521"/>
      <c r="T27" s="521"/>
      <c r="U27" s="521"/>
      <c r="V27" s="563"/>
      <c r="W27" s="622"/>
      <c r="X27" s="610"/>
      <c r="Y27" s="611"/>
      <c r="Z27" s="519" t="s">
        <v>179</v>
      </c>
      <c r="AA27" s="499"/>
      <c r="AB27" s="499"/>
      <c r="AC27" s="499"/>
      <c r="AD27" s="499"/>
      <c r="AE27" s="499"/>
      <c r="AF27" s="499"/>
      <c r="AG27" s="500"/>
      <c r="AH27" s="520">
        <v>2</v>
      </c>
      <c r="AI27" s="521"/>
      <c r="AJ27" s="521"/>
      <c r="AK27" s="521"/>
      <c r="AL27" s="563"/>
      <c r="AM27" s="520" t="s">
        <v>180</v>
      </c>
      <c r="AN27" s="521"/>
      <c r="AO27" s="521"/>
      <c r="AP27" s="521"/>
      <c r="AQ27" s="521"/>
      <c r="AR27" s="563"/>
      <c r="AS27" s="520" t="s">
        <v>180</v>
      </c>
      <c r="AT27" s="521"/>
      <c r="AU27" s="521"/>
      <c r="AV27" s="521"/>
      <c r="AW27" s="521"/>
      <c r="AX27" s="522"/>
      <c r="AY27" s="564" t="s">
        <v>181</v>
      </c>
      <c r="AZ27" s="565"/>
      <c r="BA27" s="565"/>
      <c r="BB27" s="565"/>
      <c r="BC27" s="565"/>
      <c r="BD27" s="565"/>
      <c r="BE27" s="565"/>
      <c r="BF27" s="565"/>
      <c r="BG27" s="565"/>
      <c r="BH27" s="565"/>
      <c r="BI27" s="565"/>
      <c r="BJ27" s="565"/>
      <c r="BK27" s="565"/>
      <c r="BL27" s="565"/>
      <c r="BM27" s="566"/>
      <c r="BN27" s="645">
        <v>109482</v>
      </c>
      <c r="BO27" s="646"/>
      <c r="BP27" s="646"/>
      <c r="BQ27" s="646"/>
      <c r="BR27" s="646"/>
      <c r="BS27" s="646"/>
      <c r="BT27" s="646"/>
      <c r="BU27" s="647"/>
      <c r="BV27" s="645">
        <v>93482</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2">
      <c r="A28" s="187"/>
      <c r="B28" s="609"/>
      <c r="C28" s="610"/>
      <c r="D28" s="611"/>
      <c r="E28" s="519" t="s">
        <v>182</v>
      </c>
      <c r="F28" s="499"/>
      <c r="G28" s="499"/>
      <c r="H28" s="499"/>
      <c r="I28" s="499"/>
      <c r="J28" s="499"/>
      <c r="K28" s="500"/>
      <c r="L28" s="520">
        <v>1</v>
      </c>
      <c r="M28" s="521"/>
      <c r="N28" s="521"/>
      <c r="O28" s="521"/>
      <c r="P28" s="563"/>
      <c r="Q28" s="520">
        <v>2350</v>
      </c>
      <c r="R28" s="521"/>
      <c r="S28" s="521"/>
      <c r="T28" s="521"/>
      <c r="U28" s="521"/>
      <c r="V28" s="563"/>
      <c r="W28" s="622"/>
      <c r="X28" s="610"/>
      <c r="Y28" s="611"/>
      <c r="Z28" s="519" t="s">
        <v>183</v>
      </c>
      <c r="AA28" s="499"/>
      <c r="AB28" s="499"/>
      <c r="AC28" s="499"/>
      <c r="AD28" s="499"/>
      <c r="AE28" s="499"/>
      <c r="AF28" s="499"/>
      <c r="AG28" s="500"/>
      <c r="AH28" s="520" t="s">
        <v>137</v>
      </c>
      <c r="AI28" s="521"/>
      <c r="AJ28" s="521"/>
      <c r="AK28" s="521"/>
      <c r="AL28" s="563"/>
      <c r="AM28" s="520" t="s">
        <v>137</v>
      </c>
      <c r="AN28" s="521"/>
      <c r="AO28" s="521"/>
      <c r="AP28" s="521"/>
      <c r="AQ28" s="521"/>
      <c r="AR28" s="563"/>
      <c r="AS28" s="520" t="s">
        <v>137</v>
      </c>
      <c r="AT28" s="521"/>
      <c r="AU28" s="521"/>
      <c r="AV28" s="521"/>
      <c r="AW28" s="521"/>
      <c r="AX28" s="522"/>
      <c r="AY28" s="648" t="s">
        <v>184</v>
      </c>
      <c r="AZ28" s="649"/>
      <c r="BA28" s="649"/>
      <c r="BB28" s="650"/>
      <c r="BC28" s="429" t="s">
        <v>48</v>
      </c>
      <c r="BD28" s="430"/>
      <c r="BE28" s="430"/>
      <c r="BF28" s="430"/>
      <c r="BG28" s="430"/>
      <c r="BH28" s="430"/>
      <c r="BI28" s="430"/>
      <c r="BJ28" s="430"/>
      <c r="BK28" s="430"/>
      <c r="BL28" s="430"/>
      <c r="BM28" s="431"/>
      <c r="BN28" s="432">
        <v>899641</v>
      </c>
      <c r="BO28" s="433"/>
      <c r="BP28" s="433"/>
      <c r="BQ28" s="433"/>
      <c r="BR28" s="433"/>
      <c r="BS28" s="433"/>
      <c r="BT28" s="433"/>
      <c r="BU28" s="434"/>
      <c r="BV28" s="432">
        <v>899320</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2">
      <c r="A29" s="187"/>
      <c r="B29" s="609"/>
      <c r="C29" s="610"/>
      <c r="D29" s="611"/>
      <c r="E29" s="519" t="s">
        <v>185</v>
      </c>
      <c r="F29" s="499"/>
      <c r="G29" s="499"/>
      <c r="H29" s="499"/>
      <c r="I29" s="499"/>
      <c r="J29" s="499"/>
      <c r="K29" s="500"/>
      <c r="L29" s="520">
        <v>8</v>
      </c>
      <c r="M29" s="521"/>
      <c r="N29" s="521"/>
      <c r="O29" s="521"/>
      <c r="P29" s="563"/>
      <c r="Q29" s="520">
        <v>2210</v>
      </c>
      <c r="R29" s="521"/>
      <c r="S29" s="521"/>
      <c r="T29" s="521"/>
      <c r="U29" s="521"/>
      <c r="V29" s="563"/>
      <c r="W29" s="623"/>
      <c r="X29" s="624"/>
      <c r="Y29" s="625"/>
      <c r="Z29" s="519" t="s">
        <v>186</v>
      </c>
      <c r="AA29" s="499"/>
      <c r="AB29" s="499"/>
      <c r="AC29" s="499"/>
      <c r="AD29" s="499"/>
      <c r="AE29" s="499"/>
      <c r="AF29" s="499"/>
      <c r="AG29" s="500"/>
      <c r="AH29" s="520">
        <v>63</v>
      </c>
      <c r="AI29" s="521"/>
      <c r="AJ29" s="521"/>
      <c r="AK29" s="521"/>
      <c r="AL29" s="563"/>
      <c r="AM29" s="520">
        <v>179575</v>
      </c>
      <c r="AN29" s="521"/>
      <c r="AO29" s="521"/>
      <c r="AP29" s="521"/>
      <c r="AQ29" s="521"/>
      <c r="AR29" s="563"/>
      <c r="AS29" s="520">
        <v>2850</v>
      </c>
      <c r="AT29" s="521"/>
      <c r="AU29" s="521"/>
      <c r="AV29" s="521"/>
      <c r="AW29" s="521"/>
      <c r="AX29" s="522"/>
      <c r="AY29" s="651"/>
      <c r="AZ29" s="652"/>
      <c r="BA29" s="652"/>
      <c r="BB29" s="653"/>
      <c r="BC29" s="503" t="s">
        <v>187</v>
      </c>
      <c r="BD29" s="504"/>
      <c r="BE29" s="504"/>
      <c r="BF29" s="504"/>
      <c r="BG29" s="504"/>
      <c r="BH29" s="504"/>
      <c r="BI29" s="504"/>
      <c r="BJ29" s="504"/>
      <c r="BK29" s="504"/>
      <c r="BL29" s="504"/>
      <c r="BM29" s="505"/>
      <c r="BN29" s="469">
        <v>89682</v>
      </c>
      <c r="BO29" s="470"/>
      <c r="BP29" s="470"/>
      <c r="BQ29" s="470"/>
      <c r="BR29" s="470"/>
      <c r="BS29" s="470"/>
      <c r="BT29" s="470"/>
      <c r="BU29" s="471"/>
      <c r="BV29" s="469">
        <v>89646</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5">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188</v>
      </c>
      <c r="X30" s="630"/>
      <c r="Y30" s="630"/>
      <c r="Z30" s="630"/>
      <c r="AA30" s="630"/>
      <c r="AB30" s="630"/>
      <c r="AC30" s="630"/>
      <c r="AD30" s="630"/>
      <c r="AE30" s="630"/>
      <c r="AF30" s="630"/>
      <c r="AG30" s="631"/>
      <c r="AH30" s="588">
        <v>90.3</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272426</v>
      </c>
      <c r="BO30" s="646"/>
      <c r="BP30" s="646"/>
      <c r="BQ30" s="646"/>
      <c r="BR30" s="646"/>
      <c r="BS30" s="646"/>
      <c r="BT30" s="646"/>
      <c r="BU30" s="647"/>
      <c r="BV30" s="645">
        <v>401422</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3" t="s">
        <v>195</v>
      </c>
      <c r="D33" s="493"/>
      <c r="E33" s="458" t="s">
        <v>196</v>
      </c>
      <c r="F33" s="458"/>
      <c r="G33" s="458"/>
      <c r="H33" s="458"/>
      <c r="I33" s="458"/>
      <c r="J33" s="458"/>
      <c r="K33" s="458"/>
      <c r="L33" s="458"/>
      <c r="M33" s="458"/>
      <c r="N33" s="458"/>
      <c r="O33" s="458"/>
      <c r="P33" s="458"/>
      <c r="Q33" s="458"/>
      <c r="R33" s="458"/>
      <c r="S33" s="458"/>
      <c r="T33" s="216"/>
      <c r="U33" s="493" t="s">
        <v>195</v>
      </c>
      <c r="V33" s="493"/>
      <c r="W33" s="458" t="s">
        <v>197</v>
      </c>
      <c r="X33" s="458"/>
      <c r="Y33" s="458"/>
      <c r="Z33" s="458"/>
      <c r="AA33" s="458"/>
      <c r="AB33" s="458"/>
      <c r="AC33" s="458"/>
      <c r="AD33" s="458"/>
      <c r="AE33" s="458"/>
      <c r="AF33" s="458"/>
      <c r="AG33" s="458"/>
      <c r="AH33" s="458"/>
      <c r="AI33" s="458"/>
      <c r="AJ33" s="458"/>
      <c r="AK33" s="458"/>
      <c r="AL33" s="216"/>
      <c r="AM33" s="493" t="s">
        <v>195</v>
      </c>
      <c r="AN33" s="493"/>
      <c r="AO33" s="458" t="s">
        <v>197</v>
      </c>
      <c r="AP33" s="458"/>
      <c r="AQ33" s="458"/>
      <c r="AR33" s="458"/>
      <c r="AS33" s="458"/>
      <c r="AT33" s="458"/>
      <c r="AU33" s="458"/>
      <c r="AV33" s="458"/>
      <c r="AW33" s="458"/>
      <c r="AX33" s="458"/>
      <c r="AY33" s="458"/>
      <c r="AZ33" s="458"/>
      <c r="BA33" s="458"/>
      <c r="BB33" s="458"/>
      <c r="BC33" s="458"/>
      <c r="BD33" s="217"/>
      <c r="BE33" s="458" t="s">
        <v>198</v>
      </c>
      <c r="BF33" s="458"/>
      <c r="BG33" s="458" t="s">
        <v>199</v>
      </c>
      <c r="BH33" s="458"/>
      <c r="BI33" s="458"/>
      <c r="BJ33" s="458"/>
      <c r="BK33" s="458"/>
      <c r="BL33" s="458"/>
      <c r="BM33" s="458"/>
      <c r="BN33" s="458"/>
      <c r="BO33" s="458"/>
      <c r="BP33" s="458"/>
      <c r="BQ33" s="458"/>
      <c r="BR33" s="458"/>
      <c r="BS33" s="458"/>
      <c r="BT33" s="458"/>
      <c r="BU33" s="458"/>
      <c r="BV33" s="217"/>
      <c r="BW33" s="493" t="s">
        <v>198</v>
      </c>
      <c r="BX33" s="493"/>
      <c r="BY33" s="458" t="s">
        <v>200</v>
      </c>
      <c r="BZ33" s="458"/>
      <c r="CA33" s="458"/>
      <c r="CB33" s="458"/>
      <c r="CC33" s="458"/>
      <c r="CD33" s="458"/>
      <c r="CE33" s="458"/>
      <c r="CF33" s="458"/>
      <c r="CG33" s="458"/>
      <c r="CH33" s="458"/>
      <c r="CI33" s="458"/>
      <c r="CJ33" s="458"/>
      <c r="CK33" s="458"/>
      <c r="CL33" s="458"/>
      <c r="CM33" s="458"/>
      <c r="CN33" s="216"/>
      <c r="CO33" s="493" t="s">
        <v>195</v>
      </c>
      <c r="CP33" s="493"/>
      <c r="CQ33" s="458" t="s">
        <v>201</v>
      </c>
      <c r="CR33" s="458"/>
      <c r="CS33" s="458"/>
      <c r="CT33" s="458"/>
      <c r="CU33" s="458"/>
      <c r="CV33" s="458"/>
      <c r="CW33" s="458"/>
      <c r="CX33" s="458"/>
      <c r="CY33" s="458"/>
      <c r="CZ33" s="458"/>
      <c r="DA33" s="458"/>
      <c r="DB33" s="458"/>
      <c r="DC33" s="458"/>
      <c r="DD33" s="458"/>
      <c r="DE33" s="458"/>
      <c r="DF33" s="216"/>
      <c r="DG33" s="657" t="s">
        <v>202</v>
      </c>
      <c r="DH33" s="657"/>
      <c r="DI33" s="218"/>
      <c r="DJ33" s="186"/>
      <c r="DK33" s="186"/>
      <c r="DL33" s="186"/>
      <c r="DM33" s="186"/>
      <c r="DN33" s="186"/>
      <c r="DO33" s="186"/>
    </row>
    <row r="34" spans="1:119" ht="32.25" customHeight="1" x14ac:dyDescent="0.2">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4</v>
      </c>
      <c r="V34" s="658"/>
      <c r="W34" s="659" t="str">
        <f>IF('各会計、関係団体の財政状況及び健全化判断比率'!B28="","",'各会計、関係団体の財政状況及び健全化判断比率'!B28)</f>
        <v>国民健康保険（事業勘定）</v>
      </c>
      <c r="X34" s="659"/>
      <c r="Y34" s="659"/>
      <c r="Z34" s="659"/>
      <c r="AA34" s="659"/>
      <c r="AB34" s="659"/>
      <c r="AC34" s="659"/>
      <c r="AD34" s="659"/>
      <c r="AE34" s="659"/>
      <c r="AF34" s="659"/>
      <c r="AG34" s="659"/>
      <c r="AH34" s="659"/>
      <c r="AI34" s="659"/>
      <c r="AJ34" s="659"/>
      <c r="AK34" s="659"/>
      <c r="AL34" s="214"/>
      <c r="AM34" s="658">
        <f>IF(AO34="","",MAX(C34:D43,U34:V43)+1)</f>
        <v>10</v>
      </c>
      <c r="AN34" s="658"/>
      <c r="AO34" s="659" t="str">
        <f>IF('各会計、関係団体の財政状況及び健全化判断比率'!B34="","",'各会計、関係団体の財政状況及び健全化判断比率'!B34)</f>
        <v>簡易水道事業</v>
      </c>
      <c r="AP34" s="659"/>
      <c r="AQ34" s="659"/>
      <c r="AR34" s="659"/>
      <c r="AS34" s="659"/>
      <c r="AT34" s="659"/>
      <c r="AU34" s="659"/>
      <c r="AV34" s="659"/>
      <c r="AW34" s="659"/>
      <c r="AX34" s="659"/>
      <c r="AY34" s="659"/>
      <c r="AZ34" s="659"/>
      <c r="BA34" s="659"/>
      <c r="BB34" s="659"/>
      <c r="BC34" s="659"/>
      <c r="BD34" s="214"/>
      <c r="BE34" s="658">
        <f>IF(BG34="","",MAX(C34:D43,U34:V43,AM34:AN43)+1)</f>
        <v>12</v>
      </c>
      <c r="BF34" s="658"/>
      <c r="BG34" s="659" t="str">
        <f>IF('各会計、関係団体の財政状況及び健全化判断比率'!B36="","",'各会計、関係団体の財政状況及び健全化判断比率'!B36)</f>
        <v>索道事業</v>
      </c>
      <c r="BH34" s="659"/>
      <c r="BI34" s="659"/>
      <c r="BJ34" s="659"/>
      <c r="BK34" s="659"/>
      <c r="BL34" s="659"/>
      <c r="BM34" s="659"/>
      <c r="BN34" s="659"/>
      <c r="BO34" s="659"/>
      <c r="BP34" s="659"/>
      <c r="BQ34" s="659"/>
      <c r="BR34" s="659"/>
      <c r="BS34" s="659"/>
      <c r="BT34" s="659"/>
      <c r="BU34" s="659"/>
      <c r="BV34" s="214"/>
      <c r="BW34" s="658">
        <f>IF(BY34="","",MAX(C34:D43,U34:V43,AM34:AN43,BE34:BF43)+1)</f>
        <v>13</v>
      </c>
      <c r="BX34" s="658"/>
      <c r="BY34" s="659" t="str">
        <f>IF('各会計、関係団体の財政状況及び健全化判断比率'!B68="","",'各会計、関係団体の財政状況及び健全化判断比率'!B68)</f>
        <v>鳥取県町村総合事務組合</v>
      </c>
      <c r="BZ34" s="659"/>
      <c r="CA34" s="659"/>
      <c r="CB34" s="659"/>
      <c r="CC34" s="659"/>
      <c r="CD34" s="659"/>
      <c r="CE34" s="659"/>
      <c r="CF34" s="659"/>
      <c r="CG34" s="659"/>
      <c r="CH34" s="659"/>
      <c r="CI34" s="659"/>
      <c r="CJ34" s="659"/>
      <c r="CK34" s="659"/>
      <c r="CL34" s="659"/>
      <c r="CM34" s="659"/>
      <c r="CN34" s="214"/>
      <c r="CO34" s="658">
        <f>IF(CQ34="","",MAX(C34:D43,U34:V43,AM34:AN43,BE34:BF43,BW34:BX43)+1)</f>
        <v>19</v>
      </c>
      <c r="CP34" s="658"/>
      <c r="CQ34" s="659" t="str">
        <f>IF('各会計、関係団体の財政状況及び健全化判断比率'!BS7="","",'各会計、関係団体の財政状況及び健全化判断比率'!BS7)</f>
        <v>江府町地域振興</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2">
      <c r="A35" s="187"/>
      <c r="B35" s="213"/>
      <c r="C35" s="658">
        <f>IF(E35="","",C34+1)</f>
        <v>2</v>
      </c>
      <c r="D35" s="658"/>
      <c r="E35" s="659" t="str">
        <f>IF('各会計、関係団体の財政状況及び健全化判断比率'!B8="","",'各会計、関係団体の財政状況及び健全化判断比率'!B8)</f>
        <v>住宅新築資金等貸付事業</v>
      </c>
      <c r="F35" s="659"/>
      <c r="G35" s="659"/>
      <c r="H35" s="659"/>
      <c r="I35" s="659"/>
      <c r="J35" s="659"/>
      <c r="K35" s="659"/>
      <c r="L35" s="659"/>
      <c r="M35" s="659"/>
      <c r="N35" s="659"/>
      <c r="O35" s="659"/>
      <c r="P35" s="659"/>
      <c r="Q35" s="659"/>
      <c r="R35" s="659"/>
      <c r="S35" s="659"/>
      <c r="T35" s="214"/>
      <c r="U35" s="658">
        <f>IF(W35="","",U34+1)</f>
        <v>5</v>
      </c>
      <c r="V35" s="658"/>
      <c r="W35" s="659" t="str">
        <f>IF('各会計、関係団体の財政状況及び健全化判断比率'!B29="","",'各会計、関係団体の財政状況及び健全化判断比率'!B29)</f>
        <v>国民健康保険（施設勘定）</v>
      </c>
      <c r="X35" s="659"/>
      <c r="Y35" s="659"/>
      <c r="Z35" s="659"/>
      <c r="AA35" s="659"/>
      <c r="AB35" s="659"/>
      <c r="AC35" s="659"/>
      <c r="AD35" s="659"/>
      <c r="AE35" s="659"/>
      <c r="AF35" s="659"/>
      <c r="AG35" s="659"/>
      <c r="AH35" s="659"/>
      <c r="AI35" s="659"/>
      <c r="AJ35" s="659"/>
      <c r="AK35" s="659"/>
      <c r="AL35" s="214"/>
      <c r="AM35" s="658">
        <f t="shared" ref="AM35:AM43" si="0">IF(AO35="","",AM34+1)</f>
        <v>11</v>
      </c>
      <c r="AN35" s="658"/>
      <c r="AO35" s="659" t="str">
        <f>IF('各会計、関係団体の財政状況及び健全化判断比率'!B35="","",'各会計、関係団体の財政状況及び健全化判断比率'!B35)</f>
        <v>下水道等事業</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14</v>
      </c>
      <c r="BX35" s="658"/>
      <c r="BY35" s="659" t="str">
        <f>IF('各会計、関係団体の財政状況及び健全化判断比率'!B69="","",'各会計、関係団体の財政状況及び健全化判断比率'!B69)</f>
        <v>日野町江府町日南町衛生施設組合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2">
      <c r="A36" s="187"/>
      <c r="B36" s="213"/>
      <c r="C36" s="658">
        <f>IF(E36="","",C35+1)</f>
        <v>3</v>
      </c>
      <c r="D36" s="658"/>
      <c r="E36" s="659" t="str">
        <f>IF('各会計、関係団体の財政状況及び健全化判断比率'!B9="","",'各会計、関係団体の財政状況及び健全化判断比率'!B9)</f>
        <v>西部情報公開・個人情報保護審査会</v>
      </c>
      <c r="F36" s="659"/>
      <c r="G36" s="659"/>
      <c r="H36" s="659"/>
      <c r="I36" s="659"/>
      <c r="J36" s="659"/>
      <c r="K36" s="659"/>
      <c r="L36" s="659"/>
      <c r="M36" s="659"/>
      <c r="N36" s="659"/>
      <c r="O36" s="659"/>
      <c r="P36" s="659"/>
      <c r="Q36" s="659"/>
      <c r="R36" s="659"/>
      <c r="S36" s="659"/>
      <c r="T36" s="214"/>
      <c r="U36" s="658">
        <f t="shared" ref="U36:U43" si="4">IF(W36="","",U35+1)</f>
        <v>6</v>
      </c>
      <c r="V36" s="658"/>
      <c r="W36" s="659" t="str">
        <f>IF('各会計、関係団体の財政状況及び健全化判断比率'!B30="","",'各会計、関係団体の財政状況及び健全化判断比率'!B30)</f>
        <v>介護保険事業（保険事業勘定）</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15</v>
      </c>
      <c r="BX36" s="658"/>
      <c r="BY36" s="659" t="str">
        <f>IF('各会計、関係団体の財政状況及び健全化判断比率'!B70="","",'各会計、関係団体の財政状況及び健全化判断比率'!B70)</f>
        <v>鳥取県西部広域行政管理組合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2">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7</v>
      </c>
      <c r="V37" s="658"/>
      <c r="W37" s="659" t="str">
        <f>IF('各会計、関係団体の財政状況及び健全化判断比率'!B31="","",'各会計、関係団体の財政状況及び健全化判断比率'!B31)</f>
        <v>介護保険事業（サービス事業勘定）</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16</v>
      </c>
      <c r="BX37" s="658"/>
      <c r="BY37" s="659" t="str">
        <f>IF('各会計、関係団体の財政状況及び健全化判断比率'!B71="","",'各会計、関係団体の財政状況及び健全化判断比率'!B71)</f>
        <v>鳥取県後期高齢者医療広域連合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2">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f t="shared" si="4"/>
        <v>8</v>
      </c>
      <c r="V38" s="658"/>
      <c r="W38" s="659" t="str">
        <f>IF('各会計、関係団体の財政状況及び健全化判断比率'!B32="","",'各会計、関係団体の財政状況及び健全化判断比率'!B32)</f>
        <v>介護老人保健施設</v>
      </c>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17</v>
      </c>
      <c r="BX38" s="658"/>
      <c r="BY38" s="659" t="str">
        <f>IF('各会計、関係団体の財政状況及び健全化判断比率'!B72="","",'各会計、関係団体の財政状況及び健全化判断比率'!B72)</f>
        <v>鳥取県後期高齢者医療広域連合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2">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f t="shared" si="4"/>
        <v>9</v>
      </c>
      <c r="V39" s="658"/>
      <c r="W39" s="659" t="str">
        <f>IF('各会計、関係団体の財政状況及び健全化判断比率'!B33="","",'各会計、関係団体の財政状況及び健全化判断比率'!B33)</f>
        <v>後期高齢者医療</v>
      </c>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18</v>
      </c>
      <c r="BX39" s="658"/>
      <c r="BY39" s="659" t="str">
        <f>IF('各会計、関係団体の財政状況及び健全化判断比率'!B73="","",'各会計、関係団体の財政状況及び健全化判断比率'!B73)</f>
        <v>日野病院組合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2">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2">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2">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2">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207</v>
      </c>
    </row>
    <row r="50" spans="5:5" x14ac:dyDescent="0.2">
      <c r="E50" s="188" t="s">
        <v>208</v>
      </c>
    </row>
    <row r="51" spans="5:5" x14ac:dyDescent="0.2">
      <c r="E51" s="188" t="s">
        <v>209</v>
      </c>
    </row>
    <row r="52" spans="5:5" x14ac:dyDescent="0.2">
      <c r="E52" s="188" t="s">
        <v>210</v>
      </c>
    </row>
    <row r="53" spans="5:5" x14ac:dyDescent="0.2"/>
    <row r="54" spans="5:5" x14ac:dyDescent="0.2"/>
    <row r="55" spans="5:5" x14ac:dyDescent="0.2"/>
    <row r="56" spans="5:5" x14ac:dyDescent="0.2"/>
  </sheetData>
  <sheetProtection algorithmName="SHA-512" hashValue="rimLgKBOq/K4oyTxk5KfjtAYbIac4ItQrUTL4EkleYAscSOT7sMFROUfFZWI5tEAQkPSgfceMOjLf1GlLe/Bnw==" saltValue="Y1R4bmL2YWpqT5OU9s+VH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x14ac:dyDescent="0.2">
      <c r="A34" s="22"/>
      <c r="B34" s="31"/>
      <c r="C34" s="1250" t="s">
        <v>577</v>
      </c>
      <c r="D34" s="1250"/>
      <c r="E34" s="1251"/>
      <c r="F34" s="32">
        <v>11.42</v>
      </c>
      <c r="G34" s="33">
        <v>7.37</v>
      </c>
      <c r="H34" s="33">
        <v>3.9</v>
      </c>
      <c r="I34" s="33">
        <v>7.47</v>
      </c>
      <c r="J34" s="34">
        <v>9.33</v>
      </c>
      <c r="K34" s="22"/>
      <c r="L34" s="22"/>
      <c r="M34" s="22"/>
      <c r="N34" s="22"/>
      <c r="O34" s="22"/>
      <c r="P34" s="22"/>
    </row>
    <row r="35" spans="1:16" ht="39" customHeight="1" x14ac:dyDescent="0.2">
      <c r="A35" s="22"/>
      <c r="B35" s="35"/>
      <c r="C35" s="1244" t="s">
        <v>578</v>
      </c>
      <c r="D35" s="1245"/>
      <c r="E35" s="1246"/>
      <c r="F35" s="36">
        <v>1.89</v>
      </c>
      <c r="G35" s="37">
        <v>2.37</v>
      </c>
      <c r="H35" s="37">
        <v>2.33</v>
      </c>
      <c r="I35" s="37">
        <v>2.38</v>
      </c>
      <c r="J35" s="38">
        <v>2.61</v>
      </c>
      <c r="K35" s="22"/>
      <c r="L35" s="22"/>
      <c r="M35" s="22"/>
      <c r="N35" s="22"/>
      <c r="O35" s="22"/>
      <c r="P35" s="22"/>
    </row>
    <row r="36" spans="1:16" ht="39" customHeight="1" x14ac:dyDescent="0.2">
      <c r="A36" s="22"/>
      <c r="B36" s="35"/>
      <c r="C36" s="1244" t="s">
        <v>579</v>
      </c>
      <c r="D36" s="1245"/>
      <c r="E36" s="1246"/>
      <c r="F36" s="36">
        <v>0.05</v>
      </c>
      <c r="G36" s="37">
        <v>0.02</v>
      </c>
      <c r="H36" s="37">
        <v>0.78</v>
      </c>
      <c r="I36" s="37">
        <v>0.93</v>
      </c>
      <c r="J36" s="38">
        <v>1.18</v>
      </c>
      <c r="K36" s="22"/>
      <c r="L36" s="22"/>
      <c r="M36" s="22"/>
      <c r="N36" s="22"/>
      <c r="O36" s="22"/>
      <c r="P36" s="22"/>
    </row>
    <row r="37" spans="1:16" ht="39" customHeight="1" x14ac:dyDescent="0.2">
      <c r="A37" s="22"/>
      <c r="B37" s="35"/>
      <c r="C37" s="1244" t="s">
        <v>580</v>
      </c>
      <c r="D37" s="1245"/>
      <c r="E37" s="1246"/>
      <c r="F37" s="36" t="s">
        <v>529</v>
      </c>
      <c r="G37" s="37" t="s">
        <v>529</v>
      </c>
      <c r="H37" s="37">
        <v>1.01</v>
      </c>
      <c r="I37" s="37">
        <v>1.22</v>
      </c>
      <c r="J37" s="38">
        <v>1.1299999999999999</v>
      </c>
      <c r="K37" s="22"/>
      <c r="L37" s="22"/>
      <c r="M37" s="22"/>
      <c r="N37" s="22"/>
      <c r="O37" s="22"/>
      <c r="P37" s="22"/>
    </row>
    <row r="38" spans="1:16" ht="39" customHeight="1" x14ac:dyDescent="0.2">
      <c r="A38" s="22"/>
      <c r="B38" s="35"/>
      <c r="C38" s="1244" t="s">
        <v>581</v>
      </c>
      <c r="D38" s="1245"/>
      <c r="E38" s="1246"/>
      <c r="F38" s="36">
        <v>0.02</v>
      </c>
      <c r="G38" s="37">
        <v>0.45</v>
      </c>
      <c r="H38" s="37">
        <v>0.01</v>
      </c>
      <c r="I38" s="37">
        <v>0.25</v>
      </c>
      <c r="J38" s="38">
        <v>0.12</v>
      </c>
      <c r="K38" s="22"/>
      <c r="L38" s="22"/>
      <c r="M38" s="22"/>
      <c r="N38" s="22"/>
      <c r="O38" s="22"/>
      <c r="P38" s="22"/>
    </row>
    <row r="39" spans="1:16" ht="39" customHeight="1" x14ac:dyDescent="0.2">
      <c r="A39" s="22"/>
      <c r="B39" s="35"/>
      <c r="C39" s="1244" t="s">
        <v>582</v>
      </c>
      <c r="D39" s="1245"/>
      <c r="E39" s="1246"/>
      <c r="F39" s="36">
        <v>0.04</v>
      </c>
      <c r="G39" s="37">
        <v>0.05</v>
      </c>
      <c r="H39" s="37">
        <v>7.0000000000000007E-2</v>
      </c>
      <c r="I39" s="37">
        <v>0.05</v>
      </c>
      <c r="J39" s="38">
        <v>0.05</v>
      </c>
      <c r="K39" s="22"/>
      <c r="L39" s="22"/>
      <c r="M39" s="22"/>
      <c r="N39" s="22"/>
      <c r="O39" s="22"/>
      <c r="P39" s="22"/>
    </row>
    <row r="40" spans="1:16" ht="39" customHeight="1" x14ac:dyDescent="0.2">
      <c r="A40" s="22"/>
      <c r="B40" s="35"/>
      <c r="C40" s="1244" t="s">
        <v>583</v>
      </c>
      <c r="D40" s="1245"/>
      <c r="E40" s="1246"/>
      <c r="F40" s="36">
        <v>0.03</v>
      </c>
      <c r="G40" s="37">
        <v>0.04</v>
      </c>
      <c r="H40" s="37">
        <v>0.04</v>
      </c>
      <c r="I40" s="37">
        <v>0.02</v>
      </c>
      <c r="J40" s="38">
        <v>0.04</v>
      </c>
      <c r="K40" s="22"/>
      <c r="L40" s="22"/>
      <c r="M40" s="22"/>
      <c r="N40" s="22"/>
      <c r="O40" s="22"/>
      <c r="P40" s="22"/>
    </row>
    <row r="41" spans="1:16" ht="39" customHeight="1" x14ac:dyDescent="0.2">
      <c r="A41" s="22"/>
      <c r="B41" s="35"/>
      <c r="C41" s="1244" t="s">
        <v>584</v>
      </c>
      <c r="D41" s="1245"/>
      <c r="E41" s="1246"/>
      <c r="F41" s="36" t="s">
        <v>529</v>
      </c>
      <c r="G41" s="37" t="s">
        <v>529</v>
      </c>
      <c r="H41" s="37" t="s">
        <v>529</v>
      </c>
      <c r="I41" s="37">
        <v>0.01</v>
      </c>
      <c r="J41" s="38">
        <v>0.02</v>
      </c>
      <c r="K41" s="22"/>
      <c r="L41" s="22"/>
      <c r="M41" s="22"/>
      <c r="N41" s="22"/>
      <c r="O41" s="22"/>
      <c r="P41" s="22"/>
    </row>
    <row r="42" spans="1:16" ht="39" customHeight="1" x14ac:dyDescent="0.2">
      <c r="A42" s="22"/>
      <c r="B42" s="39"/>
      <c r="C42" s="1244" t="s">
        <v>585</v>
      </c>
      <c r="D42" s="1245"/>
      <c r="E42" s="1246"/>
      <c r="F42" s="36" t="s">
        <v>529</v>
      </c>
      <c r="G42" s="37" t="s">
        <v>529</v>
      </c>
      <c r="H42" s="37" t="s">
        <v>529</v>
      </c>
      <c r="I42" s="37" t="s">
        <v>529</v>
      </c>
      <c r="J42" s="38" t="s">
        <v>529</v>
      </c>
      <c r="K42" s="22"/>
      <c r="L42" s="22"/>
      <c r="M42" s="22"/>
      <c r="N42" s="22"/>
      <c r="O42" s="22"/>
      <c r="P42" s="22"/>
    </row>
    <row r="43" spans="1:16" ht="39" customHeight="1" thickBot="1" x14ac:dyDescent="0.25">
      <c r="A43" s="22"/>
      <c r="B43" s="40"/>
      <c r="C43" s="1247" t="s">
        <v>586</v>
      </c>
      <c r="D43" s="1248"/>
      <c r="E43" s="1249"/>
      <c r="F43" s="41">
        <v>0.61</v>
      </c>
      <c r="G43" s="42">
        <v>2.39</v>
      </c>
      <c r="H43" s="42">
        <v>0.05</v>
      </c>
      <c r="I43" s="42">
        <v>0.05</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q+jZJpGg7f6DILUSETJySSLwEgNIIeaoO2Sy6KL9b9O5BtjC8bG4j4SBBnHWD0o2Gkl1lHJGv9We7VTwB/Fj9g==" saltValue="l2K8zcA2/b+HaBRNaV6kI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x14ac:dyDescent="0.2">
      <c r="A45" s="48"/>
      <c r="B45" s="1252" t="s">
        <v>11</v>
      </c>
      <c r="C45" s="1253"/>
      <c r="D45" s="58"/>
      <c r="E45" s="1258" t="s">
        <v>12</v>
      </c>
      <c r="F45" s="1258"/>
      <c r="G45" s="1258"/>
      <c r="H45" s="1258"/>
      <c r="I45" s="1258"/>
      <c r="J45" s="1259"/>
      <c r="K45" s="59">
        <v>378</v>
      </c>
      <c r="L45" s="60">
        <v>370</v>
      </c>
      <c r="M45" s="60">
        <v>405</v>
      </c>
      <c r="N45" s="60">
        <v>382</v>
      </c>
      <c r="O45" s="61">
        <v>383</v>
      </c>
      <c r="P45" s="48"/>
      <c r="Q45" s="48"/>
      <c r="R45" s="48"/>
      <c r="S45" s="48"/>
      <c r="T45" s="48"/>
      <c r="U45" s="48"/>
    </row>
    <row r="46" spans="1:21" ht="30.75" customHeight="1" x14ac:dyDescent="0.2">
      <c r="A46" s="48"/>
      <c r="B46" s="1254"/>
      <c r="C46" s="1255"/>
      <c r="D46" s="62"/>
      <c r="E46" s="1260" t="s">
        <v>13</v>
      </c>
      <c r="F46" s="1260"/>
      <c r="G46" s="1260"/>
      <c r="H46" s="1260"/>
      <c r="I46" s="1260"/>
      <c r="J46" s="1261"/>
      <c r="K46" s="63" t="s">
        <v>529</v>
      </c>
      <c r="L46" s="64" t="s">
        <v>529</v>
      </c>
      <c r="M46" s="64" t="s">
        <v>529</v>
      </c>
      <c r="N46" s="64" t="s">
        <v>529</v>
      </c>
      <c r="O46" s="65" t="s">
        <v>529</v>
      </c>
      <c r="P46" s="48"/>
      <c r="Q46" s="48"/>
      <c r="R46" s="48"/>
      <c r="S46" s="48"/>
      <c r="T46" s="48"/>
      <c r="U46" s="48"/>
    </row>
    <row r="47" spans="1:21" ht="30.75" customHeight="1" x14ac:dyDescent="0.2">
      <c r="A47" s="48"/>
      <c r="B47" s="1254"/>
      <c r="C47" s="1255"/>
      <c r="D47" s="62"/>
      <c r="E47" s="1260" t="s">
        <v>14</v>
      </c>
      <c r="F47" s="1260"/>
      <c r="G47" s="1260"/>
      <c r="H47" s="1260"/>
      <c r="I47" s="1260"/>
      <c r="J47" s="1261"/>
      <c r="K47" s="63" t="s">
        <v>529</v>
      </c>
      <c r="L47" s="64" t="s">
        <v>529</v>
      </c>
      <c r="M47" s="64" t="s">
        <v>529</v>
      </c>
      <c r="N47" s="64" t="s">
        <v>529</v>
      </c>
      <c r="O47" s="65" t="s">
        <v>529</v>
      </c>
      <c r="P47" s="48"/>
      <c r="Q47" s="48"/>
      <c r="R47" s="48"/>
      <c r="S47" s="48"/>
      <c r="T47" s="48"/>
      <c r="U47" s="48"/>
    </row>
    <row r="48" spans="1:21" ht="30.75" customHeight="1" x14ac:dyDescent="0.2">
      <c r="A48" s="48"/>
      <c r="B48" s="1254"/>
      <c r="C48" s="1255"/>
      <c r="D48" s="62"/>
      <c r="E48" s="1260" t="s">
        <v>15</v>
      </c>
      <c r="F48" s="1260"/>
      <c r="G48" s="1260"/>
      <c r="H48" s="1260"/>
      <c r="I48" s="1260"/>
      <c r="J48" s="1261"/>
      <c r="K48" s="63">
        <v>165</v>
      </c>
      <c r="L48" s="64">
        <v>158</v>
      </c>
      <c r="M48" s="64">
        <v>166</v>
      </c>
      <c r="N48" s="64">
        <v>181</v>
      </c>
      <c r="O48" s="65">
        <v>169</v>
      </c>
      <c r="P48" s="48"/>
      <c r="Q48" s="48"/>
      <c r="R48" s="48"/>
      <c r="S48" s="48"/>
      <c r="T48" s="48"/>
      <c r="U48" s="48"/>
    </row>
    <row r="49" spans="1:21" ht="30.75" customHeight="1" x14ac:dyDescent="0.2">
      <c r="A49" s="48"/>
      <c r="B49" s="1254"/>
      <c r="C49" s="1255"/>
      <c r="D49" s="62"/>
      <c r="E49" s="1260" t="s">
        <v>16</v>
      </c>
      <c r="F49" s="1260"/>
      <c r="G49" s="1260"/>
      <c r="H49" s="1260"/>
      <c r="I49" s="1260"/>
      <c r="J49" s="1261"/>
      <c r="K49" s="63">
        <v>42</v>
      </c>
      <c r="L49" s="64">
        <v>47</v>
      </c>
      <c r="M49" s="64">
        <v>44</v>
      </c>
      <c r="N49" s="64">
        <v>42</v>
      </c>
      <c r="O49" s="65">
        <v>44</v>
      </c>
      <c r="P49" s="48"/>
      <c r="Q49" s="48"/>
      <c r="R49" s="48"/>
      <c r="S49" s="48"/>
      <c r="T49" s="48"/>
      <c r="U49" s="48"/>
    </row>
    <row r="50" spans="1:21" ht="30.75" customHeight="1" x14ac:dyDescent="0.2">
      <c r="A50" s="48"/>
      <c r="B50" s="1254"/>
      <c r="C50" s="1255"/>
      <c r="D50" s="62"/>
      <c r="E50" s="1260" t="s">
        <v>17</v>
      </c>
      <c r="F50" s="1260"/>
      <c r="G50" s="1260"/>
      <c r="H50" s="1260"/>
      <c r="I50" s="1260"/>
      <c r="J50" s="1261"/>
      <c r="K50" s="63">
        <v>0</v>
      </c>
      <c r="L50" s="64">
        <v>0</v>
      </c>
      <c r="M50" s="64">
        <v>0</v>
      </c>
      <c r="N50" s="64">
        <v>0</v>
      </c>
      <c r="O50" s="65">
        <v>0</v>
      </c>
      <c r="P50" s="48"/>
      <c r="Q50" s="48"/>
      <c r="R50" s="48"/>
      <c r="S50" s="48"/>
      <c r="T50" s="48"/>
      <c r="U50" s="48"/>
    </row>
    <row r="51" spans="1:21" ht="30.75" customHeight="1" x14ac:dyDescent="0.2">
      <c r="A51" s="48"/>
      <c r="B51" s="1256"/>
      <c r="C51" s="1257"/>
      <c r="D51" s="66"/>
      <c r="E51" s="1260" t="s">
        <v>18</v>
      </c>
      <c r="F51" s="1260"/>
      <c r="G51" s="1260"/>
      <c r="H51" s="1260"/>
      <c r="I51" s="1260"/>
      <c r="J51" s="1261"/>
      <c r="K51" s="63" t="s">
        <v>529</v>
      </c>
      <c r="L51" s="64" t="s">
        <v>529</v>
      </c>
      <c r="M51" s="64" t="s">
        <v>529</v>
      </c>
      <c r="N51" s="64" t="s">
        <v>529</v>
      </c>
      <c r="O51" s="65" t="s">
        <v>529</v>
      </c>
      <c r="P51" s="48"/>
      <c r="Q51" s="48"/>
      <c r="R51" s="48"/>
      <c r="S51" s="48"/>
      <c r="T51" s="48"/>
      <c r="U51" s="48"/>
    </row>
    <row r="52" spans="1:21" ht="30.75" customHeight="1" x14ac:dyDescent="0.2">
      <c r="A52" s="48"/>
      <c r="B52" s="1262" t="s">
        <v>19</v>
      </c>
      <c r="C52" s="1263"/>
      <c r="D52" s="66"/>
      <c r="E52" s="1260" t="s">
        <v>20</v>
      </c>
      <c r="F52" s="1260"/>
      <c r="G52" s="1260"/>
      <c r="H52" s="1260"/>
      <c r="I52" s="1260"/>
      <c r="J52" s="1261"/>
      <c r="K52" s="63">
        <v>390</v>
      </c>
      <c r="L52" s="64">
        <v>371</v>
      </c>
      <c r="M52" s="64">
        <v>377</v>
      </c>
      <c r="N52" s="64">
        <v>371</v>
      </c>
      <c r="O52" s="65">
        <v>375</v>
      </c>
      <c r="P52" s="48"/>
      <c r="Q52" s="48"/>
      <c r="R52" s="48"/>
      <c r="S52" s="48"/>
      <c r="T52" s="48"/>
      <c r="U52" s="48"/>
    </row>
    <row r="53" spans="1:21" ht="30.75" customHeight="1" thickBot="1" x14ac:dyDescent="0.25">
      <c r="A53" s="48"/>
      <c r="B53" s="1264" t="s">
        <v>21</v>
      </c>
      <c r="C53" s="1265"/>
      <c r="D53" s="67"/>
      <c r="E53" s="1266" t="s">
        <v>22</v>
      </c>
      <c r="F53" s="1266"/>
      <c r="G53" s="1266"/>
      <c r="H53" s="1266"/>
      <c r="I53" s="1266"/>
      <c r="J53" s="1267"/>
      <c r="K53" s="68">
        <v>195</v>
      </c>
      <c r="L53" s="69">
        <v>204</v>
      </c>
      <c r="M53" s="69">
        <v>238</v>
      </c>
      <c r="N53" s="69">
        <v>234</v>
      </c>
      <c r="O53" s="70">
        <v>221</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587</v>
      </c>
      <c r="P55" s="48"/>
      <c r="Q55" s="48"/>
      <c r="R55" s="48"/>
      <c r="S55" s="48"/>
      <c r="T55" s="48"/>
      <c r="U55" s="48"/>
    </row>
    <row r="56" spans="1:21" ht="31.5" customHeight="1" thickBot="1" x14ac:dyDescent="0.25">
      <c r="A56" s="48"/>
      <c r="B56" s="76"/>
      <c r="C56" s="77"/>
      <c r="D56" s="77"/>
      <c r="E56" s="78"/>
      <c r="F56" s="78"/>
      <c r="G56" s="78"/>
      <c r="H56" s="78"/>
      <c r="I56" s="78"/>
      <c r="J56" s="79" t="s">
        <v>2</v>
      </c>
      <c r="K56" s="80" t="s">
        <v>588</v>
      </c>
      <c r="L56" s="81" t="s">
        <v>589</v>
      </c>
      <c r="M56" s="81" t="s">
        <v>590</v>
      </c>
      <c r="N56" s="81" t="s">
        <v>591</v>
      </c>
      <c r="O56" s="82" t="s">
        <v>592</v>
      </c>
      <c r="P56" s="48"/>
      <c r="Q56" s="48"/>
      <c r="R56" s="48"/>
      <c r="S56" s="48"/>
      <c r="T56" s="48"/>
      <c r="U56" s="48"/>
    </row>
    <row r="57" spans="1:21" ht="31.5" customHeight="1" x14ac:dyDescent="0.2">
      <c r="B57" s="1268" t="s">
        <v>25</v>
      </c>
      <c r="C57" s="1269"/>
      <c r="D57" s="1272" t="s">
        <v>26</v>
      </c>
      <c r="E57" s="1273"/>
      <c r="F57" s="1273"/>
      <c r="G57" s="1273"/>
      <c r="H57" s="1273"/>
      <c r="I57" s="1273"/>
      <c r="J57" s="1274"/>
      <c r="K57" s="83"/>
      <c r="L57" s="84"/>
      <c r="M57" s="84"/>
      <c r="N57" s="84"/>
      <c r="O57" s="85"/>
    </row>
    <row r="58" spans="1:21" ht="31.5" customHeight="1" thickBot="1" x14ac:dyDescent="0.25">
      <c r="B58" s="1270"/>
      <c r="C58" s="1271"/>
      <c r="D58" s="1275" t="s">
        <v>27</v>
      </c>
      <c r="E58" s="1276"/>
      <c r="F58" s="1276"/>
      <c r="G58" s="1276"/>
      <c r="H58" s="1276"/>
      <c r="I58" s="1276"/>
      <c r="J58" s="1277"/>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n4SSHUC9MZa6j9tG9q+EbpJHtecIBk5bGyzWJ2dZYRiTpXhndBgGIsm7fJ00ufmQU8hljA80H9XduCKPZmXeA==" saltValue="tXYvYTeI5dveSEuoGsaLz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570</v>
      </c>
      <c r="J40" s="100" t="s">
        <v>571</v>
      </c>
      <c r="K40" s="100" t="s">
        <v>572</v>
      </c>
      <c r="L40" s="100" t="s">
        <v>573</v>
      </c>
      <c r="M40" s="101" t="s">
        <v>574</v>
      </c>
    </row>
    <row r="41" spans="2:13" ht="27.75" customHeight="1" x14ac:dyDescent="0.2">
      <c r="B41" s="1278" t="s">
        <v>30</v>
      </c>
      <c r="C41" s="1279"/>
      <c r="D41" s="102"/>
      <c r="E41" s="1284" t="s">
        <v>31</v>
      </c>
      <c r="F41" s="1284"/>
      <c r="G41" s="1284"/>
      <c r="H41" s="1285"/>
      <c r="I41" s="103">
        <v>3931</v>
      </c>
      <c r="J41" s="104">
        <v>3893</v>
      </c>
      <c r="K41" s="104">
        <v>3759</v>
      </c>
      <c r="L41" s="104">
        <v>4088</v>
      </c>
      <c r="M41" s="105">
        <v>4565</v>
      </c>
    </row>
    <row r="42" spans="2:13" ht="27.75" customHeight="1" x14ac:dyDescent="0.2">
      <c r="B42" s="1280"/>
      <c r="C42" s="1281"/>
      <c r="D42" s="106"/>
      <c r="E42" s="1286" t="s">
        <v>32</v>
      </c>
      <c r="F42" s="1286"/>
      <c r="G42" s="1286"/>
      <c r="H42" s="1287"/>
      <c r="I42" s="107" t="s">
        <v>529</v>
      </c>
      <c r="J42" s="108" t="s">
        <v>529</v>
      </c>
      <c r="K42" s="108" t="s">
        <v>529</v>
      </c>
      <c r="L42" s="108" t="s">
        <v>529</v>
      </c>
      <c r="M42" s="109" t="s">
        <v>529</v>
      </c>
    </row>
    <row r="43" spans="2:13" ht="27.75" customHeight="1" x14ac:dyDescent="0.2">
      <c r="B43" s="1280"/>
      <c r="C43" s="1281"/>
      <c r="D43" s="106"/>
      <c r="E43" s="1286" t="s">
        <v>33</v>
      </c>
      <c r="F43" s="1286"/>
      <c r="G43" s="1286"/>
      <c r="H43" s="1287"/>
      <c r="I43" s="107">
        <v>2374</v>
      </c>
      <c r="J43" s="108">
        <v>2513</v>
      </c>
      <c r="K43" s="108">
        <v>2670</v>
      </c>
      <c r="L43" s="108">
        <v>2543</v>
      </c>
      <c r="M43" s="109">
        <v>2344</v>
      </c>
    </row>
    <row r="44" spans="2:13" ht="27.75" customHeight="1" x14ac:dyDescent="0.2">
      <c r="B44" s="1280"/>
      <c r="C44" s="1281"/>
      <c r="D44" s="106"/>
      <c r="E44" s="1286" t="s">
        <v>34</v>
      </c>
      <c r="F44" s="1286"/>
      <c r="G44" s="1286"/>
      <c r="H44" s="1287"/>
      <c r="I44" s="107">
        <v>217</v>
      </c>
      <c r="J44" s="108">
        <v>182</v>
      </c>
      <c r="K44" s="108">
        <v>160</v>
      </c>
      <c r="L44" s="108">
        <v>131</v>
      </c>
      <c r="M44" s="109">
        <v>102</v>
      </c>
    </row>
    <row r="45" spans="2:13" ht="27.75" customHeight="1" x14ac:dyDescent="0.2">
      <c r="B45" s="1280"/>
      <c r="C45" s="1281"/>
      <c r="D45" s="106"/>
      <c r="E45" s="1286" t="s">
        <v>35</v>
      </c>
      <c r="F45" s="1286"/>
      <c r="G45" s="1286"/>
      <c r="H45" s="1287"/>
      <c r="I45" s="107">
        <v>21</v>
      </c>
      <c r="J45" s="108">
        <v>61</v>
      </c>
      <c r="K45" s="108">
        <v>14</v>
      </c>
      <c r="L45" s="108" t="s">
        <v>529</v>
      </c>
      <c r="M45" s="109">
        <v>8</v>
      </c>
    </row>
    <row r="46" spans="2:13" ht="27.75" customHeight="1" x14ac:dyDescent="0.2">
      <c r="B46" s="1280"/>
      <c r="C46" s="1281"/>
      <c r="D46" s="110"/>
      <c r="E46" s="1286" t="s">
        <v>36</v>
      </c>
      <c r="F46" s="1286"/>
      <c r="G46" s="1286"/>
      <c r="H46" s="1287"/>
      <c r="I46" s="107">
        <v>5</v>
      </c>
      <c r="J46" s="108">
        <v>4</v>
      </c>
      <c r="K46" s="108">
        <v>3</v>
      </c>
      <c r="L46" s="108">
        <v>2</v>
      </c>
      <c r="M46" s="109">
        <v>1</v>
      </c>
    </row>
    <row r="47" spans="2:13" ht="27.75" customHeight="1" x14ac:dyDescent="0.2">
      <c r="B47" s="1280"/>
      <c r="C47" s="1281"/>
      <c r="D47" s="111"/>
      <c r="E47" s="1288" t="s">
        <v>37</v>
      </c>
      <c r="F47" s="1289"/>
      <c r="G47" s="1289"/>
      <c r="H47" s="1290"/>
      <c r="I47" s="107" t="s">
        <v>529</v>
      </c>
      <c r="J47" s="108" t="s">
        <v>529</v>
      </c>
      <c r="K47" s="108" t="s">
        <v>529</v>
      </c>
      <c r="L47" s="108" t="s">
        <v>529</v>
      </c>
      <c r="M47" s="109" t="s">
        <v>529</v>
      </c>
    </row>
    <row r="48" spans="2:13" ht="27.75" customHeight="1" x14ac:dyDescent="0.2">
      <c r="B48" s="1280"/>
      <c r="C48" s="1281"/>
      <c r="D48" s="106"/>
      <c r="E48" s="1286" t="s">
        <v>38</v>
      </c>
      <c r="F48" s="1286"/>
      <c r="G48" s="1286"/>
      <c r="H48" s="1287"/>
      <c r="I48" s="107" t="s">
        <v>529</v>
      </c>
      <c r="J48" s="108" t="s">
        <v>529</v>
      </c>
      <c r="K48" s="108" t="s">
        <v>529</v>
      </c>
      <c r="L48" s="108" t="s">
        <v>529</v>
      </c>
      <c r="M48" s="109" t="s">
        <v>529</v>
      </c>
    </row>
    <row r="49" spans="2:13" ht="27.75" customHeight="1" x14ac:dyDescent="0.2">
      <c r="B49" s="1282"/>
      <c r="C49" s="1283"/>
      <c r="D49" s="106"/>
      <c r="E49" s="1286" t="s">
        <v>39</v>
      </c>
      <c r="F49" s="1286"/>
      <c r="G49" s="1286"/>
      <c r="H49" s="1287"/>
      <c r="I49" s="107" t="s">
        <v>529</v>
      </c>
      <c r="J49" s="108" t="s">
        <v>529</v>
      </c>
      <c r="K49" s="108" t="s">
        <v>529</v>
      </c>
      <c r="L49" s="108" t="s">
        <v>529</v>
      </c>
      <c r="M49" s="109" t="s">
        <v>529</v>
      </c>
    </row>
    <row r="50" spans="2:13" ht="27.75" customHeight="1" x14ac:dyDescent="0.2">
      <c r="B50" s="1291" t="s">
        <v>40</v>
      </c>
      <c r="C50" s="1292"/>
      <c r="D50" s="112"/>
      <c r="E50" s="1286" t="s">
        <v>41</v>
      </c>
      <c r="F50" s="1286"/>
      <c r="G50" s="1286"/>
      <c r="H50" s="1287"/>
      <c r="I50" s="107">
        <v>1295</v>
      </c>
      <c r="J50" s="108">
        <v>1482</v>
      </c>
      <c r="K50" s="108">
        <v>1458</v>
      </c>
      <c r="L50" s="108">
        <v>1420</v>
      </c>
      <c r="M50" s="109">
        <v>1272</v>
      </c>
    </row>
    <row r="51" spans="2:13" ht="27.75" customHeight="1" x14ac:dyDescent="0.2">
      <c r="B51" s="1280"/>
      <c r="C51" s="1281"/>
      <c r="D51" s="106"/>
      <c r="E51" s="1286" t="s">
        <v>42</v>
      </c>
      <c r="F51" s="1286"/>
      <c r="G51" s="1286"/>
      <c r="H51" s="1287"/>
      <c r="I51" s="107">
        <v>34</v>
      </c>
      <c r="J51" s="108">
        <v>30</v>
      </c>
      <c r="K51" s="108">
        <v>21</v>
      </c>
      <c r="L51" s="108">
        <v>12</v>
      </c>
      <c r="M51" s="109">
        <v>7</v>
      </c>
    </row>
    <row r="52" spans="2:13" ht="27.75" customHeight="1" x14ac:dyDescent="0.2">
      <c r="B52" s="1282"/>
      <c r="C52" s="1283"/>
      <c r="D52" s="106"/>
      <c r="E52" s="1286" t="s">
        <v>43</v>
      </c>
      <c r="F52" s="1286"/>
      <c r="G52" s="1286"/>
      <c r="H52" s="1287"/>
      <c r="I52" s="107">
        <v>4129</v>
      </c>
      <c r="J52" s="108">
        <v>3978</v>
      </c>
      <c r="K52" s="108">
        <v>3939</v>
      </c>
      <c r="L52" s="108">
        <v>3974</v>
      </c>
      <c r="M52" s="109">
        <v>4085</v>
      </c>
    </row>
    <row r="53" spans="2:13" ht="27.75" customHeight="1" thickBot="1" x14ac:dyDescent="0.25">
      <c r="B53" s="1293" t="s">
        <v>44</v>
      </c>
      <c r="C53" s="1294"/>
      <c r="D53" s="113"/>
      <c r="E53" s="1295" t="s">
        <v>45</v>
      </c>
      <c r="F53" s="1295"/>
      <c r="G53" s="1295"/>
      <c r="H53" s="1296"/>
      <c r="I53" s="114">
        <v>1090</v>
      </c>
      <c r="J53" s="115">
        <v>1164</v>
      </c>
      <c r="K53" s="115">
        <v>1187</v>
      </c>
      <c r="L53" s="115">
        <v>1358</v>
      </c>
      <c r="M53" s="116">
        <v>1655</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Iq2RYRJElgf2nqg5WTozq0txK1G/dr2Ru8ZD3bc6j9ruMrlrptFgpcltOlucSE+KaFeI2iT9a+5Wm6baqwVOTw==" saltValue="zGHaHDNZZoFST8+4JNwo0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572</v>
      </c>
      <c r="G54" s="125" t="s">
        <v>573</v>
      </c>
      <c r="H54" s="126" t="s">
        <v>574</v>
      </c>
    </row>
    <row r="55" spans="2:8" ht="52.5" customHeight="1" x14ac:dyDescent="0.2">
      <c r="B55" s="127"/>
      <c r="C55" s="1305" t="s">
        <v>48</v>
      </c>
      <c r="D55" s="1305"/>
      <c r="E55" s="1306"/>
      <c r="F55" s="128">
        <v>899</v>
      </c>
      <c r="G55" s="128">
        <v>899</v>
      </c>
      <c r="H55" s="129">
        <v>900</v>
      </c>
    </row>
    <row r="56" spans="2:8" ht="52.5" customHeight="1" x14ac:dyDescent="0.2">
      <c r="B56" s="130"/>
      <c r="C56" s="1307" t="s">
        <v>49</v>
      </c>
      <c r="D56" s="1307"/>
      <c r="E56" s="1308"/>
      <c r="F56" s="131">
        <v>90</v>
      </c>
      <c r="G56" s="131">
        <v>90</v>
      </c>
      <c r="H56" s="132">
        <v>90</v>
      </c>
    </row>
    <row r="57" spans="2:8" ht="53.25" customHeight="1" x14ac:dyDescent="0.2">
      <c r="B57" s="130"/>
      <c r="C57" s="1309" t="s">
        <v>50</v>
      </c>
      <c r="D57" s="1309"/>
      <c r="E57" s="1310"/>
      <c r="F57" s="133">
        <v>440</v>
      </c>
      <c r="G57" s="133">
        <v>401</v>
      </c>
      <c r="H57" s="134">
        <v>272</v>
      </c>
    </row>
    <row r="58" spans="2:8" ht="45.75" customHeight="1" x14ac:dyDescent="0.2">
      <c r="B58" s="135"/>
      <c r="C58" s="1297" t="s">
        <v>594</v>
      </c>
      <c r="D58" s="1298"/>
      <c r="E58" s="1299"/>
      <c r="F58" s="136">
        <v>56</v>
      </c>
      <c r="G58" s="136">
        <v>67</v>
      </c>
      <c r="H58" s="137">
        <v>144</v>
      </c>
    </row>
    <row r="59" spans="2:8" ht="45.75" customHeight="1" x14ac:dyDescent="0.2">
      <c r="B59" s="135"/>
      <c r="C59" s="1297" t="s">
        <v>593</v>
      </c>
      <c r="D59" s="1298"/>
      <c r="E59" s="1299"/>
      <c r="F59" s="136">
        <v>125</v>
      </c>
      <c r="G59" s="136">
        <v>125</v>
      </c>
      <c r="H59" s="137">
        <v>56</v>
      </c>
    </row>
    <row r="60" spans="2:8" ht="45.75" customHeight="1" x14ac:dyDescent="0.2">
      <c r="B60" s="135"/>
      <c r="C60" s="1297" t="s">
        <v>595</v>
      </c>
      <c r="D60" s="1298"/>
      <c r="E60" s="1299"/>
      <c r="F60" s="136">
        <v>35</v>
      </c>
      <c r="G60" s="136">
        <v>35</v>
      </c>
      <c r="H60" s="137">
        <v>35</v>
      </c>
    </row>
    <row r="61" spans="2:8" ht="45.75" customHeight="1" x14ac:dyDescent="0.2">
      <c r="B61" s="135"/>
      <c r="C61" s="1297" t="s">
        <v>596</v>
      </c>
      <c r="D61" s="1298"/>
      <c r="E61" s="1299"/>
      <c r="F61" s="136">
        <v>19</v>
      </c>
      <c r="G61" s="136">
        <v>19</v>
      </c>
      <c r="H61" s="137">
        <v>19</v>
      </c>
    </row>
    <row r="62" spans="2:8" ht="45.75" customHeight="1" thickBot="1" x14ac:dyDescent="0.25">
      <c r="B62" s="138"/>
      <c r="C62" s="1300" t="s">
        <v>597</v>
      </c>
      <c r="D62" s="1301"/>
      <c r="E62" s="1302"/>
      <c r="F62" s="139">
        <v>0</v>
      </c>
      <c r="G62" s="139">
        <v>4</v>
      </c>
      <c r="H62" s="140">
        <v>12</v>
      </c>
    </row>
    <row r="63" spans="2:8" ht="52.5" customHeight="1" thickBot="1" x14ac:dyDescent="0.25">
      <c r="B63" s="141"/>
      <c r="C63" s="1303" t="s">
        <v>51</v>
      </c>
      <c r="D63" s="1303"/>
      <c r="E63" s="1304"/>
      <c r="F63" s="142">
        <v>1428</v>
      </c>
      <c r="G63" s="142">
        <v>1390</v>
      </c>
      <c r="H63" s="143">
        <v>1262</v>
      </c>
    </row>
    <row r="64" spans="2:8" ht="15" customHeight="1" x14ac:dyDescent="0.2"/>
  </sheetData>
  <sheetProtection algorithmName="SHA-512" hashValue="P339XUOFVUcGS6HC4rMzUSKXvbWTEwz3ALakwkDKHJ9VK8a/wvXVtrsTYNXDkBmihY5zIXFD9hRA87BkQmtTDQ==" saltValue="i5jA9vxN8y2CU4d0wokxy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Normal="100" zoomScaleSheetLayoutView="55" workbookViewId="0"/>
  </sheetViews>
  <sheetFormatPr defaultColWidth="0" defaultRowHeight="13.5" customHeight="1" zeroHeight="1" x14ac:dyDescent="0.2"/>
  <cols>
    <col min="1" max="1" width="6.33203125" style="390" customWidth="1"/>
    <col min="2" max="107" width="2.44140625" style="390" customWidth="1"/>
    <col min="108" max="108" width="6.109375" style="398" customWidth="1"/>
    <col min="109" max="109" width="5.88671875" style="397" customWidth="1"/>
    <col min="110" max="110" width="19.109375" style="390" hidden="1"/>
    <col min="111" max="115" width="12.6640625" style="390" hidden="1"/>
    <col min="116" max="349" width="8.6640625" style="390" hidden="1"/>
    <col min="350" max="355" width="14.88671875" style="390" hidden="1"/>
    <col min="356" max="357" width="15.88671875" style="390" hidden="1"/>
    <col min="358" max="363" width="16.109375" style="390" hidden="1"/>
    <col min="364" max="364" width="6.109375" style="390" hidden="1"/>
    <col min="365" max="365" width="3" style="390" hidden="1"/>
    <col min="366" max="605" width="8.6640625" style="390" hidden="1"/>
    <col min="606" max="611" width="14.88671875" style="390" hidden="1"/>
    <col min="612" max="613" width="15.88671875" style="390" hidden="1"/>
    <col min="614" max="619" width="16.109375" style="390" hidden="1"/>
    <col min="620" max="620" width="6.109375" style="390" hidden="1"/>
    <col min="621" max="621" width="3" style="390" hidden="1"/>
    <col min="622" max="861" width="8.6640625" style="390" hidden="1"/>
    <col min="862" max="867" width="14.88671875" style="390" hidden="1"/>
    <col min="868" max="869" width="15.88671875" style="390" hidden="1"/>
    <col min="870" max="875" width="16.109375" style="390" hidden="1"/>
    <col min="876" max="876" width="6.109375" style="390" hidden="1"/>
    <col min="877" max="877" width="3" style="390" hidden="1"/>
    <col min="878" max="1117" width="8.6640625" style="390" hidden="1"/>
    <col min="1118" max="1123" width="14.88671875" style="390" hidden="1"/>
    <col min="1124" max="1125" width="15.88671875" style="390" hidden="1"/>
    <col min="1126" max="1131" width="16.109375" style="390" hidden="1"/>
    <col min="1132" max="1132" width="6.109375" style="390" hidden="1"/>
    <col min="1133" max="1133" width="3" style="390" hidden="1"/>
    <col min="1134" max="1373" width="8.6640625" style="390" hidden="1"/>
    <col min="1374" max="1379" width="14.88671875" style="390" hidden="1"/>
    <col min="1380" max="1381" width="15.88671875" style="390" hidden="1"/>
    <col min="1382" max="1387" width="16.109375" style="390" hidden="1"/>
    <col min="1388" max="1388" width="6.109375" style="390" hidden="1"/>
    <col min="1389" max="1389" width="3" style="390" hidden="1"/>
    <col min="1390" max="1629" width="8.6640625" style="390" hidden="1"/>
    <col min="1630" max="1635" width="14.88671875" style="390" hidden="1"/>
    <col min="1636" max="1637" width="15.88671875" style="390" hidden="1"/>
    <col min="1638" max="1643" width="16.109375" style="390" hidden="1"/>
    <col min="1644" max="1644" width="6.109375" style="390" hidden="1"/>
    <col min="1645" max="1645" width="3" style="390" hidden="1"/>
    <col min="1646" max="1885" width="8.6640625" style="390" hidden="1"/>
    <col min="1886" max="1891" width="14.88671875" style="390" hidden="1"/>
    <col min="1892" max="1893" width="15.88671875" style="390" hidden="1"/>
    <col min="1894" max="1899" width="16.109375" style="390" hidden="1"/>
    <col min="1900" max="1900" width="6.109375" style="390" hidden="1"/>
    <col min="1901" max="1901" width="3" style="390" hidden="1"/>
    <col min="1902" max="2141" width="8.6640625" style="390" hidden="1"/>
    <col min="2142" max="2147" width="14.88671875" style="390" hidden="1"/>
    <col min="2148" max="2149" width="15.88671875" style="390" hidden="1"/>
    <col min="2150" max="2155" width="16.109375" style="390" hidden="1"/>
    <col min="2156" max="2156" width="6.109375" style="390" hidden="1"/>
    <col min="2157" max="2157" width="3" style="390" hidden="1"/>
    <col min="2158" max="2397" width="8.6640625" style="390" hidden="1"/>
    <col min="2398" max="2403" width="14.88671875" style="390" hidden="1"/>
    <col min="2404" max="2405" width="15.88671875" style="390" hidden="1"/>
    <col min="2406" max="2411" width="16.109375" style="390" hidden="1"/>
    <col min="2412" max="2412" width="6.109375" style="390" hidden="1"/>
    <col min="2413" max="2413" width="3" style="390" hidden="1"/>
    <col min="2414" max="2653" width="8.6640625" style="390" hidden="1"/>
    <col min="2654" max="2659" width="14.88671875" style="390" hidden="1"/>
    <col min="2660" max="2661" width="15.88671875" style="390" hidden="1"/>
    <col min="2662" max="2667" width="16.109375" style="390" hidden="1"/>
    <col min="2668" max="2668" width="6.109375" style="390" hidden="1"/>
    <col min="2669" max="2669" width="3" style="390" hidden="1"/>
    <col min="2670" max="2909" width="8.6640625" style="390" hidden="1"/>
    <col min="2910" max="2915" width="14.88671875" style="390" hidden="1"/>
    <col min="2916" max="2917" width="15.88671875" style="390" hidden="1"/>
    <col min="2918" max="2923" width="16.109375" style="390" hidden="1"/>
    <col min="2924" max="2924" width="6.109375" style="390" hidden="1"/>
    <col min="2925" max="2925" width="3" style="390" hidden="1"/>
    <col min="2926" max="3165" width="8.6640625" style="390" hidden="1"/>
    <col min="3166" max="3171" width="14.88671875" style="390" hidden="1"/>
    <col min="3172" max="3173" width="15.88671875" style="390" hidden="1"/>
    <col min="3174" max="3179" width="16.109375" style="390" hidden="1"/>
    <col min="3180" max="3180" width="6.109375" style="390" hidden="1"/>
    <col min="3181" max="3181" width="3" style="390" hidden="1"/>
    <col min="3182" max="3421" width="8.6640625" style="390" hidden="1"/>
    <col min="3422" max="3427" width="14.88671875" style="390" hidden="1"/>
    <col min="3428" max="3429" width="15.88671875" style="390" hidden="1"/>
    <col min="3430" max="3435" width="16.109375" style="390" hidden="1"/>
    <col min="3436" max="3436" width="6.109375" style="390" hidden="1"/>
    <col min="3437" max="3437" width="3" style="390" hidden="1"/>
    <col min="3438" max="3677" width="8.6640625" style="390" hidden="1"/>
    <col min="3678" max="3683" width="14.88671875" style="390" hidden="1"/>
    <col min="3684" max="3685" width="15.88671875" style="390" hidden="1"/>
    <col min="3686" max="3691" width="16.109375" style="390" hidden="1"/>
    <col min="3692" max="3692" width="6.109375" style="390" hidden="1"/>
    <col min="3693" max="3693" width="3" style="390" hidden="1"/>
    <col min="3694" max="3933" width="8.6640625" style="390" hidden="1"/>
    <col min="3934" max="3939" width="14.88671875" style="390" hidden="1"/>
    <col min="3940" max="3941" width="15.88671875" style="390" hidden="1"/>
    <col min="3942" max="3947" width="16.109375" style="390" hidden="1"/>
    <col min="3948" max="3948" width="6.109375" style="390" hidden="1"/>
    <col min="3949" max="3949" width="3" style="390" hidden="1"/>
    <col min="3950" max="4189" width="8.6640625" style="390" hidden="1"/>
    <col min="4190" max="4195" width="14.88671875" style="390" hidden="1"/>
    <col min="4196" max="4197" width="15.88671875" style="390" hidden="1"/>
    <col min="4198" max="4203" width="16.109375" style="390" hidden="1"/>
    <col min="4204" max="4204" width="6.109375" style="390" hidden="1"/>
    <col min="4205" max="4205" width="3" style="390" hidden="1"/>
    <col min="4206" max="4445" width="8.6640625" style="390" hidden="1"/>
    <col min="4446" max="4451" width="14.88671875" style="390" hidden="1"/>
    <col min="4452" max="4453" width="15.88671875" style="390" hidden="1"/>
    <col min="4454" max="4459" width="16.109375" style="390" hidden="1"/>
    <col min="4460" max="4460" width="6.109375" style="390" hidden="1"/>
    <col min="4461" max="4461" width="3" style="390" hidden="1"/>
    <col min="4462" max="4701" width="8.6640625" style="390" hidden="1"/>
    <col min="4702" max="4707" width="14.88671875" style="390" hidden="1"/>
    <col min="4708" max="4709" width="15.88671875" style="390" hidden="1"/>
    <col min="4710" max="4715" width="16.109375" style="390" hidden="1"/>
    <col min="4716" max="4716" width="6.109375" style="390" hidden="1"/>
    <col min="4717" max="4717" width="3" style="390" hidden="1"/>
    <col min="4718" max="4957" width="8.6640625" style="390" hidden="1"/>
    <col min="4958" max="4963" width="14.88671875" style="390" hidden="1"/>
    <col min="4964" max="4965" width="15.88671875" style="390" hidden="1"/>
    <col min="4966" max="4971" width="16.109375" style="390" hidden="1"/>
    <col min="4972" max="4972" width="6.109375" style="390" hidden="1"/>
    <col min="4973" max="4973" width="3" style="390" hidden="1"/>
    <col min="4974" max="5213" width="8.6640625" style="390" hidden="1"/>
    <col min="5214" max="5219" width="14.88671875" style="390" hidden="1"/>
    <col min="5220" max="5221" width="15.88671875" style="390" hidden="1"/>
    <col min="5222" max="5227" width="16.109375" style="390" hidden="1"/>
    <col min="5228" max="5228" width="6.109375" style="390" hidden="1"/>
    <col min="5229" max="5229" width="3" style="390" hidden="1"/>
    <col min="5230" max="5469" width="8.6640625" style="390" hidden="1"/>
    <col min="5470" max="5475" width="14.88671875" style="390" hidden="1"/>
    <col min="5476" max="5477" width="15.88671875" style="390" hidden="1"/>
    <col min="5478" max="5483" width="16.109375" style="390" hidden="1"/>
    <col min="5484" max="5484" width="6.109375" style="390" hidden="1"/>
    <col min="5485" max="5485" width="3" style="390" hidden="1"/>
    <col min="5486" max="5725" width="8.6640625" style="390" hidden="1"/>
    <col min="5726" max="5731" width="14.88671875" style="390" hidden="1"/>
    <col min="5732" max="5733" width="15.88671875" style="390" hidden="1"/>
    <col min="5734" max="5739" width="16.109375" style="390" hidden="1"/>
    <col min="5740" max="5740" width="6.109375" style="390" hidden="1"/>
    <col min="5741" max="5741" width="3" style="390" hidden="1"/>
    <col min="5742" max="5981" width="8.6640625" style="390" hidden="1"/>
    <col min="5982" max="5987" width="14.88671875" style="390" hidden="1"/>
    <col min="5988" max="5989" width="15.88671875" style="390" hidden="1"/>
    <col min="5990" max="5995" width="16.109375" style="390" hidden="1"/>
    <col min="5996" max="5996" width="6.109375" style="390" hidden="1"/>
    <col min="5997" max="5997" width="3" style="390" hidden="1"/>
    <col min="5998" max="6237" width="8.6640625" style="390" hidden="1"/>
    <col min="6238" max="6243" width="14.88671875" style="390" hidden="1"/>
    <col min="6244" max="6245" width="15.88671875" style="390" hidden="1"/>
    <col min="6246" max="6251" width="16.109375" style="390" hidden="1"/>
    <col min="6252" max="6252" width="6.109375" style="390" hidden="1"/>
    <col min="6253" max="6253" width="3" style="390" hidden="1"/>
    <col min="6254" max="6493" width="8.6640625" style="390" hidden="1"/>
    <col min="6494" max="6499" width="14.88671875" style="390" hidden="1"/>
    <col min="6500" max="6501" width="15.88671875" style="390" hidden="1"/>
    <col min="6502" max="6507" width="16.109375" style="390" hidden="1"/>
    <col min="6508" max="6508" width="6.109375" style="390" hidden="1"/>
    <col min="6509" max="6509" width="3" style="390" hidden="1"/>
    <col min="6510" max="6749" width="8.6640625" style="390" hidden="1"/>
    <col min="6750" max="6755" width="14.88671875" style="390" hidden="1"/>
    <col min="6756" max="6757" width="15.88671875" style="390" hidden="1"/>
    <col min="6758" max="6763" width="16.109375" style="390" hidden="1"/>
    <col min="6764" max="6764" width="6.109375" style="390" hidden="1"/>
    <col min="6765" max="6765" width="3" style="390" hidden="1"/>
    <col min="6766" max="7005" width="8.6640625" style="390" hidden="1"/>
    <col min="7006" max="7011" width="14.88671875" style="390" hidden="1"/>
    <col min="7012" max="7013" width="15.88671875" style="390" hidden="1"/>
    <col min="7014" max="7019" width="16.109375" style="390" hidden="1"/>
    <col min="7020" max="7020" width="6.109375" style="390" hidden="1"/>
    <col min="7021" max="7021" width="3" style="390" hidden="1"/>
    <col min="7022" max="7261" width="8.6640625" style="390" hidden="1"/>
    <col min="7262" max="7267" width="14.88671875" style="390" hidden="1"/>
    <col min="7268" max="7269" width="15.88671875" style="390" hidden="1"/>
    <col min="7270" max="7275" width="16.109375" style="390" hidden="1"/>
    <col min="7276" max="7276" width="6.109375" style="390" hidden="1"/>
    <col min="7277" max="7277" width="3" style="390" hidden="1"/>
    <col min="7278" max="7517" width="8.6640625" style="390" hidden="1"/>
    <col min="7518" max="7523" width="14.88671875" style="390" hidden="1"/>
    <col min="7524" max="7525" width="15.88671875" style="390" hidden="1"/>
    <col min="7526" max="7531" width="16.109375" style="390" hidden="1"/>
    <col min="7532" max="7532" width="6.109375" style="390" hidden="1"/>
    <col min="7533" max="7533" width="3" style="390" hidden="1"/>
    <col min="7534" max="7773" width="8.6640625" style="390" hidden="1"/>
    <col min="7774" max="7779" width="14.88671875" style="390" hidden="1"/>
    <col min="7780" max="7781" width="15.88671875" style="390" hidden="1"/>
    <col min="7782" max="7787" width="16.109375" style="390" hidden="1"/>
    <col min="7788" max="7788" width="6.109375" style="390" hidden="1"/>
    <col min="7789" max="7789" width="3" style="390" hidden="1"/>
    <col min="7790" max="8029" width="8.6640625" style="390" hidden="1"/>
    <col min="8030" max="8035" width="14.88671875" style="390" hidden="1"/>
    <col min="8036" max="8037" width="15.88671875" style="390" hidden="1"/>
    <col min="8038" max="8043" width="16.109375" style="390" hidden="1"/>
    <col min="8044" max="8044" width="6.109375" style="390" hidden="1"/>
    <col min="8045" max="8045" width="3" style="390" hidden="1"/>
    <col min="8046" max="8285" width="8.6640625" style="390" hidden="1"/>
    <col min="8286" max="8291" width="14.88671875" style="390" hidden="1"/>
    <col min="8292" max="8293" width="15.88671875" style="390" hidden="1"/>
    <col min="8294" max="8299" width="16.109375" style="390" hidden="1"/>
    <col min="8300" max="8300" width="6.109375" style="390" hidden="1"/>
    <col min="8301" max="8301" width="3" style="390" hidden="1"/>
    <col min="8302" max="8541" width="8.6640625" style="390" hidden="1"/>
    <col min="8542" max="8547" width="14.88671875" style="390" hidden="1"/>
    <col min="8548" max="8549" width="15.88671875" style="390" hidden="1"/>
    <col min="8550" max="8555" width="16.109375" style="390" hidden="1"/>
    <col min="8556" max="8556" width="6.109375" style="390" hidden="1"/>
    <col min="8557" max="8557" width="3" style="390" hidden="1"/>
    <col min="8558" max="8797" width="8.6640625" style="390" hidden="1"/>
    <col min="8798" max="8803" width="14.88671875" style="390" hidden="1"/>
    <col min="8804" max="8805" width="15.88671875" style="390" hidden="1"/>
    <col min="8806" max="8811" width="16.109375" style="390" hidden="1"/>
    <col min="8812" max="8812" width="6.109375" style="390" hidden="1"/>
    <col min="8813" max="8813" width="3" style="390" hidden="1"/>
    <col min="8814" max="9053" width="8.6640625" style="390" hidden="1"/>
    <col min="9054" max="9059" width="14.88671875" style="390" hidden="1"/>
    <col min="9060" max="9061" width="15.88671875" style="390" hidden="1"/>
    <col min="9062" max="9067" width="16.109375" style="390" hidden="1"/>
    <col min="9068" max="9068" width="6.109375" style="390" hidden="1"/>
    <col min="9069" max="9069" width="3" style="390" hidden="1"/>
    <col min="9070" max="9309" width="8.6640625" style="390" hidden="1"/>
    <col min="9310" max="9315" width="14.88671875" style="390" hidden="1"/>
    <col min="9316" max="9317" width="15.88671875" style="390" hidden="1"/>
    <col min="9318" max="9323" width="16.109375" style="390" hidden="1"/>
    <col min="9324" max="9324" width="6.109375" style="390" hidden="1"/>
    <col min="9325" max="9325" width="3" style="390" hidden="1"/>
    <col min="9326" max="9565" width="8.6640625" style="390" hidden="1"/>
    <col min="9566" max="9571" width="14.88671875" style="390" hidden="1"/>
    <col min="9572" max="9573" width="15.88671875" style="390" hidden="1"/>
    <col min="9574" max="9579" width="16.109375" style="390" hidden="1"/>
    <col min="9580" max="9580" width="6.109375" style="390" hidden="1"/>
    <col min="9581" max="9581" width="3" style="390" hidden="1"/>
    <col min="9582" max="9821" width="8.6640625" style="390" hidden="1"/>
    <col min="9822" max="9827" width="14.88671875" style="390" hidden="1"/>
    <col min="9828" max="9829" width="15.88671875" style="390" hidden="1"/>
    <col min="9830" max="9835" width="16.109375" style="390" hidden="1"/>
    <col min="9836" max="9836" width="6.109375" style="390" hidden="1"/>
    <col min="9837" max="9837" width="3" style="390" hidden="1"/>
    <col min="9838" max="10077" width="8.6640625" style="390" hidden="1"/>
    <col min="10078" max="10083" width="14.88671875" style="390" hidden="1"/>
    <col min="10084" max="10085" width="15.88671875" style="390" hidden="1"/>
    <col min="10086" max="10091" width="16.109375" style="390" hidden="1"/>
    <col min="10092" max="10092" width="6.109375" style="390" hidden="1"/>
    <col min="10093" max="10093" width="3" style="390" hidden="1"/>
    <col min="10094" max="10333" width="8.6640625" style="390" hidden="1"/>
    <col min="10334" max="10339" width="14.88671875" style="390" hidden="1"/>
    <col min="10340" max="10341" width="15.88671875" style="390" hidden="1"/>
    <col min="10342" max="10347" width="16.109375" style="390" hidden="1"/>
    <col min="10348" max="10348" width="6.109375" style="390" hidden="1"/>
    <col min="10349" max="10349" width="3" style="390" hidden="1"/>
    <col min="10350" max="10589" width="8.6640625" style="390" hidden="1"/>
    <col min="10590" max="10595" width="14.88671875" style="390" hidden="1"/>
    <col min="10596" max="10597" width="15.88671875" style="390" hidden="1"/>
    <col min="10598" max="10603" width="16.109375" style="390" hidden="1"/>
    <col min="10604" max="10604" width="6.109375" style="390" hidden="1"/>
    <col min="10605" max="10605" width="3" style="390" hidden="1"/>
    <col min="10606" max="10845" width="8.6640625" style="390" hidden="1"/>
    <col min="10846" max="10851" width="14.88671875" style="390" hidden="1"/>
    <col min="10852" max="10853" width="15.88671875" style="390" hidden="1"/>
    <col min="10854" max="10859" width="16.109375" style="390" hidden="1"/>
    <col min="10860" max="10860" width="6.109375" style="390" hidden="1"/>
    <col min="10861" max="10861" width="3" style="390" hidden="1"/>
    <col min="10862" max="11101" width="8.6640625" style="390" hidden="1"/>
    <col min="11102" max="11107" width="14.88671875" style="390" hidden="1"/>
    <col min="11108" max="11109" width="15.88671875" style="390" hidden="1"/>
    <col min="11110" max="11115" width="16.109375" style="390" hidden="1"/>
    <col min="11116" max="11116" width="6.109375" style="390" hidden="1"/>
    <col min="11117" max="11117" width="3" style="390" hidden="1"/>
    <col min="11118" max="11357" width="8.6640625" style="390" hidden="1"/>
    <col min="11358" max="11363" width="14.88671875" style="390" hidden="1"/>
    <col min="11364" max="11365" width="15.88671875" style="390" hidden="1"/>
    <col min="11366" max="11371" width="16.109375" style="390" hidden="1"/>
    <col min="11372" max="11372" width="6.109375" style="390" hidden="1"/>
    <col min="11373" max="11373" width="3" style="390" hidden="1"/>
    <col min="11374" max="11613" width="8.6640625" style="390" hidden="1"/>
    <col min="11614" max="11619" width="14.88671875" style="390" hidden="1"/>
    <col min="11620" max="11621" width="15.88671875" style="390" hidden="1"/>
    <col min="11622" max="11627" width="16.109375" style="390" hidden="1"/>
    <col min="11628" max="11628" width="6.109375" style="390" hidden="1"/>
    <col min="11629" max="11629" width="3" style="390" hidden="1"/>
    <col min="11630" max="11869" width="8.6640625" style="390" hidden="1"/>
    <col min="11870" max="11875" width="14.88671875" style="390" hidden="1"/>
    <col min="11876" max="11877" width="15.88671875" style="390" hidden="1"/>
    <col min="11878" max="11883" width="16.109375" style="390" hidden="1"/>
    <col min="11884" max="11884" width="6.109375" style="390" hidden="1"/>
    <col min="11885" max="11885" width="3" style="390" hidden="1"/>
    <col min="11886" max="12125" width="8.6640625" style="390" hidden="1"/>
    <col min="12126" max="12131" width="14.88671875" style="390" hidden="1"/>
    <col min="12132" max="12133" width="15.88671875" style="390" hidden="1"/>
    <col min="12134" max="12139" width="16.109375" style="390" hidden="1"/>
    <col min="12140" max="12140" width="6.109375" style="390" hidden="1"/>
    <col min="12141" max="12141" width="3" style="390" hidden="1"/>
    <col min="12142" max="12381" width="8.6640625" style="390" hidden="1"/>
    <col min="12382" max="12387" width="14.88671875" style="390" hidden="1"/>
    <col min="12388" max="12389" width="15.88671875" style="390" hidden="1"/>
    <col min="12390" max="12395" width="16.109375" style="390" hidden="1"/>
    <col min="12396" max="12396" width="6.109375" style="390" hidden="1"/>
    <col min="12397" max="12397" width="3" style="390" hidden="1"/>
    <col min="12398" max="12637" width="8.6640625" style="390" hidden="1"/>
    <col min="12638" max="12643" width="14.88671875" style="390" hidden="1"/>
    <col min="12644" max="12645" width="15.88671875" style="390" hidden="1"/>
    <col min="12646" max="12651" width="16.109375" style="390" hidden="1"/>
    <col min="12652" max="12652" width="6.109375" style="390" hidden="1"/>
    <col min="12653" max="12653" width="3" style="390" hidden="1"/>
    <col min="12654" max="12893" width="8.6640625" style="390" hidden="1"/>
    <col min="12894" max="12899" width="14.88671875" style="390" hidden="1"/>
    <col min="12900" max="12901" width="15.88671875" style="390" hidden="1"/>
    <col min="12902" max="12907" width="16.109375" style="390" hidden="1"/>
    <col min="12908" max="12908" width="6.109375" style="390" hidden="1"/>
    <col min="12909" max="12909" width="3" style="390" hidden="1"/>
    <col min="12910" max="13149" width="8.6640625" style="390" hidden="1"/>
    <col min="13150" max="13155" width="14.88671875" style="390" hidden="1"/>
    <col min="13156" max="13157" width="15.88671875" style="390" hidden="1"/>
    <col min="13158" max="13163" width="16.109375" style="390" hidden="1"/>
    <col min="13164" max="13164" width="6.109375" style="390" hidden="1"/>
    <col min="13165" max="13165" width="3" style="390" hidden="1"/>
    <col min="13166" max="13405" width="8.6640625" style="390" hidden="1"/>
    <col min="13406" max="13411" width="14.88671875" style="390" hidden="1"/>
    <col min="13412" max="13413" width="15.88671875" style="390" hidden="1"/>
    <col min="13414" max="13419" width="16.109375" style="390" hidden="1"/>
    <col min="13420" max="13420" width="6.109375" style="390" hidden="1"/>
    <col min="13421" max="13421" width="3" style="390" hidden="1"/>
    <col min="13422" max="13661" width="8.6640625" style="390" hidden="1"/>
    <col min="13662" max="13667" width="14.88671875" style="390" hidden="1"/>
    <col min="13668" max="13669" width="15.88671875" style="390" hidden="1"/>
    <col min="13670" max="13675" width="16.109375" style="390" hidden="1"/>
    <col min="13676" max="13676" width="6.109375" style="390" hidden="1"/>
    <col min="13677" max="13677" width="3" style="390" hidden="1"/>
    <col min="13678" max="13917" width="8.6640625" style="390" hidden="1"/>
    <col min="13918" max="13923" width="14.88671875" style="390" hidden="1"/>
    <col min="13924" max="13925" width="15.88671875" style="390" hidden="1"/>
    <col min="13926" max="13931" width="16.109375" style="390" hidden="1"/>
    <col min="13932" max="13932" width="6.109375" style="390" hidden="1"/>
    <col min="13933" max="13933" width="3" style="390" hidden="1"/>
    <col min="13934" max="14173" width="8.6640625" style="390" hidden="1"/>
    <col min="14174" max="14179" width="14.88671875" style="390" hidden="1"/>
    <col min="14180" max="14181" width="15.88671875" style="390" hidden="1"/>
    <col min="14182" max="14187" width="16.109375" style="390" hidden="1"/>
    <col min="14188" max="14188" width="6.109375" style="390" hidden="1"/>
    <col min="14189" max="14189" width="3" style="390" hidden="1"/>
    <col min="14190" max="14429" width="8.6640625" style="390" hidden="1"/>
    <col min="14430" max="14435" width="14.88671875" style="390" hidden="1"/>
    <col min="14436" max="14437" width="15.88671875" style="390" hidden="1"/>
    <col min="14438" max="14443" width="16.109375" style="390" hidden="1"/>
    <col min="14444" max="14444" width="6.109375" style="390" hidden="1"/>
    <col min="14445" max="14445" width="3" style="390" hidden="1"/>
    <col min="14446" max="14685" width="8.6640625" style="390" hidden="1"/>
    <col min="14686" max="14691" width="14.88671875" style="390" hidden="1"/>
    <col min="14692" max="14693" width="15.88671875" style="390" hidden="1"/>
    <col min="14694" max="14699" width="16.109375" style="390" hidden="1"/>
    <col min="14700" max="14700" width="6.109375" style="390" hidden="1"/>
    <col min="14701" max="14701" width="3" style="390" hidden="1"/>
    <col min="14702" max="14941" width="8.6640625" style="390" hidden="1"/>
    <col min="14942" max="14947" width="14.88671875" style="390" hidden="1"/>
    <col min="14948" max="14949" width="15.88671875" style="390" hidden="1"/>
    <col min="14950" max="14955" width="16.109375" style="390" hidden="1"/>
    <col min="14956" max="14956" width="6.109375" style="390" hidden="1"/>
    <col min="14957" max="14957" width="3" style="390" hidden="1"/>
    <col min="14958" max="15197" width="8.6640625" style="390" hidden="1"/>
    <col min="15198" max="15203" width="14.88671875" style="390" hidden="1"/>
    <col min="15204" max="15205" width="15.88671875" style="390" hidden="1"/>
    <col min="15206" max="15211" width="16.109375" style="390" hidden="1"/>
    <col min="15212" max="15212" width="6.109375" style="390" hidden="1"/>
    <col min="15213" max="15213" width="3" style="390" hidden="1"/>
    <col min="15214" max="15453" width="8.6640625" style="390" hidden="1"/>
    <col min="15454" max="15459" width="14.88671875" style="390" hidden="1"/>
    <col min="15460" max="15461" width="15.88671875" style="390" hidden="1"/>
    <col min="15462" max="15467" width="16.109375" style="390" hidden="1"/>
    <col min="15468" max="15468" width="6.109375" style="390" hidden="1"/>
    <col min="15469" max="15469" width="3" style="390" hidden="1"/>
    <col min="15470" max="15709" width="8.6640625" style="390" hidden="1"/>
    <col min="15710" max="15715" width="14.88671875" style="390" hidden="1"/>
    <col min="15716" max="15717" width="15.88671875" style="390" hidden="1"/>
    <col min="15718" max="15723" width="16.109375" style="390" hidden="1"/>
    <col min="15724" max="15724" width="6.109375" style="390" hidden="1"/>
    <col min="15725" max="15725" width="3" style="390" hidden="1"/>
    <col min="15726" max="15965" width="8.6640625" style="390" hidden="1"/>
    <col min="15966" max="15971" width="14.88671875" style="390" hidden="1"/>
    <col min="15972" max="15973" width="15.88671875" style="390" hidden="1"/>
    <col min="15974" max="15979" width="16.109375" style="390" hidden="1"/>
    <col min="15980" max="15980" width="6.109375" style="390" hidden="1"/>
    <col min="15981" max="15981" width="3" style="390" hidden="1"/>
    <col min="15982" max="16221" width="8.6640625" style="390" hidden="1"/>
    <col min="16222" max="16227" width="14.88671875" style="390" hidden="1"/>
    <col min="16228" max="16229" width="15.88671875" style="390" hidden="1"/>
    <col min="16230" max="16235" width="16.109375" style="390" hidden="1"/>
    <col min="16236" max="16236" width="6.109375" style="390" hidden="1"/>
    <col min="16237" max="16237" width="3" style="390" hidden="1"/>
    <col min="16238" max="16384" width="8.664062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2"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2"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2"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2"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2"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2"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2"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608</v>
      </c>
    </row>
    <row r="11" spans="1:143" s="292" customFormat="1" ht="13.2"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2"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608</v>
      </c>
    </row>
    <row r="13" spans="1:143" s="292" customFormat="1" ht="13.2"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2"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2"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2"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2"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2"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2" x14ac:dyDescent="0.2">
      <c r="DD19" s="390"/>
      <c r="DE19" s="390"/>
    </row>
    <row r="20" spans="1:351" ht="13.2" x14ac:dyDescent="0.2">
      <c r="DD20" s="390"/>
      <c r="DE20" s="390"/>
    </row>
    <row r="21" spans="1:351" ht="16.2"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2" x14ac:dyDescent="0.2">
      <c r="B22" s="397"/>
      <c r="MM22" s="396"/>
    </row>
    <row r="23" spans="1:351" ht="13.2" x14ac:dyDescent="0.2">
      <c r="B23" s="397"/>
    </row>
    <row r="24" spans="1:351" ht="13.2" x14ac:dyDescent="0.2">
      <c r="B24" s="397"/>
    </row>
    <row r="25" spans="1:351" ht="13.2" x14ac:dyDescent="0.2">
      <c r="B25" s="397"/>
    </row>
    <row r="26" spans="1:351" ht="13.2" x14ac:dyDescent="0.2">
      <c r="B26" s="397"/>
    </row>
    <row r="27" spans="1:351" ht="13.2" x14ac:dyDescent="0.2">
      <c r="B27" s="397"/>
    </row>
    <row r="28" spans="1:351" ht="13.2" x14ac:dyDescent="0.2">
      <c r="B28" s="397"/>
    </row>
    <row r="29" spans="1:351" ht="13.2" x14ac:dyDescent="0.2">
      <c r="B29" s="397"/>
    </row>
    <row r="30" spans="1:351" ht="13.2" x14ac:dyDescent="0.2">
      <c r="B30" s="397"/>
    </row>
    <row r="31" spans="1:351" ht="13.2" x14ac:dyDescent="0.2">
      <c r="B31" s="397"/>
    </row>
    <row r="32" spans="1:351" ht="13.2" x14ac:dyDescent="0.2">
      <c r="B32" s="397"/>
    </row>
    <row r="33" spans="2:109" ht="13.2" x14ac:dyDescent="0.2">
      <c r="B33" s="397"/>
    </row>
    <row r="34" spans="2:109" ht="13.2" x14ac:dyDescent="0.2">
      <c r="B34" s="397"/>
    </row>
    <row r="35" spans="2:109" ht="13.2" x14ac:dyDescent="0.2">
      <c r="B35" s="397"/>
    </row>
    <row r="36" spans="2:109" ht="13.2" x14ac:dyDescent="0.2">
      <c r="B36" s="397"/>
    </row>
    <row r="37" spans="2:109" ht="13.2" x14ac:dyDescent="0.2">
      <c r="B37" s="397"/>
    </row>
    <row r="38" spans="2:109" ht="13.2" x14ac:dyDescent="0.2">
      <c r="B38" s="397"/>
    </row>
    <row r="39" spans="2:109" ht="13.2"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2" x14ac:dyDescent="0.2">
      <c r="B40" s="402"/>
      <c r="DD40" s="402"/>
      <c r="DE40" s="390"/>
    </row>
    <row r="41" spans="2:109" ht="16.2" x14ac:dyDescent="0.2">
      <c r="B41" s="403" t="s">
        <v>609</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2" x14ac:dyDescent="0.2">
      <c r="B42" s="397"/>
      <c r="G42" s="404"/>
      <c r="I42" s="405"/>
      <c r="J42" s="405"/>
      <c r="K42" s="405"/>
      <c r="AM42" s="404"/>
      <c r="AN42" s="404" t="s">
        <v>610</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11" t="s">
        <v>618</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ht="13.2" x14ac:dyDescent="0.2">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ht="13.2" x14ac:dyDescent="0.2">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ht="13.2" x14ac:dyDescent="0.2">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ht="13.2" x14ac:dyDescent="0.2">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ht="13.2"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2" x14ac:dyDescent="0.2">
      <c r="B49" s="397"/>
      <c r="AN49" s="390" t="s">
        <v>611</v>
      </c>
    </row>
    <row r="50" spans="1:109" ht="13.2" x14ac:dyDescent="0.2">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570</v>
      </c>
      <c r="BQ50" s="1324"/>
      <c r="BR50" s="1324"/>
      <c r="BS50" s="1324"/>
      <c r="BT50" s="1324"/>
      <c r="BU50" s="1324"/>
      <c r="BV50" s="1324"/>
      <c r="BW50" s="1324"/>
      <c r="BX50" s="1324" t="s">
        <v>571</v>
      </c>
      <c r="BY50" s="1324"/>
      <c r="BZ50" s="1324"/>
      <c r="CA50" s="1324"/>
      <c r="CB50" s="1324"/>
      <c r="CC50" s="1324"/>
      <c r="CD50" s="1324"/>
      <c r="CE50" s="1324"/>
      <c r="CF50" s="1324" t="s">
        <v>572</v>
      </c>
      <c r="CG50" s="1324"/>
      <c r="CH50" s="1324"/>
      <c r="CI50" s="1324"/>
      <c r="CJ50" s="1324"/>
      <c r="CK50" s="1324"/>
      <c r="CL50" s="1324"/>
      <c r="CM50" s="1324"/>
      <c r="CN50" s="1324" t="s">
        <v>573</v>
      </c>
      <c r="CO50" s="1324"/>
      <c r="CP50" s="1324"/>
      <c r="CQ50" s="1324"/>
      <c r="CR50" s="1324"/>
      <c r="CS50" s="1324"/>
      <c r="CT50" s="1324"/>
      <c r="CU50" s="1324"/>
      <c r="CV50" s="1324" t="s">
        <v>574</v>
      </c>
      <c r="CW50" s="1324"/>
      <c r="CX50" s="1324"/>
      <c r="CY50" s="1324"/>
      <c r="CZ50" s="1324"/>
      <c r="DA50" s="1324"/>
      <c r="DB50" s="1324"/>
      <c r="DC50" s="1324"/>
    </row>
    <row r="51" spans="1:109" ht="13.5" customHeight="1" x14ac:dyDescent="0.2">
      <c r="B51" s="397"/>
      <c r="G51" s="1330"/>
      <c r="H51" s="1330"/>
      <c r="I51" s="1328"/>
      <c r="J51" s="1328"/>
      <c r="K51" s="1326"/>
      <c r="L51" s="1326"/>
      <c r="M51" s="1326"/>
      <c r="N51" s="1326"/>
      <c r="AM51" s="406"/>
      <c r="AN51" s="1327" t="s">
        <v>612</v>
      </c>
      <c r="AO51" s="1327"/>
      <c r="AP51" s="1327"/>
      <c r="AQ51" s="1327"/>
      <c r="AR51" s="1327"/>
      <c r="AS51" s="1327"/>
      <c r="AT51" s="1327"/>
      <c r="AU51" s="1327"/>
      <c r="AV51" s="1327"/>
      <c r="AW51" s="1327"/>
      <c r="AX51" s="1327"/>
      <c r="AY51" s="1327"/>
      <c r="AZ51" s="1327"/>
      <c r="BA51" s="1327"/>
      <c r="BB51" s="1327" t="s">
        <v>613</v>
      </c>
      <c r="BC51" s="1327"/>
      <c r="BD51" s="1327"/>
      <c r="BE51" s="1327"/>
      <c r="BF51" s="1327"/>
      <c r="BG51" s="1327"/>
      <c r="BH51" s="1327"/>
      <c r="BI51" s="1327"/>
      <c r="BJ51" s="1327"/>
      <c r="BK51" s="1327"/>
      <c r="BL51" s="1327"/>
      <c r="BM51" s="1327"/>
      <c r="BN51" s="1327"/>
      <c r="BO51" s="1327"/>
      <c r="BP51" s="1325">
        <v>65.099999999999994</v>
      </c>
      <c r="BQ51" s="1325"/>
      <c r="BR51" s="1325"/>
      <c r="BS51" s="1325"/>
      <c r="BT51" s="1325"/>
      <c r="BU51" s="1325"/>
      <c r="BV51" s="1325"/>
      <c r="BW51" s="1325"/>
      <c r="BX51" s="1325">
        <v>69.599999999999994</v>
      </c>
      <c r="BY51" s="1325"/>
      <c r="BZ51" s="1325"/>
      <c r="CA51" s="1325"/>
      <c r="CB51" s="1325"/>
      <c r="CC51" s="1325"/>
      <c r="CD51" s="1325"/>
      <c r="CE51" s="1325"/>
      <c r="CF51" s="1325">
        <v>71.3</v>
      </c>
      <c r="CG51" s="1325"/>
      <c r="CH51" s="1325"/>
      <c r="CI51" s="1325"/>
      <c r="CJ51" s="1325"/>
      <c r="CK51" s="1325"/>
      <c r="CL51" s="1325"/>
      <c r="CM51" s="1325"/>
      <c r="CN51" s="1325">
        <v>81.900000000000006</v>
      </c>
      <c r="CO51" s="1325"/>
      <c r="CP51" s="1325"/>
      <c r="CQ51" s="1325"/>
      <c r="CR51" s="1325"/>
      <c r="CS51" s="1325"/>
      <c r="CT51" s="1325"/>
      <c r="CU51" s="1325"/>
      <c r="CV51" s="1325">
        <v>94.5</v>
      </c>
      <c r="CW51" s="1325"/>
      <c r="CX51" s="1325"/>
      <c r="CY51" s="1325"/>
      <c r="CZ51" s="1325"/>
      <c r="DA51" s="1325"/>
      <c r="DB51" s="1325"/>
      <c r="DC51" s="1325"/>
    </row>
    <row r="52" spans="1:109" ht="13.2" x14ac:dyDescent="0.2">
      <c r="B52" s="397"/>
      <c r="G52" s="1330"/>
      <c r="H52" s="1330"/>
      <c r="I52" s="1328"/>
      <c r="J52" s="1328"/>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ht="13.2" x14ac:dyDescent="0.2">
      <c r="A53" s="405"/>
      <c r="B53" s="397"/>
      <c r="G53" s="1330"/>
      <c r="H53" s="1330"/>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614</v>
      </c>
      <c r="BC53" s="1327"/>
      <c r="BD53" s="1327"/>
      <c r="BE53" s="1327"/>
      <c r="BF53" s="1327"/>
      <c r="BG53" s="1327"/>
      <c r="BH53" s="1327"/>
      <c r="BI53" s="1327"/>
      <c r="BJ53" s="1327"/>
      <c r="BK53" s="1327"/>
      <c r="BL53" s="1327"/>
      <c r="BM53" s="1327"/>
      <c r="BN53" s="1327"/>
      <c r="BO53" s="1327"/>
      <c r="BP53" s="1325">
        <v>60.5</v>
      </c>
      <c r="BQ53" s="1325"/>
      <c r="BR53" s="1325"/>
      <c r="BS53" s="1325"/>
      <c r="BT53" s="1325"/>
      <c r="BU53" s="1325"/>
      <c r="BV53" s="1325"/>
      <c r="BW53" s="1325"/>
      <c r="BX53" s="1325">
        <v>60.6</v>
      </c>
      <c r="BY53" s="1325"/>
      <c r="BZ53" s="1325"/>
      <c r="CA53" s="1325"/>
      <c r="CB53" s="1325"/>
      <c r="CC53" s="1325"/>
      <c r="CD53" s="1325"/>
      <c r="CE53" s="1325"/>
      <c r="CF53" s="1325">
        <v>62.4</v>
      </c>
      <c r="CG53" s="1325"/>
      <c r="CH53" s="1325"/>
      <c r="CI53" s="1325"/>
      <c r="CJ53" s="1325"/>
      <c r="CK53" s="1325"/>
      <c r="CL53" s="1325"/>
      <c r="CM53" s="1325"/>
      <c r="CN53" s="1325">
        <v>64.2</v>
      </c>
      <c r="CO53" s="1325"/>
      <c r="CP53" s="1325"/>
      <c r="CQ53" s="1325"/>
      <c r="CR53" s="1325"/>
      <c r="CS53" s="1325"/>
      <c r="CT53" s="1325"/>
      <c r="CU53" s="1325"/>
      <c r="CV53" s="1325">
        <v>63.9</v>
      </c>
      <c r="CW53" s="1325"/>
      <c r="CX53" s="1325"/>
      <c r="CY53" s="1325"/>
      <c r="CZ53" s="1325"/>
      <c r="DA53" s="1325"/>
      <c r="DB53" s="1325"/>
      <c r="DC53" s="1325"/>
    </row>
    <row r="54" spans="1:109" ht="13.2" x14ac:dyDescent="0.2">
      <c r="A54" s="405"/>
      <c r="B54" s="397"/>
      <c r="G54" s="1330"/>
      <c r="H54" s="1330"/>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ht="13.2" x14ac:dyDescent="0.2">
      <c r="A55" s="405"/>
      <c r="B55" s="397"/>
      <c r="G55" s="1320"/>
      <c r="H55" s="1320"/>
      <c r="I55" s="1320"/>
      <c r="J55" s="1320"/>
      <c r="K55" s="1326"/>
      <c r="L55" s="1326"/>
      <c r="M55" s="1326"/>
      <c r="N55" s="1326"/>
      <c r="AN55" s="1324" t="s">
        <v>615</v>
      </c>
      <c r="AO55" s="1324"/>
      <c r="AP55" s="1324"/>
      <c r="AQ55" s="1324"/>
      <c r="AR55" s="1324"/>
      <c r="AS55" s="1324"/>
      <c r="AT55" s="1324"/>
      <c r="AU55" s="1324"/>
      <c r="AV55" s="1324"/>
      <c r="AW55" s="1324"/>
      <c r="AX55" s="1324"/>
      <c r="AY55" s="1324"/>
      <c r="AZ55" s="1324"/>
      <c r="BA55" s="1324"/>
      <c r="BB55" s="1327" t="s">
        <v>613</v>
      </c>
      <c r="BC55" s="1327"/>
      <c r="BD55" s="1327"/>
      <c r="BE55" s="1327"/>
      <c r="BF55" s="1327"/>
      <c r="BG55" s="1327"/>
      <c r="BH55" s="1327"/>
      <c r="BI55" s="1327"/>
      <c r="BJ55" s="1327"/>
      <c r="BK55" s="1327"/>
      <c r="BL55" s="1327"/>
      <c r="BM55" s="1327"/>
      <c r="BN55" s="1327"/>
      <c r="BO55" s="1327"/>
      <c r="BP55" s="1325">
        <v>0</v>
      </c>
      <c r="BQ55" s="1325"/>
      <c r="BR55" s="1325"/>
      <c r="BS55" s="1325"/>
      <c r="BT55" s="1325"/>
      <c r="BU55" s="1325"/>
      <c r="BV55" s="1325"/>
      <c r="BW55" s="1325"/>
      <c r="BX55" s="1325">
        <v>0</v>
      </c>
      <c r="BY55" s="1325"/>
      <c r="BZ55" s="1325"/>
      <c r="CA55" s="1325"/>
      <c r="CB55" s="1325"/>
      <c r="CC55" s="1325"/>
      <c r="CD55" s="1325"/>
      <c r="CE55" s="1325"/>
      <c r="CF55" s="1325">
        <v>0</v>
      </c>
      <c r="CG55" s="1325"/>
      <c r="CH55" s="1325"/>
      <c r="CI55" s="1325"/>
      <c r="CJ55" s="1325"/>
      <c r="CK55" s="1325"/>
      <c r="CL55" s="1325"/>
      <c r="CM55" s="1325"/>
      <c r="CN55" s="1325">
        <v>0</v>
      </c>
      <c r="CO55" s="1325"/>
      <c r="CP55" s="1325"/>
      <c r="CQ55" s="1325"/>
      <c r="CR55" s="1325"/>
      <c r="CS55" s="1325"/>
      <c r="CT55" s="1325"/>
      <c r="CU55" s="1325"/>
      <c r="CV55" s="1325">
        <v>0</v>
      </c>
      <c r="CW55" s="1325"/>
      <c r="CX55" s="1325"/>
      <c r="CY55" s="1325"/>
      <c r="CZ55" s="1325"/>
      <c r="DA55" s="1325"/>
      <c r="DB55" s="1325"/>
      <c r="DC55" s="1325"/>
    </row>
    <row r="56" spans="1:109" ht="13.2" x14ac:dyDescent="0.2">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ht="13.2" x14ac:dyDescent="0.2">
      <c r="B57" s="409"/>
      <c r="G57" s="1320"/>
      <c r="H57" s="1320"/>
      <c r="I57" s="1329"/>
      <c r="J57" s="1329"/>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614</v>
      </c>
      <c r="BC57" s="1327"/>
      <c r="BD57" s="1327"/>
      <c r="BE57" s="1327"/>
      <c r="BF57" s="1327"/>
      <c r="BG57" s="1327"/>
      <c r="BH57" s="1327"/>
      <c r="BI57" s="1327"/>
      <c r="BJ57" s="1327"/>
      <c r="BK57" s="1327"/>
      <c r="BL57" s="1327"/>
      <c r="BM57" s="1327"/>
      <c r="BN57" s="1327"/>
      <c r="BO57" s="1327"/>
      <c r="BP57" s="1325">
        <v>56.3</v>
      </c>
      <c r="BQ57" s="1325"/>
      <c r="BR57" s="1325"/>
      <c r="BS57" s="1325"/>
      <c r="BT57" s="1325"/>
      <c r="BU57" s="1325"/>
      <c r="BV57" s="1325"/>
      <c r="BW57" s="1325"/>
      <c r="BX57" s="1325">
        <v>57.7</v>
      </c>
      <c r="BY57" s="1325"/>
      <c r="BZ57" s="1325"/>
      <c r="CA57" s="1325"/>
      <c r="CB57" s="1325"/>
      <c r="CC57" s="1325"/>
      <c r="CD57" s="1325"/>
      <c r="CE57" s="1325"/>
      <c r="CF57" s="1325">
        <v>58.9</v>
      </c>
      <c r="CG57" s="1325"/>
      <c r="CH57" s="1325"/>
      <c r="CI57" s="1325"/>
      <c r="CJ57" s="1325"/>
      <c r="CK57" s="1325"/>
      <c r="CL57" s="1325"/>
      <c r="CM57" s="1325"/>
      <c r="CN57" s="1325">
        <v>60</v>
      </c>
      <c r="CO57" s="1325"/>
      <c r="CP57" s="1325"/>
      <c r="CQ57" s="1325"/>
      <c r="CR57" s="1325"/>
      <c r="CS57" s="1325"/>
      <c r="CT57" s="1325"/>
      <c r="CU57" s="1325"/>
      <c r="CV57" s="1325">
        <v>60.9</v>
      </c>
      <c r="CW57" s="1325"/>
      <c r="CX57" s="1325"/>
      <c r="CY57" s="1325"/>
      <c r="CZ57" s="1325"/>
      <c r="DA57" s="1325"/>
      <c r="DB57" s="1325"/>
      <c r="DC57" s="1325"/>
      <c r="DD57" s="410"/>
      <c r="DE57" s="409"/>
    </row>
    <row r="58" spans="1:109" s="405" customFormat="1" ht="13.2" x14ac:dyDescent="0.2">
      <c r="A58" s="390"/>
      <c r="B58" s="409"/>
      <c r="G58" s="1320"/>
      <c r="H58" s="1320"/>
      <c r="I58" s="1329"/>
      <c r="J58" s="1329"/>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ht="13.2"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2"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2"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2"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2" x14ac:dyDescent="0.2">
      <c r="B63" s="416" t="s">
        <v>616</v>
      </c>
    </row>
    <row r="64" spans="1:109" ht="13.2" x14ac:dyDescent="0.2">
      <c r="B64" s="397"/>
      <c r="G64" s="404"/>
      <c r="I64" s="417"/>
      <c r="J64" s="417"/>
      <c r="K64" s="417"/>
      <c r="L64" s="417"/>
      <c r="M64" s="417"/>
      <c r="N64" s="418"/>
      <c r="AM64" s="404"/>
      <c r="AN64" s="404" t="s">
        <v>610</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2" x14ac:dyDescent="0.2">
      <c r="B65" s="397"/>
      <c r="AN65" s="1311" t="s">
        <v>619</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ht="13.2" x14ac:dyDescent="0.2">
      <c r="B66" s="39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ht="13.2" x14ac:dyDescent="0.2">
      <c r="B67" s="39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ht="13.2" x14ac:dyDescent="0.2">
      <c r="B68" s="39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ht="13.2" x14ac:dyDescent="0.2">
      <c r="B69" s="39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ht="13.2"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2" x14ac:dyDescent="0.2">
      <c r="B71" s="397"/>
      <c r="G71" s="422"/>
      <c r="I71" s="423"/>
      <c r="J71" s="420"/>
      <c r="K71" s="420"/>
      <c r="L71" s="421"/>
      <c r="M71" s="420"/>
      <c r="N71" s="421"/>
      <c r="AM71" s="422"/>
      <c r="AN71" s="390" t="s">
        <v>611</v>
      </c>
    </row>
    <row r="72" spans="2:107" ht="13.2" x14ac:dyDescent="0.2">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570</v>
      </c>
      <c r="BQ72" s="1324"/>
      <c r="BR72" s="1324"/>
      <c r="BS72" s="1324"/>
      <c r="BT72" s="1324"/>
      <c r="BU72" s="1324"/>
      <c r="BV72" s="1324"/>
      <c r="BW72" s="1324"/>
      <c r="BX72" s="1324" t="s">
        <v>571</v>
      </c>
      <c r="BY72" s="1324"/>
      <c r="BZ72" s="1324"/>
      <c r="CA72" s="1324"/>
      <c r="CB72" s="1324"/>
      <c r="CC72" s="1324"/>
      <c r="CD72" s="1324"/>
      <c r="CE72" s="1324"/>
      <c r="CF72" s="1324" t="s">
        <v>572</v>
      </c>
      <c r="CG72" s="1324"/>
      <c r="CH72" s="1324"/>
      <c r="CI72" s="1324"/>
      <c r="CJ72" s="1324"/>
      <c r="CK72" s="1324"/>
      <c r="CL72" s="1324"/>
      <c r="CM72" s="1324"/>
      <c r="CN72" s="1324" t="s">
        <v>573</v>
      </c>
      <c r="CO72" s="1324"/>
      <c r="CP72" s="1324"/>
      <c r="CQ72" s="1324"/>
      <c r="CR72" s="1324"/>
      <c r="CS72" s="1324"/>
      <c r="CT72" s="1324"/>
      <c r="CU72" s="1324"/>
      <c r="CV72" s="1324" t="s">
        <v>574</v>
      </c>
      <c r="CW72" s="1324"/>
      <c r="CX72" s="1324"/>
      <c r="CY72" s="1324"/>
      <c r="CZ72" s="1324"/>
      <c r="DA72" s="1324"/>
      <c r="DB72" s="1324"/>
      <c r="DC72" s="1324"/>
    </row>
    <row r="73" spans="2:107" ht="13.2" x14ac:dyDescent="0.2">
      <c r="B73" s="397"/>
      <c r="G73" s="1330"/>
      <c r="H73" s="1330"/>
      <c r="I73" s="1330"/>
      <c r="J73" s="1330"/>
      <c r="K73" s="1331"/>
      <c r="L73" s="1331"/>
      <c r="M73" s="1331"/>
      <c r="N73" s="1331"/>
      <c r="AM73" s="406"/>
      <c r="AN73" s="1327" t="s">
        <v>612</v>
      </c>
      <c r="AO73" s="1327"/>
      <c r="AP73" s="1327"/>
      <c r="AQ73" s="1327"/>
      <c r="AR73" s="1327"/>
      <c r="AS73" s="1327"/>
      <c r="AT73" s="1327"/>
      <c r="AU73" s="1327"/>
      <c r="AV73" s="1327"/>
      <c r="AW73" s="1327"/>
      <c r="AX73" s="1327"/>
      <c r="AY73" s="1327"/>
      <c r="AZ73" s="1327"/>
      <c r="BA73" s="1327"/>
      <c r="BB73" s="1327" t="s">
        <v>613</v>
      </c>
      <c r="BC73" s="1327"/>
      <c r="BD73" s="1327"/>
      <c r="BE73" s="1327"/>
      <c r="BF73" s="1327"/>
      <c r="BG73" s="1327"/>
      <c r="BH73" s="1327"/>
      <c r="BI73" s="1327"/>
      <c r="BJ73" s="1327"/>
      <c r="BK73" s="1327"/>
      <c r="BL73" s="1327"/>
      <c r="BM73" s="1327"/>
      <c r="BN73" s="1327"/>
      <c r="BO73" s="1327"/>
      <c r="BP73" s="1325">
        <v>65.099999999999994</v>
      </c>
      <c r="BQ73" s="1325"/>
      <c r="BR73" s="1325"/>
      <c r="BS73" s="1325"/>
      <c r="BT73" s="1325"/>
      <c r="BU73" s="1325"/>
      <c r="BV73" s="1325"/>
      <c r="BW73" s="1325"/>
      <c r="BX73" s="1325">
        <v>69.599999999999994</v>
      </c>
      <c r="BY73" s="1325"/>
      <c r="BZ73" s="1325"/>
      <c r="CA73" s="1325"/>
      <c r="CB73" s="1325"/>
      <c r="CC73" s="1325"/>
      <c r="CD73" s="1325"/>
      <c r="CE73" s="1325"/>
      <c r="CF73" s="1325">
        <v>71.3</v>
      </c>
      <c r="CG73" s="1325"/>
      <c r="CH73" s="1325"/>
      <c r="CI73" s="1325"/>
      <c r="CJ73" s="1325"/>
      <c r="CK73" s="1325"/>
      <c r="CL73" s="1325"/>
      <c r="CM73" s="1325"/>
      <c r="CN73" s="1325">
        <v>81.900000000000006</v>
      </c>
      <c r="CO73" s="1325"/>
      <c r="CP73" s="1325"/>
      <c r="CQ73" s="1325"/>
      <c r="CR73" s="1325"/>
      <c r="CS73" s="1325"/>
      <c r="CT73" s="1325"/>
      <c r="CU73" s="1325"/>
      <c r="CV73" s="1325">
        <v>94.5</v>
      </c>
      <c r="CW73" s="1325"/>
      <c r="CX73" s="1325"/>
      <c r="CY73" s="1325"/>
      <c r="CZ73" s="1325"/>
      <c r="DA73" s="1325"/>
      <c r="DB73" s="1325"/>
      <c r="DC73" s="1325"/>
    </row>
    <row r="74" spans="2:107" ht="13.2" x14ac:dyDescent="0.2">
      <c r="B74" s="397"/>
      <c r="G74" s="1330"/>
      <c r="H74" s="1330"/>
      <c r="I74" s="1330"/>
      <c r="J74" s="1330"/>
      <c r="K74" s="1331"/>
      <c r="L74" s="1331"/>
      <c r="M74" s="1331"/>
      <c r="N74" s="1331"/>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ht="13.2" x14ac:dyDescent="0.2">
      <c r="B75" s="397"/>
      <c r="G75" s="1330"/>
      <c r="H75" s="1330"/>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617</v>
      </c>
      <c r="BC75" s="1327"/>
      <c r="BD75" s="1327"/>
      <c r="BE75" s="1327"/>
      <c r="BF75" s="1327"/>
      <c r="BG75" s="1327"/>
      <c r="BH75" s="1327"/>
      <c r="BI75" s="1327"/>
      <c r="BJ75" s="1327"/>
      <c r="BK75" s="1327"/>
      <c r="BL75" s="1327"/>
      <c r="BM75" s="1327"/>
      <c r="BN75" s="1327"/>
      <c r="BO75" s="1327"/>
      <c r="BP75" s="1325">
        <v>10</v>
      </c>
      <c r="BQ75" s="1325"/>
      <c r="BR75" s="1325"/>
      <c r="BS75" s="1325"/>
      <c r="BT75" s="1325"/>
      <c r="BU75" s="1325"/>
      <c r="BV75" s="1325"/>
      <c r="BW75" s="1325"/>
      <c r="BX75" s="1325">
        <v>10.7</v>
      </c>
      <c r="BY75" s="1325"/>
      <c r="BZ75" s="1325"/>
      <c r="CA75" s="1325"/>
      <c r="CB75" s="1325"/>
      <c r="CC75" s="1325"/>
      <c r="CD75" s="1325"/>
      <c r="CE75" s="1325"/>
      <c r="CF75" s="1325">
        <v>12.6</v>
      </c>
      <c r="CG75" s="1325"/>
      <c r="CH75" s="1325"/>
      <c r="CI75" s="1325"/>
      <c r="CJ75" s="1325"/>
      <c r="CK75" s="1325"/>
      <c r="CL75" s="1325"/>
      <c r="CM75" s="1325"/>
      <c r="CN75" s="1325">
        <v>13.4</v>
      </c>
      <c r="CO75" s="1325"/>
      <c r="CP75" s="1325"/>
      <c r="CQ75" s="1325"/>
      <c r="CR75" s="1325"/>
      <c r="CS75" s="1325"/>
      <c r="CT75" s="1325"/>
      <c r="CU75" s="1325"/>
      <c r="CV75" s="1325">
        <v>13.6</v>
      </c>
      <c r="CW75" s="1325"/>
      <c r="CX75" s="1325"/>
      <c r="CY75" s="1325"/>
      <c r="CZ75" s="1325"/>
      <c r="DA75" s="1325"/>
      <c r="DB75" s="1325"/>
      <c r="DC75" s="1325"/>
    </row>
    <row r="76" spans="2:107" ht="13.2" x14ac:dyDescent="0.2">
      <c r="B76" s="397"/>
      <c r="G76" s="1330"/>
      <c r="H76" s="1330"/>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ht="13.2" x14ac:dyDescent="0.2">
      <c r="B77" s="397"/>
      <c r="G77" s="1320"/>
      <c r="H77" s="1320"/>
      <c r="I77" s="1320"/>
      <c r="J77" s="1320"/>
      <c r="K77" s="1331"/>
      <c r="L77" s="1331"/>
      <c r="M77" s="1331"/>
      <c r="N77" s="1331"/>
      <c r="AN77" s="1324" t="s">
        <v>615</v>
      </c>
      <c r="AO77" s="1324"/>
      <c r="AP77" s="1324"/>
      <c r="AQ77" s="1324"/>
      <c r="AR77" s="1324"/>
      <c r="AS77" s="1324"/>
      <c r="AT77" s="1324"/>
      <c r="AU77" s="1324"/>
      <c r="AV77" s="1324"/>
      <c r="AW77" s="1324"/>
      <c r="AX77" s="1324"/>
      <c r="AY77" s="1324"/>
      <c r="AZ77" s="1324"/>
      <c r="BA77" s="1324"/>
      <c r="BB77" s="1327" t="s">
        <v>613</v>
      </c>
      <c r="BC77" s="1327"/>
      <c r="BD77" s="1327"/>
      <c r="BE77" s="1327"/>
      <c r="BF77" s="1327"/>
      <c r="BG77" s="1327"/>
      <c r="BH77" s="1327"/>
      <c r="BI77" s="1327"/>
      <c r="BJ77" s="1327"/>
      <c r="BK77" s="1327"/>
      <c r="BL77" s="1327"/>
      <c r="BM77" s="1327"/>
      <c r="BN77" s="1327"/>
      <c r="BO77" s="1327"/>
      <c r="BP77" s="1325">
        <v>0</v>
      </c>
      <c r="BQ77" s="1325"/>
      <c r="BR77" s="1325"/>
      <c r="BS77" s="1325"/>
      <c r="BT77" s="1325"/>
      <c r="BU77" s="1325"/>
      <c r="BV77" s="1325"/>
      <c r="BW77" s="1325"/>
      <c r="BX77" s="1325">
        <v>0</v>
      </c>
      <c r="BY77" s="1325"/>
      <c r="BZ77" s="1325"/>
      <c r="CA77" s="1325"/>
      <c r="CB77" s="1325"/>
      <c r="CC77" s="1325"/>
      <c r="CD77" s="1325"/>
      <c r="CE77" s="1325"/>
      <c r="CF77" s="1325">
        <v>0</v>
      </c>
      <c r="CG77" s="1325"/>
      <c r="CH77" s="1325"/>
      <c r="CI77" s="1325"/>
      <c r="CJ77" s="1325"/>
      <c r="CK77" s="1325"/>
      <c r="CL77" s="1325"/>
      <c r="CM77" s="1325"/>
      <c r="CN77" s="1325">
        <v>0</v>
      </c>
      <c r="CO77" s="1325"/>
      <c r="CP77" s="1325"/>
      <c r="CQ77" s="1325"/>
      <c r="CR77" s="1325"/>
      <c r="CS77" s="1325"/>
      <c r="CT77" s="1325"/>
      <c r="CU77" s="1325"/>
      <c r="CV77" s="1325">
        <v>0</v>
      </c>
      <c r="CW77" s="1325"/>
      <c r="CX77" s="1325"/>
      <c r="CY77" s="1325"/>
      <c r="CZ77" s="1325"/>
      <c r="DA77" s="1325"/>
      <c r="DB77" s="1325"/>
      <c r="DC77" s="1325"/>
    </row>
    <row r="78" spans="2:107" ht="13.2" x14ac:dyDescent="0.2">
      <c r="B78" s="397"/>
      <c r="G78" s="1320"/>
      <c r="H78" s="1320"/>
      <c r="I78" s="1320"/>
      <c r="J78" s="1320"/>
      <c r="K78" s="1331"/>
      <c r="L78" s="1331"/>
      <c r="M78" s="1331"/>
      <c r="N78" s="1331"/>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ht="13.2" x14ac:dyDescent="0.2">
      <c r="B79" s="397"/>
      <c r="G79" s="1320"/>
      <c r="H79" s="1320"/>
      <c r="I79" s="1329"/>
      <c r="J79" s="1329"/>
      <c r="K79" s="1332"/>
      <c r="L79" s="1332"/>
      <c r="M79" s="1332"/>
      <c r="N79" s="1332"/>
      <c r="AN79" s="1324"/>
      <c r="AO79" s="1324"/>
      <c r="AP79" s="1324"/>
      <c r="AQ79" s="1324"/>
      <c r="AR79" s="1324"/>
      <c r="AS79" s="1324"/>
      <c r="AT79" s="1324"/>
      <c r="AU79" s="1324"/>
      <c r="AV79" s="1324"/>
      <c r="AW79" s="1324"/>
      <c r="AX79" s="1324"/>
      <c r="AY79" s="1324"/>
      <c r="AZ79" s="1324"/>
      <c r="BA79" s="1324"/>
      <c r="BB79" s="1327" t="s">
        <v>617</v>
      </c>
      <c r="BC79" s="1327"/>
      <c r="BD79" s="1327"/>
      <c r="BE79" s="1327"/>
      <c r="BF79" s="1327"/>
      <c r="BG79" s="1327"/>
      <c r="BH79" s="1327"/>
      <c r="BI79" s="1327"/>
      <c r="BJ79" s="1327"/>
      <c r="BK79" s="1327"/>
      <c r="BL79" s="1327"/>
      <c r="BM79" s="1327"/>
      <c r="BN79" s="1327"/>
      <c r="BO79" s="1327"/>
      <c r="BP79" s="1325">
        <v>7.4</v>
      </c>
      <c r="BQ79" s="1325"/>
      <c r="BR79" s="1325"/>
      <c r="BS79" s="1325"/>
      <c r="BT79" s="1325"/>
      <c r="BU79" s="1325"/>
      <c r="BV79" s="1325"/>
      <c r="BW79" s="1325"/>
      <c r="BX79" s="1325">
        <v>7.1</v>
      </c>
      <c r="BY79" s="1325"/>
      <c r="BZ79" s="1325"/>
      <c r="CA79" s="1325"/>
      <c r="CB79" s="1325"/>
      <c r="CC79" s="1325"/>
      <c r="CD79" s="1325"/>
      <c r="CE79" s="1325"/>
      <c r="CF79" s="1325">
        <v>7.1</v>
      </c>
      <c r="CG79" s="1325"/>
      <c r="CH79" s="1325"/>
      <c r="CI79" s="1325"/>
      <c r="CJ79" s="1325"/>
      <c r="CK79" s="1325"/>
      <c r="CL79" s="1325"/>
      <c r="CM79" s="1325"/>
      <c r="CN79" s="1325">
        <v>7.3</v>
      </c>
      <c r="CO79" s="1325"/>
      <c r="CP79" s="1325"/>
      <c r="CQ79" s="1325"/>
      <c r="CR79" s="1325"/>
      <c r="CS79" s="1325"/>
      <c r="CT79" s="1325"/>
      <c r="CU79" s="1325"/>
      <c r="CV79" s="1325">
        <v>7.4</v>
      </c>
      <c r="CW79" s="1325"/>
      <c r="CX79" s="1325"/>
      <c r="CY79" s="1325"/>
      <c r="CZ79" s="1325"/>
      <c r="DA79" s="1325"/>
      <c r="DB79" s="1325"/>
      <c r="DC79" s="1325"/>
    </row>
    <row r="80" spans="2:107" ht="13.2" x14ac:dyDescent="0.2">
      <c r="B80" s="397"/>
      <c r="G80" s="1320"/>
      <c r="H80" s="1320"/>
      <c r="I80" s="1329"/>
      <c r="J80" s="1329"/>
      <c r="K80" s="1332"/>
      <c r="L80" s="1332"/>
      <c r="M80" s="1332"/>
      <c r="N80" s="1332"/>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ht="13.2" x14ac:dyDescent="0.2">
      <c r="B81" s="397"/>
    </row>
    <row r="82" spans="2:109" ht="16.2"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2"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2" x14ac:dyDescent="0.2">
      <c r="DD84" s="390"/>
      <c r="DE84" s="390"/>
    </row>
    <row r="85" spans="2:109" ht="13.2" x14ac:dyDescent="0.2">
      <c r="DD85" s="390"/>
      <c r="DE85" s="390"/>
    </row>
    <row r="86" spans="2:109" ht="13.2" hidden="1" x14ac:dyDescent="0.2">
      <c r="DD86" s="390"/>
      <c r="DE86" s="390"/>
    </row>
    <row r="87" spans="2:109" ht="13.2" hidden="1" x14ac:dyDescent="0.2">
      <c r="K87" s="425"/>
      <c r="AQ87" s="425"/>
      <c r="BC87" s="425"/>
      <c r="BO87" s="425"/>
      <c r="CA87" s="425"/>
      <c r="CM87" s="425"/>
      <c r="CY87" s="425"/>
      <c r="DD87" s="390"/>
      <c r="DE87" s="390"/>
    </row>
    <row r="88" spans="2:109" ht="13.2" hidden="1" x14ac:dyDescent="0.2">
      <c r="DD88" s="390"/>
      <c r="DE88" s="390"/>
    </row>
    <row r="89" spans="2:109" ht="13.2" hidden="1" x14ac:dyDescent="0.2">
      <c r="DD89" s="390"/>
      <c r="DE89" s="390"/>
    </row>
    <row r="90" spans="2:109" ht="13.2" hidden="1" x14ac:dyDescent="0.2">
      <c r="DD90" s="390"/>
      <c r="DE90" s="390"/>
    </row>
    <row r="91" spans="2:109" ht="13.2"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sheetProtection algorithmName="SHA-512" hashValue="+iMCID51MD5T0SaP20Mf/TVcoDEExlOkVyij+QO5lRSFu841rB7eM29IniOcAj861wLy8c1bmwBaQ6bE6z7JrA==" saltValue="oyb/34+ReXesXSWEaH0CS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2" x14ac:dyDescent="0.2">
      <c r="S2" s="292"/>
      <c r="AH2" s="292"/>
    </row>
    <row r="3" spans="1: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2" x14ac:dyDescent="0.2"/>
    <row r="5" spans="1:34" ht="13.2" x14ac:dyDescent="0.2"/>
    <row r="6" spans="1:34" ht="13.2" x14ac:dyDescent="0.2"/>
    <row r="7" spans="1:34" ht="13.2" x14ac:dyDescent="0.2"/>
    <row r="8" spans="1:34" ht="13.2" x14ac:dyDescent="0.2"/>
    <row r="9" spans="1:34" ht="13.2" x14ac:dyDescent="0.2">
      <c r="AH9" s="29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517</v>
      </c>
    </row>
  </sheetData>
  <sheetProtection algorithmName="SHA-512" hashValue="dVHGXBk9slA+nuSbIie9OLoBzfLeIPDpbbECuvuG13hc8giCdbwA7VUWNBJfBrcvEBEJ72lIb1h1blrzgkvFeg==" saltValue="b/H5m0epNMaF4aqEPJvZo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2" x14ac:dyDescent="0.2">
      <c r="S2" s="292"/>
      <c r="AH2" s="292"/>
    </row>
    <row r="3" spans="2: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2" x14ac:dyDescent="0.2"/>
    <row r="5" spans="2:34" ht="13.2" x14ac:dyDescent="0.2"/>
    <row r="6" spans="2:34" ht="13.2" x14ac:dyDescent="0.2"/>
    <row r="7" spans="2:34" ht="13.2" x14ac:dyDescent="0.2"/>
    <row r="8" spans="2:34" ht="13.2" x14ac:dyDescent="0.2"/>
    <row r="9" spans="2:34" ht="13.2" x14ac:dyDescent="0.2">
      <c r="AH9" s="29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c r="AG59" s="292"/>
      <c r="AH59" s="292"/>
    </row>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517</v>
      </c>
    </row>
  </sheetData>
  <sheetProtection algorithmName="SHA-512" hashValue="VC0nyVew2cOuISasiBnUrG0zaaEeIantkTwtzqDaT5/pB0o4EjxA9yaM/Z6vWph/644v2x+glbxO5jzi6AIu0w==" saltValue="FqEecGVBQJUe/PWGxS8XE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567</v>
      </c>
      <c r="G2" s="157"/>
      <c r="H2" s="158"/>
    </row>
    <row r="3" spans="1:8" x14ac:dyDescent="0.2">
      <c r="A3" s="154" t="s">
        <v>560</v>
      </c>
      <c r="B3" s="159"/>
      <c r="C3" s="160"/>
      <c r="D3" s="161">
        <v>50967</v>
      </c>
      <c r="E3" s="162"/>
      <c r="F3" s="163">
        <v>291945</v>
      </c>
      <c r="G3" s="164"/>
      <c r="H3" s="165"/>
    </row>
    <row r="4" spans="1:8" x14ac:dyDescent="0.2">
      <c r="A4" s="166"/>
      <c r="B4" s="167"/>
      <c r="C4" s="168"/>
      <c r="D4" s="169">
        <v>29806</v>
      </c>
      <c r="E4" s="170"/>
      <c r="F4" s="171">
        <v>127651</v>
      </c>
      <c r="G4" s="172"/>
      <c r="H4" s="173"/>
    </row>
    <row r="5" spans="1:8" x14ac:dyDescent="0.2">
      <c r="A5" s="154" t="s">
        <v>562</v>
      </c>
      <c r="B5" s="159"/>
      <c r="C5" s="160"/>
      <c r="D5" s="161">
        <v>45433</v>
      </c>
      <c r="E5" s="162"/>
      <c r="F5" s="163">
        <v>291173</v>
      </c>
      <c r="G5" s="164"/>
      <c r="H5" s="165"/>
    </row>
    <row r="6" spans="1:8" x14ac:dyDescent="0.2">
      <c r="A6" s="166"/>
      <c r="B6" s="167"/>
      <c r="C6" s="168"/>
      <c r="D6" s="169">
        <v>20076</v>
      </c>
      <c r="E6" s="170"/>
      <c r="F6" s="171">
        <v>119071</v>
      </c>
      <c r="G6" s="172"/>
      <c r="H6" s="173"/>
    </row>
    <row r="7" spans="1:8" x14ac:dyDescent="0.2">
      <c r="A7" s="154" t="s">
        <v>563</v>
      </c>
      <c r="B7" s="159"/>
      <c r="C7" s="160"/>
      <c r="D7" s="161">
        <v>48843</v>
      </c>
      <c r="E7" s="162"/>
      <c r="F7" s="163">
        <v>271581</v>
      </c>
      <c r="G7" s="164"/>
      <c r="H7" s="165"/>
    </row>
    <row r="8" spans="1:8" x14ac:dyDescent="0.2">
      <c r="A8" s="166"/>
      <c r="B8" s="167"/>
      <c r="C8" s="168"/>
      <c r="D8" s="169">
        <v>33573</v>
      </c>
      <c r="E8" s="170"/>
      <c r="F8" s="171">
        <v>117844</v>
      </c>
      <c r="G8" s="172"/>
      <c r="H8" s="173"/>
    </row>
    <row r="9" spans="1:8" x14ac:dyDescent="0.2">
      <c r="A9" s="154" t="s">
        <v>564</v>
      </c>
      <c r="B9" s="159"/>
      <c r="C9" s="160"/>
      <c r="D9" s="161">
        <v>228462</v>
      </c>
      <c r="E9" s="162"/>
      <c r="F9" s="163">
        <v>268375</v>
      </c>
      <c r="G9" s="164"/>
      <c r="H9" s="165"/>
    </row>
    <row r="10" spans="1:8" x14ac:dyDescent="0.2">
      <c r="A10" s="166"/>
      <c r="B10" s="167"/>
      <c r="C10" s="168"/>
      <c r="D10" s="169">
        <v>211465</v>
      </c>
      <c r="E10" s="170"/>
      <c r="F10" s="171">
        <v>119602</v>
      </c>
      <c r="G10" s="172"/>
      <c r="H10" s="173"/>
    </row>
    <row r="11" spans="1:8" x14ac:dyDescent="0.2">
      <c r="A11" s="154" t="s">
        <v>565</v>
      </c>
      <c r="B11" s="159"/>
      <c r="C11" s="160"/>
      <c r="D11" s="161">
        <v>361561</v>
      </c>
      <c r="E11" s="162"/>
      <c r="F11" s="163">
        <v>301035</v>
      </c>
      <c r="G11" s="164"/>
      <c r="H11" s="165"/>
    </row>
    <row r="12" spans="1:8" x14ac:dyDescent="0.2">
      <c r="A12" s="166"/>
      <c r="B12" s="167"/>
      <c r="C12" s="174"/>
      <c r="D12" s="169">
        <v>333484</v>
      </c>
      <c r="E12" s="170"/>
      <c r="F12" s="171">
        <v>154376</v>
      </c>
      <c r="G12" s="172"/>
      <c r="H12" s="173"/>
    </row>
    <row r="13" spans="1:8" x14ac:dyDescent="0.2">
      <c r="A13" s="154"/>
      <c r="B13" s="159"/>
      <c r="C13" s="175"/>
      <c r="D13" s="176">
        <v>147053</v>
      </c>
      <c r="E13" s="177"/>
      <c r="F13" s="178">
        <v>284822</v>
      </c>
      <c r="G13" s="179"/>
      <c r="H13" s="165"/>
    </row>
    <row r="14" spans="1:8" x14ac:dyDescent="0.2">
      <c r="A14" s="166"/>
      <c r="B14" s="167"/>
      <c r="C14" s="168"/>
      <c r="D14" s="169">
        <v>125681</v>
      </c>
      <c r="E14" s="170"/>
      <c r="F14" s="171">
        <v>127709</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11.47</v>
      </c>
      <c r="C19" s="180">
        <f>ROUND(VALUE(SUBSTITUTE(実質収支比率等に係る経年分析!G$48,"▲","-")),2)</f>
        <v>7.43</v>
      </c>
      <c r="D19" s="180">
        <f>ROUND(VALUE(SUBSTITUTE(実質収支比率等に係る経年分析!H$48,"▲","-")),2)</f>
        <v>3.98</v>
      </c>
      <c r="E19" s="180">
        <f>ROUND(VALUE(SUBSTITUTE(実質収支比率等に係る経年分析!I$48,"▲","-")),2)</f>
        <v>7.55</v>
      </c>
      <c r="F19" s="180">
        <f>ROUND(VALUE(SUBSTITUTE(実質収支比率等に係る経年分析!J$48,"▲","-")),2)</f>
        <v>9.42</v>
      </c>
    </row>
    <row r="20" spans="1:11" x14ac:dyDescent="0.2">
      <c r="A20" s="180" t="s">
        <v>55</v>
      </c>
      <c r="B20" s="180">
        <f>ROUND(VALUE(SUBSTITUTE(実質収支比率等に係る経年分析!F$47,"▲","-")),2)</f>
        <v>41.28</v>
      </c>
      <c r="C20" s="180">
        <f>ROUND(VALUE(SUBSTITUTE(実質収支比率等に係る経年分析!G$47,"▲","-")),2)</f>
        <v>44.21</v>
      </c>
      <c r="D20" s="180">
        <f>ROUND(VALUE(SUBSTITUTE(実質収支比率等に係る経年分析!H$47,"▲","-")),2)</f>
        <v>44.18</v>
      </c>
      <c r="E20" s="180">
        <f>ROUND(VALUE(SUBSTITUTE(実質収支比率等に係る経年分析!I$47,"▲","-")),2)</f>
        <v>44.55</v>
      </c>
      <c r="F20" s="180">
        <f>ROUND(VALUE(SUBSTITUTE(実質収支比率等に係る経年分析!J$47,"▲","-")),2)</f>
        <v>42.48</v>
      </c>
    </row>
    <row r="21" spans="1:11" x14ac:dyDescent="0.2">
      <c r="A21" s="180" t="s">
        <v>56</v>
      </c>
      <c r="B21" s="180">
        <f>IF(ISNUMBER(VALUE(SUBSTITUTE(実質収支比率等に係る経年分析!F$49,"▲","-"))),ROUND(VALUE(SUBSTITUTE(実質収支比率等に係る経年分析!F$49,"▲","-")),2),NA())</f>
        <v>0.77</v>
      </c>
      <c r="C21" s="180">
        <f>IF(ISNUMBER(VALUE(SUBSTITUTE(実質収支比率等に係る経年分析!G$49,"▲","-"))),ROUND(VALUE(SUBSTITUTE(実質収支比率等に係る経年分析!G$49,"▲","-")),2),NA())</f>
        <v>-1.69</v>
      </c>
      <c r="D21" s="180">
        <f>IF(ISNUMBER(VALUE(SUBSTITUTE(実質収支比率等に係る経年分析!H$49,"▲","-"))),ROUND(VALUE(SUBSTITUTE(実質収支比率等に係る経年分析!H$49,"▲","-")),2),NA())</f>
        <v>-3.43</v>
      </c>
      <c r="E21" s="180">
        <f>IF(ISNUMBER(VALUE(SUBSTITUTE(実質収支比率等に係る経年分析!I$49,"▲","-"))),ROUND(VALUE(SUBSTITUTE(実質収支比率等に係る経年分析!I$49,"▲","-")),2),NA())</f>
        <v>3.55</v>
      </c>
      <c r="F21" s="180">
        <f>IF(ISNUMBER(VALUE(SUBSTITUTE(実質収支比率等に係る経年分析!J$49,"▲","-"))),ROUND(VALUE(SUBSTITUTE(実質収支比率等に係る経年分析!J$49,"▲","-")),2),NA())</f>
        <v>2.2400000000000002</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0.61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2.39</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0.05</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0.05</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西部情報公開・個人情報保護審査会</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0.02</v>
      </c>
    </row>
    <row r="30" spans="1:11" x14ac:dyDescent="0.2">
      <c r="A30" s="181" t="str">
        <f>IF(連結実質赤字比率に係る赤字・黒字の構成分析!C$40="",NA(),連結実質赤字比率に係る赤字・黒字の構成分析!C$40)</f>
        <v>後期高齢者医療</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0.04</v>
      </c>
    </row>
    <row r="31" spans="1:11" x14ac:dyDescent="0.2">
      <c r="A31" s="181" t="str">
        <f>IF(連結実質赤字比率に係る赤字・黒字の構成分析!C$39="",NA(),連結実質赤字比率に係る赤字・黒字の構成分析!C$39)</f>
        <v>住宅新築資金等貸付事業</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7.0000000000000007E-2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0.05</v>
      </c>
    </row>
    <row r="32" spans="1:11" x14ac:dyDescent="0.2">
      <c r="A32" s="181" t="str">
        <f>IF(連結実質赤字比率に係る赤字・黒字の構成分析!C$38="",NA(),連結実質赤字比率に係る赤字・黒字の構成分析!C$38)</f>
        <v>国民健康保険（事業勘定）</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0.45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0.12</v>
      </c>
    </row>
    <row r="33" spans="1:16" x14ac:dyDescent="0.2">
      <c r="A33" s="181" t="str">
        <f>IF(連結実質赤字比率に係る赤字・黒字の構成分析!C$37="",NA(),連結実質赤字比率に係る赤字・黒字の構成分析!C$37)</f>
        <v>下水道等事業</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1.22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1.1299999999999999</v>
      </c>
    </row>
    <row r="34" spans="1:16" x14ac:dyDescent="0.2">
      <c r="A34" s="181" t="str">
        <f>IF(連結実質赤字比率に係る赤字・黒字の構成分析!C$36="",NA(),連結実質赤字比率に係る赤字・黒字の構成分析!C$36)</f>
        <v>簡易水道事業</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0.05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0.02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0.78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0.93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1.18</v>
      </c>
    </row>
    <row r="35" spans="1:16" x14ac:dyDescent="0.2">
      <c r="A35" s="181" t="str">
        <f>IF(連結実質赤字比率に係る赤字・黒字の構成分析!C$35="",NA(),連結実質赤字比率に係る赤字・黒字の構成分析!C$35)</f>
        <v>介護保険事業（保険事業勘定）</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1.89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2.37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2.33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2.38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2.61</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11.42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7.37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7.47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9.33</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390</v>
      </c>
      <c r="E42" s="182"/>
      <c r="F42" s="182"/>
      <c r="G42" s="182">
        <f>'実質公債費比率（分子）の構造'!L$52</f>
        <v>371</v>
      </c>
      <c r="H42" s="182"/>
      <c r="I42" s="182"/>
      <c r="J42" s="182">
        <f>'実質公債費比率（分子）の構造'!M$52</f>
        <v>377</v>
      </c>
      <c r="K42" s="182"/>
      <c r="L42" s="182"/>
      <c r="M42" s="182">
        <f>'実質公債費比率（分子）の構造'!N$52</f>
        <v>371</v>
      </c>
      <c r="N42" s="182"/>
      <c r="O42" s="182"/>
      <c r="P42" s="182">
        <f>'実質公債費比率（分子）の構造'!O$52</f>
        <v>375</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0</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x14ac:dyDescent="0.2">
      <c r="A45" s="182" t="s">
        <v>66</v>
      </c>
      <c r="B45" s="182">
        <f>'実質公債費比率（分子）の構造'!K$49</f>
        <v>42</v>
      </c>
      <c r="C45" s="182"/>
      <c r="D45" s="182"/>
      <c r="E45" s="182">
        <f>'実質公債費比率（分子）の構造'!L$49</f>
        <v>47</v>
      </c>
      <c r="F45" s="182"/>
      <c r="G45" s="182"/>
      <c r="H45" s="182">
        <f>'実質公債費比率（分子）の構造'!M$49</f>
        <v>44</v>
      </c>
      <c r="I45" s="182"/>
      <c r="J45" s="182"/>
      <c r="K45" s="182">
        <f>'実質公債費比率（分子）の構造'!N$49</f>
        <v>42</v>
      </c>
      <c r="L45" s="182"/>
      <c r="M45" s="182"/>
      <c r="N45" s="182">
        <f>'実質公債費比率（分子）の構造'!O$49</f>
        <v>44</v>
      </c>
      <c r="O45" s="182"/>
      <c r="P45" s="182"/>
    </row>
    <row r="46" spans="1:16" x14ac:dyDescent="0.2">
      <c r="A46" s="182" t="s">
        <v>67</v>
      </c>
      <c r="B46" s="182">
        <f>'実質公債費比率（分子）の構造'!K$48</f>
        <v>165</v>
      </c>
      <c r="C46" s="182"/>
      <c r="D46" s="182"/>
      <c r="E46" s="182">
        <f>'実質公債費比率（分子）の構造'!L$48</f>
        <v>158</v>
      </c>
      <c r="F46" s="182"/>
      <c r="G46" s="182"/>
      <c r="H46" s="182">
        <f>'実質公債費比率（分子）の構造'!M$48</f>
        <v>166</v>
      </c>
      <c r="I46" s="182"/>
      <c r="J46" s="182"/>
      <c r="K46" s="182">
        <f>'実質公債費比率（分子）の構造'!N$48</f>
        <v>181</v>
      </c>
      <c r="L46" s="182"/>
      <c r="M46" s="182"/>
      <c r="N46" s="182">
        <f>'実質公債費比率（分子）の構造'!O$48</f>
        <v>169</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378</v>
      </c>
      <c r="C49" s="182"/>
      <c r="D49" s="182"/>
      <c r="E49" s="182">
        <f>'実質公債費比率（分子）の構造'!L$45</f>
        <v>370</v>
      </c>
      <c r="F49" s="182"/>
      <c r="G49" s="182"/>
      <c r="H49" s="182">
        <f>'実質公債費比率（分子）の構造'!M$45</f>
        <v>405</v>
      </c>
      <c r="I49" s="182"/>
      <c r="J49" s="182"/>
      <c r="K49" s="182">
        <f>'実質公債費比率（分子）の構造'!N$45</f>
        <v>382</v>
      </c>
      <c r="L49" s="182"/>
      <c r="M49" s="182"/>
      <c r="N49" s="182">
        <f>'実質公債費比率（分子）の構造'!O$45</f>
        <v>383</v>
      </c>
      <c r="O49" s="182"/>
      <c r="P49" s="182"/>
    </row>
    <row r="50" spans="1:16" x14ac:dyDescent="0.2">
      <c r="A50" s="182" t="s">
        <v>71</v>
      </c>
      <c r="B50" s="182" t="e">
        <f>NA()</f>
        <v>#N/A</v>
      </c>
      <c r="C50" s="182">
        <f>IF(ISNUMBER('実質公債費比率（分子）の構造'!K$53),'実質公債費比率（分子）の構造'!K$53,NA())</f>
        <v>195</v>
      </c>
      <c r="D50" s="182" t="e">
        <f>NA()</f>
        <v>#N/A</v>
      </c>
      <c r="E50" s="182" t="e">
        <f>NA()</f>
        <v>#N/A</v>
      </c>
      <c r="F50" s="182">
        <f>IF(ISNUMBER('実質公債費比率（分子）の構造'!L$53),'実質公債費比率（分子）の構造'!L$53,NA())</f>
        <v>204</v>
      </c>
      <c r="G50" s="182" t="e">
        <f>NA()</f>
        <v>#N/A</v>
      </c>
      <c r="H50" s="182" t="e">
        <f>NA()</f>
        <v>#N/A</v>
      </c>
      <c r="I50" s="182">
        <f>IF(ISNUMBER('実質公債費比率（分子）の構造'!M$53),'実質公債費比率（分子）の構造'!M$53,NA())</f>
        <v>238</v>
      </c>
      <c r="J50" s="182" t="e">
        <f>NA()</f>
        <v>#N/A</v>
      </c>
      <c r="K50" s="182" t="e">
        <f>NA()</f>
        <v>#N/A</v>
      </c>
      <c r="L50" s="182">
        <f>IF(ISNUMBER('実質公債費比率（分子）の構造'!N$53),'実質公債費比率（分子）の構造'!N$53,NA())</f>
        <v>234</v>
      </c>
      <c r="M50" s="182" t="e">
        <f>NA()</f>
        <v>#N/A</v>
      </c>
      <c r="N50" s="182" t="e">
        <f>NA()</f>
        <v>#N/A</v>
      </c>
      <c r="O50" s="182">
        <f>IF(ISNUMBER('実質公債費比率（分子）の構造'!O$53),'実質公債費比率（分子）の構造'!O$53,NA())</f>
        <v>221</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4129</v>
      </c>
      <c r="E56" s="181"/>
      <c r="F56" s="181"/>
      <c r="G56" s="181">
        <f>'将来負担比率（分子）の構造'!J$52</f>
        <v>3978</v>
      </c>
      <c r="H56" s="181"/>
      <c r="I56" s="181"/>
      <c r="J56" s="181">
        <f>'将来負担比率（分子）の構造'!K$52</f>
        <v>3939</v>
      </c>
      <c r="K56" s="181"/>
      <c r="L56" s="181"/>
      <c r="M56" s="181">
        <f>'将来負担比率（分子）の構造'!L$52</f>
        <v>3974</v>
      </c>
      <c r="N56" s="181"/>
      <c r="O56" s="181"/>
      <c r="P56" s="181">
        <f>'将来負担比率（分子）の構造'!M$52</f>
        <v>4085</v>
      </c>
    </row>
    <row r="57" spans="1:16" x14ac:dyDescent="0.2">
      <c r="A57" s="181" t="s">
        <v>42</v>
      </c>
      <c r="B57" s="181"/>
      <c r="C57" s="181"/>
      <c r="D57" s="181">
        <f>'将来負担比率（分子）の構造'!I$51</f>
        <v>34</v>
      </c>
      <c r="E57" s="181"/>
      <c r="F57" s="181"/>
      <c r="G57" s="181">
        <f>'将来負担比率（分子）の構造'!J$51</f>
        <v>30</v>
      </c>
      <c r="H57" s="181"/>
      <c r="I57" s="181"/>
      <c r="J57" s="181">
        <f>'将来負担比率（分子）の構造'!K$51</f>
        <v>21</v>
      </c>
      <c r="K57" s="181"/>
      <c r="L57" s="181"/>
      <c r="M57" s="181">
        <f>'将来負担比率（分子）の構造'!L$51</f>
        <v>12</v>
      </c>
      <c r="N57" s="181"/>
      <c r="O57" s="181"/>
      <c r="P57" s="181">
        <f>'将来負担比率（分子）の構造'!M$51</f>
        <v>7</v>
      </c>
    </row>
    <row r="58" spans="1:16" x14ac:dyDescent="0.2">
      <c r="A58" s="181" t="s">
        <v>41</v>
      </c>
      <c r="B58" s="181"/>
      <c r="C58" s="181"/>
      <c r="D58" s="181">
        <f>'将来負担比率（分子）の構造'!I$50</f>
        <v>1295</v>
      </c>
      <c r="E58" s="181"/>
      <c r="F58" s="181"/>
      <c r="G58" s="181">
        <f>'将来負担比率（分子）の構造'!J$50</f>
        <v>1482</v>
      </c>
      <c r="H58" s="181"/>
      <c r="I58" s="181"/>
      <c r="J58" s="181">
        <f>'将来負担比率（分子）の構造'!K$50</f>
        <v>1458</v>
      </c>
      <c r="K58" s="181"/>
      <c r="L58" s="181"/>
      <c r="M58" s="181">
        <f>'将来負担比率（分子）の構造'!L$50</f>
        <v>1420</v>
      </c>
      <c r="N58" s="181"/>
      <c r="O58" s="181"/>
      <c r="P58" s="181">
        <f>'将来負担比率（分子）の構造'!M$50</f>
        <v>1272</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f>'将来負担比率（分子）の構造'!I$46</f>
        <v>5</v>
      </c>
      <c r="C61" s="181"/>
      <c r="D61" s="181"/>
      <c r="E61" s="181">
        <f>'将来負担比率（分子）の構造'!J$46</f>
        <v>4</v>
      </c>
      <c r="F61" s="181"/>
      <c r="G61" s="181"/>
      <c r="H61" s="181">
        <f>'将来負担比率（分子）の構造'!K$46</f>
        <v>3</v>
      </c>
      <c r="I61" s="181"/>
      <c r="J61" s="181"/>
      <c r="K61" s="181">
        <f>'将来負担比率（分子）の構造'!L$46</f>
        <v>2</v>
      </c>
      <c r="L61" s="181"/>
      <c r="M61" s="181"/>
      <c r="N61" s="181">
        <f>'将来負担比率（分子）の構造'!M$46</f>
        <v>1</v>
      </c>
      <c r="O61" s="181"/>
      <c r="P61" s="181"/>
    </row>
    <row r="62" spans="1:16" x14ac:dyDescent="0.2">
      <c r="A62" s="181" t="s">
        <v>35</v>
      </c>
      <c r="B62" s="181">
        <f>'将来負担比率（分子）の構造'!I$45</f>
        <v>21</v>
      </c>
      <c r="C62" s="181"/>
      <c r="D62" s="181"/>
      <c r="E62" s="181">
        <f>'将来負担比率（分子）の構造'!J$45</f>
        <v>61</v>
      </c>
      <c r="F62" s="181"/>
      <c r="G62" s="181"/>
      <c r="H62" s="181">
        <f>'将来負担比率（分子）の構造'!K$45</f>
        <v>14</v>
      </c>
      <c r="I62" s="181"/>
      <c r="J62" s="181"/>
      <c r="K62" s="181" t="str">
        <f>'将来負担比率（分子）の構造'!L$45</f>
        <v>-</v>
      </c>
      <c r="L62" s="181"/>
      <c r="M62" s="181"/>
      <c r="N62" s="181">
        <f>'将来負担比率（分子）の構造'!M$45</f>
        <v>8</v>
      </c>
      <c r="O62" s="181"/>
      <c r="P62" s="181"/>
    </row>
    <row r="63" spans="1:16" x14ac:dyDescent="0.2">
      <c r="A63" s="181" t="s">
        <v>34</v>
      </c>
      <c r="B63" s="181">
        <f>'将来負担比率（分子）の構造'!I$44</f>
        <v>217</v>
      </c>
      <c r="C63" s="181"/>
      <c r="D63" s="181"/>
      <c r="E63" s="181">
        <f>'将来負担比率（分子）の構造'!J$44</f>
        <v>182</v>
      </c>
      <c r="F63" s="181"/>
      <c r="G63" s="181"/>
      <c r="H63" s="181">
        <f>'将来負担比率（分子）の構造'!K$44</f>
        <v>160</v>
      </c>
      <c r="I63" s="181"/>
      <c r="J63" s="181"/>
      <c r="K63" s="181">
        <f>'将来負担比率（分子）の構造'!L$44</f>
        <v>131</v>
      </c>
      <c r="L63" s="181"/>
      <c r="M63" s="181"/>
      <c r="N63" s="181">
        <f>'将来負担比率（分子）の構造'!M$44</f>
        <v>102</v>
      </c>
      <c r="O63" s="181"/>
      <c r="P63" s="181"/>
    </row>
    <row r="64" spans="1:16" x14ac:dyDescent="0.2">
      <c r="A64" s="181" t="s">
        <v>33</v>
      </c>
      <c r="B64" s="181">
        <f>'将来負担比率（分子）の構造'!I$43</f>
        <v>2374</v>
      </c>
      <c r="C64" s="181"/>
      <c r="D64" s="181"/>
      <c r="E64" s="181">
        <f>'将来負担比率（分子）の構造'!J$43</f>
        <v>2513</v>
      </c>
      <c r="F64" s="181"/>
      <c r="G64" s="181"/>
      <c r="H64" s="181">
        <f>'将来負担比率（分子）の構造'!K$43</f>
        <v>2670</v>
      </c>
      <c r="I64" s="181"/>
      <c r="J64" s="181"/>
      <c r="K64" s="181">
        <f>'将来負担比率（分子）の構造'!L$43</f>
        <v>2543</v>
      </c>
      <c r="L64" s="181"/>
      <c r="M64" s="181"/>
      <c r="N64" s="181">
        <f>'将来負担比率（分子）の構造'!M$43</f>
        <v>2344</v>
      </c>
      <c r="O64" s="181"/>
      <c r="P64" s="181"/>
    </row>
    <row r="65" spans="1:16" x14ac:dyDescent="0.2">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2">
      <c r="A66" s="181" t="s">
        <v>31</v>
      </c>
      <c r="B66" s="181">
        <f>'将来負担比率（分子）の構造'!I$41</f>
        <v>3931</v>
      </c>
      <c r="C66" s="181"/>
      <c r="D66" s="181"/>
      <c r="E66" s="181">
        <f>'将来負担比率（分子）の構造'!J$41</f>
        <v>3893</v>
      </c>
      <c r="F66" s="181"/>
      <c r="G66" s="181"/>
      <c r="H66" s="181">
        <f>'将来負担比率（分子）の構造'!K$41</f>
        <v>3759</v>
      </c>
      <c r="I66" s="181"/>
      <c r="J66" s="181"/>
      <c r="K66" s="181">
        <f>'将来負担比率（分子）の構造'!L$41</f>
        <v>4088</v>
      </c>
      <c r="L66" s="181"/>
      <c r="M66" s="181"/>
      <c r="N66" s="181">
        <f>'将来負担比率（分子）の構造'!M$41</f>
        <v>4565</v>
      </c>
      <c r="O66" s="181"/>
      <c r="P66" s="181"/>
    </row>
    <row r="67" spans="1:16" x14ac:dyDescent="0.2">
      <c r="A67" s="181" t="s">
        <v>75</v>
      </c>
      <c r="B67" s="181" t="e">
        <f>NA()</f>
        <v>#N/A</v>
      </c>
      <c r="C67" s="181">
        <f>IF(ISNUMBER('将来負担比率（分子）の構造'!I$53), IF('将来負担比率（分子）の構造'!I$53 &lt; 0, 0, '将来負担比率（分子）の構造'!I$53), NA())</f>
        <v>1090</v>
      </c>
      <c r="D67" s="181" t="e">
        <f>NA()</f>
        <v>#N/A</v>
      </c>
      <c r="E67" s="181" t="e">
        <f>NA()</f>
        <v>#N/A</v>
      </c>
      <c r="F67" s="181">
        <f>IF(ISNUMBER('将来負担比率（分子）の構造'!J$53), IF('将来負担比率（分子）の構造'!J$53 &lt; 0, 0, '将来負担比率（分子）の構造'!J$53), NA())</f>
        <v>1164</v>
      </c>
      <c r="G67" s="181" t="e">
        <f>NA()</f>
        <v>#N/A</v>
      </c>
      <c r="H67" s="181" t="e">
        <f>NA()</f>
        <v>#N/A</v>
      </c>
      <c r="I67" s="181">
        <f>IF(ISNUMBER('将来負担比率（分子）の構造'!K$53), IF('将来負担比率（分子）の構造'!K$53 &lt; 0, 0, '将来負担比率（分子）の構造'!K$53), NA())</f>
        <v>1187</v>
      </c>
      <c r="J67" s="181" t="e">
        <f>NA()</f>
        <v>#N/A</v>
      </c>
      <c r="K67" s="181" t="e">
        <f>NA()</f>
        <v>#N/A</v>
      </c>
      <c r="L67" s="181">
        <f>IF(ISNUMBER('将来負担比率（分子）の構造'!L$53), IF('将来負担比率（分子）の構造'!L$53 &lt; 0, 0, '将来負担比率（分子）の構造'!L$53), NA())</f>
        <v>1358</v>
      </c>
      <c r="M67" s="181" t="e">
        <f>NA()</f>
        <v>#N/A</v>
      </c>
      <c r="N67" s="181" t="e">
        <f>NA()</f>
        <v>#N/A</v>
      </c>
      <c r="O67" s="181">
        <f>IF(ISNUMBER('将来負担比率（分子）の構造'!M$53), IF('将来負担比率（分子）の構造'!M$53 &lt; 0, 0, '将来負担比率（分子）の構造'!M$53), NA())</f>
        <v>1655</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899</v>
      </c>
      <c r="C72" s="185">
        <f>基金残高に係る経年分析!G55</f>
        <v>899</v>
      </c>
      <c r="D72" s="185">
        <f>基金残高に係る経年分析!H55</f>
        <v>900</v>
      </c>
    </row>
    <row r="73" spans="1:16" x14ac:dyDescent="0.2">
      <c r="A73" s="184" t="s">
        <v>78</v>
      </c>
      <c r="B73" s="185">
        <f>基金残高に係る経年分析!F56</f>
        <v>90</v>
      </c>
      <c r="C73" s="185">
        <f>基金残高に係る経年分析!G56</f>
        <v>90</v>
      </c>
      <c r="D73" s="185">
        <f>基金残高に係る経年分析!H56</f>
        <v>90</v>
      </c>
    </row>
    <row r="74" spans="1:16" x14ac:dyDescent="0.2">
      <c r="A74" s="184" t="s">
        <v>79</v>
      </c>
      <c r="B74" s="185">
        <f>基金残高に係る経年分析!F57</f>
        <v>440</v>
      </c>
      <c r="C74" s="185">
        <f>基金残高に係る経年分析!G57</f>
        <v>401</v>
      </c>
      <c r="D74" s="185">
        <f>基金残高に係る経年分析!H57</f>
        <v>272</v>
      </c>
    </row>
  </sheetData>
  <sheetProtection algorithmName="SHA-512" hashValue="ohgJGdrXGioaw6YHYQOHHoxcB7pzE8+C445Palzalf2JlmclyRXjmDQo4IOp3gGeWNTawYkccZjnQRHwAJbqhw==" saltValue="6O6cXEW4NHNVTLz+F6DeM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211</v>
      </c>
      <c r="DI1" s="662"/>
      <c r="DJ1" s="662"/>
      <c r="DK1" s="662"/>
      <c r="DL1" s="662"/>
      <c r="DM1" s="662"/>
      <c r="DN1" s="663"/>
      <c r="DO1" s="226"/>
      <c r="DP1" s="661" t="s">
        <v>212</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2">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4" t="s">
        <v>214</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215</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216</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2">
      <c r="B4" s="664" t="s">
        <v>1</v>
      </c>
      <c r="C4" s="665"/>
      <c r="D4" s="665"/>
      <c r="E4" s="665"/>
      <c r="F4" s="665"/>
      <c r="G4" s="665"/>
      <c r="H4" s="665"/>
      <c r="I4" s="665"/>
      <c r="J4" s="665"/>
      <c r="K4" s="665"/>
      <c r="L4" s="665"/>
      <c r="M4" s="665"/>
      <c r="N4" s="665"/>
      <c r="O4" s="665"/>
      <c r="P4" s="665"/>
      <c r="Q4" s="666"/>
      <c r="R4" s="664" t="s">
        <v>217</v>
      </c>
      <c r="S4" s="665"/>
      <c r="T4" s="665"/>
      <c r="U4" s="665"/>
      <c r="V4" s="665"/>
      <c r="W4" s="665"/>
      <c r="X4" s="665"/>
      <c r="Y4" s="666"/>
      <c r="Z4" s="664" t="s">
        <v>218</v>
      </c>
      <c r="AA4" s="665"/>
      <c r="AB4" s="665"/>
      <c r="AC4" s="666"/>
      <c r="AD4" s="664" t="s">
        <v>219</v>
      </c>
      <c r="AE4" s="665"/>
      <c r="AF4" s="665"/>
      <c r="AG4" s="665"/>
      <c r="AH4" s="665"/>
      <c r="AI4" s="665"/>
      <c r="AJ4" s="665"/>
      <c r="AK4" s="666"/>
      <c r="AL4" s="664" t="s">
        <v>218</v>
      </c>
      <c r="AM4" s="665"/>
      <c r="AN4" s="665"/>
      <c r="AO4" s="666"/>
      <c r="AP4" s="670" t="s">
        <v>220</v>
      </c>
      <c r="AQ4" s="670"/>
      <c r="AR4" s="670"/>
      <c r="AS4" s="670"/>
      <c r="AT4" s="670"/>
      <c r="AU4" s="670"/>
      <c r="AV4" s="670"/>
      <c r="AW4" s="670"/>
      <c r="AX4" s="670"/>
      <c r="AY4" s="670"/>
      <c r="AZ4" s="670"/>
      <c r="BA4" s="670"/>
      <c r="BB4" s="670"/>
      <c r="BC4" s="670"/>
      <c r="BD4" s="670"/>
      <c r="BE4" s="670"/>
      <c r="BF4" s="670"/>
      <c r="BG4" s="670" t="s">
        <v>221</v>
      </c>
      <c r="BH4" s="670"/>
      <c r="BI4" s="670"/>
      <c r="BJ4" s="670"/>
      <c r="BK4" s="670"/>
      <c r="BL4" s="670"/>
      <c r="BM4" s="670"/>
      <c r="BN4" s="670"/>
      <c r="BO4" s="670" t="s">
        <v>218</v>
      </c>
      <c r="BP4" s="670"/>
      <c r="BQ4" s="670"/>
      <c r="BR4" s="670"/>
      <c r="BS4" s="670" t="s">
        <v>222</v>
      </c>
      <c r="BT4" s="670"/>
      <c r="BU4" s="670"/>
      <c r="BV4" s="670"/>
      <c r="BW4" s="670"/>
      <c r="BX4" s="670"/>
      <c r="BY4" s="670"/>
      <c r="BZ4" s="670"/>
      <c r="CA4" s="670"/>
      <c r="CB4" s="670"/>
      <c r="CD4" s="667" t="s">
        <v>223</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2">
      <c r="B5" s="671" t="s">
        <v>224</v>
      </c>
      <c r="C5" s="672"/>
      <c r="D5" s="672"/>
      <c r="E5" s="672"/>
      <c r="F5" s="672"/>
      <c r="G5" s="672"/>
      <c r="H5" s="672"/>
      <c r="I5" s="672"/>
      <c r="J5" s="672"/>
      <c r="K5" s="672"/>
      <c r="L5" s="672"/>
      <c r="M5" s="672"/>
      <c r="N5" s="672"/>
      <c r="O5" s="672"/>
      <c r="P5" s="672"/>
      <c r="Q5" s="673"/>
      <c r="R5" s="674">
        <v>702564</v>
      </c>
      <c r="S5" s="675"/>
      <c r="T5" s="675"/>
      <c r="U5" s="675"/>
      <c r="V5" s="675"/>
      <c r="W5" s="675"/>
      <c r="X5" s="675"/>
      <c r="Y5" s="676"/>
      <c r="Z5" s="677">
        <v>14.3</v>
      </c>
      <c r="AA5" s="677"/>
      <c r="AB5" s="677"/>
      <c r="AC5" s="677"/>
      <c r="AD5" s="678">
        <v>702564</v>
      </c>
      <c r="AE5" s="678"/>
      <c r="AF5" s="678"/>
      <c r="AG5" s="678"/>
      <c r="AH5" s="678"/>
      <c r="AI5" s="678"/>
      <c r="AJ5" s="678"/>
      <c r="AK5" s="678"/>
      <c r="AL5" s="679">
        <v>33</v>
      </c>
      <c r="AM5" s="680"/>
      <c r="AN5" s="680"/>
      <c r="AO5" s="681"/>
      <c r="AP5" s="671" t="s">
        <v>225</v>
      </c>
      <c r="AQ5" s="672"/>
      <c r="AR5" s="672"/>
      <c r="AS5" s="672"/>
      <c r="AT5" s="672"/>
      <c r="AU5" s="672"/>
      <c r="AV5" s="672"/>
      <c r="AW5" s="672"/>
      <c r="AX5" s="672"/>
      <c r="AY5" s="672"/>
      <c r="AZ5" s="672"/>
      <c r="BA5" s="672"/>
      <c r="BB5" s="672"/>
      <c r="BC5" s="672"/>
      <c r="BD5" s="672"/>
      <c r="BE5" s="672"/>
      <c r="BF5" s="673"/>
      <c r="BG5" s="685">
        <v>702564</v>
      </c>
      <c r="BH5" s="686"/>
      <c r="BI5" s="686"/>
      <c r="BJ5" s="686"/>
      <c r="BK5" s="686"/>
      <c r="BL5" s="686"/>
      <c r="BM5" s="686"/>
      <c r="BN5" s="687"/>
      <c r="BO5" s="688">
        <v>100</v>
      </c>
      <c r="BP5" s="688"/>
      <c r="BQ5" s="688"/>
      <c r="BR5" s="688"/>
      <c r="BS5" s="689">
        <v>70076</v>
      </c>
      <c r="BT5" s="689"/>
      <c r="BU5" s="689"/>
      <c r="BV5" s="689"/>
      <c r="BW5" s="689"/>
      <c r="BX5" s="689"/>
      <c r="BY5" s="689"/>
      <c r="BZ5" s="689"/>
      <c r="CA5" s="689"/>
      <c r="CB5" s="693"/>
      <c r="CD5" s="667" t="s">
        <v>220</v>
      </c>
      <c r="CE5" s="668"/>
      <c r="CF5" s="668"/>
      <c r="CG5" s="668"/>
      <c r="CH5" s="668"/>
      <c r="CI5" s="668"/>
      <c r="CJ5" s="668"/>
      <c r="CK5" s="668"/>
      <c r="CL5" s="668"/>
      <c r="CM5" s="668"/>
      <c r="CN5" s="668"/>
      <c r="CO5" s="668"/>
      <c r="CP5" s="668"/>
      <c r="CQ5" s="669"/>
      <c r="CR5" s="667" t="s">
        <v>226</v>
      </c>
      <c r="CS5" s="668"/>
      <c r="CT5" s="668"/>
      <c r="CU5" s="668"/>
      <c r="CV5" s="668"/>
      <c r="CW5" s="668"/>
      <c r="CX5" s="668"/>
      <c r="CY5" s="669"/>
      <c r="CZ5" s="667" t="s">
        <v>218</v>
      </c>
      <c r="DA5" s="668"/>
      <c r="DB5" s="668"/>
      <c r="DC5" s="669"/>
      <c r="DD5" s="667" t="s">
        <v>227</v>
      </c>
      <c r="DE5" s="668"/>
      <c r="DF5" s="668"/>
      <c r="DG5" s="668"/>
      <c r="DH5" s="668"/>
      <c r="DI5" s="668"/>
      <c r="DJ5" s="668"/>
      <c r="DK5" s="668"/>
      <c r="DL5" s="668"/>
      <c r="DM5" s="668"/>
      <c r="DN5" s="668"/>
      <c r="DO5" s="668"/>
      <c r="DP5" s="669"/>
      <c r="DQ5" s="667" t="s">
        <v>228</v>
      </c>
      <c r="DR5" s="668"/>
      <c r="DS5" s="668"/>
      <c r="DT5" s="668"/>
      <c r="DU5" s="668"/>
      <c r="DV5" s="668"/>
      <c r="DW5" s="668"/>
      <c r="DX5" s="668"/>
      <c r="DY5" s="668"/>
      <c r="DZ5" s="668"/>
      <c r="EA5" s="668"/>
      <c r="EB5" s="668"/>
      <c r="EC5" s="669"/>
    </row>
    <row r="6" spans="2:143" ht="11.25" customHeight="1" x14ac:dyDescent="0.2">
      <c r="B6" s="682" t="s">
        <v>229</v>
      </c>
      <c r="C6" s="683"/>
      <c r="D6" s="683"/>
      <c r="E6" s="683"/>
      <c r="F6" s="683"/>
      <c r="G6" s="683"/>
      <c r="H6" s="683"/>
      <c r="I6" s="683"/>
      <c r="J6" s="683"/>
      <c r="K6" s="683"/>
      <c r="L6" s="683"/>
      <c r="M6" s="683"/>
      <c r="N6" s="683"/>
      <c r="O6" s="683"/>
      <c r="P6" s="683"/>
      <c r="Q6" s="684"/>
      <c r="R6" s="685">
        <v>38663</v>
      </c>
      <c r="S6" s="686"/>
      <c r="T6" s="686"/>
      <c r="U6" s="686"/>
      <c r="V6" s="686"/>
      <c r="W6" s="686"/>
      <c r="X6" s="686"/>
      <c r="Y6" s="687"/>
      <c r="Z6" s="688">
        <v>0.8</v>
      </c>
      <c r="AA6" s="688"/>
      <c r="AB6" s="688"/>
      <c r="AC6" s="688"/>
      <c r="AD6" s="689">
        <v>38663</v>
      </c>
      <c r="AE6" s="689"/>
      <c r="AF6" s="689"/>
      <c r="AG6" s="689"/>
      <c r="AH6" s="689"/>
      <c r="AI6" s="689"/>
      <c r="AJ6" s="689"/>
      <c r="AK6" s="689"/>
      <c r="AL6" s="690">
        <v>1.8</v>
      </c>
      <c r="AM6" s="691"/>
      <c r="AN6" s="691"/>
      <c r="AO6" s="692"/>
      <c r="AP6" s="682" t="s">
        <v>230</v>
      </c>
      <c r="AQ6" s="683"/>
      <c r="AR6" s="683"/>
      <c r="AS6" s="683"/>
      <c r="AT6" s="683"/>
      <c r="AU6" s="683"/>
      <c r="AV6" s="683"/>
      <c r="AW6" s="683"/>
      <c r="AX6" s="683"/>
      <c r="AY6" s="683"/>
      <c r="AZ6" s="683"/>
      <c r="BA6" s="683"/>
      <c r="BB6" s="683"/>
      <c r="BC6" s="683"/>
      <c r="BD6" s="683"/>
      <c r="BE6" s="683"/>
      <c r="BF6" s="684"/>
      <c r="BG6" s="685">
        <v>702564</v>
      </c>
      <c r="BH6" s="686"/>
      <c r="BI6" s="686"/>
      <c r="BJ6" s="686"/>
      <c r="BK6" s="686"/>
      <c r="BL6" s="686"/>
      <c r="BM6" s="686"/>
      <c r="BN6" s="687"/>
      <c r="BO6" s="688">
        <v>100</v>
      </c>
      <c r="BP6" s="688"/>
      <c r="BQ6" s="688"/>
      <c r="BR6" s="688"/>
      <c r="BS6" s="689">
        <v>70076</v>
      </c>
      <c r="BT6" s="689"/>
      <c r="BU6" s="689"/>
      <c r="BV6" s="689"/>
      <c r="BW6" s="689"/>
      <c r="BX6" s="689"/>
      <c r="BY6" s="689"/>
      <c r="BZ6" s="689"/>
      <c r="CA6" s="689"/>
      <c r="CB6" s="693"/>
      <c r="CD6" s="696" t="s">
        <v>231</v>
      </c>
      <c r="CE6" s="697"/>
      <c r="CF6" s="697"/>
      <c r="CG6" s="697"/>
      <c r="CH6" s="697"/>
      <c r="CI6" s="697"/>
      <c r="CJ6" s="697"/>
      <c r="CK6" s="697"/>
      <c r="CL6" s="697"/>
      <c r="CM6" s="697"/>
      <c r="CN6" s="697"/>
      <c r="CO6" s="697"/>
      <c r="CP6" s="697"/>
      <c r="CQ6" s="698"/>
      <c r="CR6" s="685">
        <v>62234</v>
      </c>
      <c r="CS6" s="686"/>
      <c r="CT6" s="686"/>
      <c r="CU6" s="686"/>
      <c r="CV6" s="686"/>
      <c r="CW6" s="686"/>
      <c r="CX6" s="686"/>
      <c r="CY6" s="687"/>
      <c r="CZ6" s="679">
        <v>1.3</v>
      </c>
      <c r="DA6" s="680"/>
      <c r="DB6" s="680"/>
      <c r="DC6" s="699"/>
      <c r="DD6" s="694" t="s">
        <v>232</v>
      </c>
      <c r="DE6" s="686"/>
      <c r="DF6" s="686"/>
      <c r="DG6" s="686"/>
      <c r="DH6" s="686"/>
      <c r="DI6" s="686"/>
      <c r="DJ6" s="686"/>
      <c r="DK6" s="686"/>
      <c r="DL6" s="686"/>
      <c r="DM6" s="686"/>
      <c r="DN6" s="686"/>
      <c r="DO6" s="686"/>
      <c r="DP6" s="687"/>
      <c r="DQ6" s="694">
        <v>62234</v>
      </c>
      <c r="DR6" s="686"/>
      <c r="DS6" s="686"/>
      <c r="DT6" s="686"/>
      <c r="DU6" s="686"/>
      <c r="DV6" s="686"/>
      <c r="DW6" s="686"/>
      <c r="DX6" s="686"/>
      <c r="DY6" s="686"/>
      <c r="DZ6" s="686"/>
      <c r="EA6" s="686"/>
      <c r="EB6" s="686"/>
      <c r="EC6" s="695"/>
    </row>
    <row r="7" spans="2:143" ht="11.25" customHeight="1" x14ac:dyDescent="0.2">
      <c r="B7" s="682" t="s">
        <v>233</v>
      </c>
      <c r="C7" s="683"/>
      <c r="D7" s="683"/>
      <c r="E7" s="683"/>
      <c r="F7" s="683"/>
      <c r="G7" s="683"/>
      <c r="H7" s="683"/>
      <c r="I7" s="683"/>
      <c r="J7" s="683"/>
      <c r="K7" s="683"/>
      <c r="L7" s="683"/>
      <c r="M7" s="683"/>
      <c r="N7" s="683"/>
      <c r="O7" s="683"/>
      <c r="P7" s="683"/>
      <c r="Q7" s="684"/>
      <c r="R7" s="685">
        <v>262</v>
      </c>
      <c r="S7" s="686"/>
      <c r="T7" s="686"/>
      <c r="U7" s="686"/>
      <c r="V7" s="686"/>
      <c r="W7" s="686"/>
      <c r="X7" s="686"/>
      <c r="Y7" s="687"/>
      <c r="Z7" s="688">
        <v>0</v>
      </c>
      <c r="AA7" s="688"/>
      <c r="AB7" s="688"/>
      <c r="AC7" s="688"/>
      <c r="AD7" s="689">
        <v>262</v>
      </c>
      <c r="AE7" s="689"/>
      <c r="AF7" s="689"/>
      <c r="AG7" s="689"/>
      <c r="AH7" s="689"/>
      <c r="AI7" s="689"/>
      <c r="AJ7" s="689"/>
      <c r="AK7" s="689"/>
      <c r="AL7" s="690">
        <v>0</v>
      </c>
      <c r="AM7" s="691"/>
      <c r="AN7" s="691"/>
      <c r="AO7" s="692"/>
      <c r="AP7" s="682" t="s">
        <v>234</v>
      </c>
      <c r="AQ7" s="683"/>
      <c r="AR7" s="683"/>
      <c r="AS7" s="683"/>
      <c r="AT7" s="683"/>
      <c r="AU7" s="683"/>
      <c r="AV7" s="683"/>
      <c r="AW7" s="683"/>
      <c r="AX7" s="683"/>
      <c r="AY7" s="683"/>
      <c r="AZ7" s="683"/>
      <c r="BA7" s="683"/>
      <c r="BB7" s="683"/>
      <c r="BC7" s="683"/>
      <c r="BD7" s="683"/>
      <c r="BE7" s="683"/>
      <c r="BF7" s="684"/>
      <c r="BG7" s="685">
        <v>116119</v>
      </c>
      <c r="BH7" s="686"/>
      <c r="BI7" s="686"/>
      <c r="BJ7" s="686"/>
      <c r="BK7" s="686"/>
      <c r="BL7" s="686"/>
      <c r="BM7" s="686"/>
      <c r="BN7" s="687"/>
      <c r="BO7" s="688">
        <v>16.5</v>
      </c>
      <c r="BP7" s="688"/>
      <c r="BQ7" s="688"/>
      <c r="BR7" s="688"/>
      <c r="BS7" s="689" t="s">
        <v>235</v>
      </c>
      <c r="BT7" s="689"/>
      <c r="BU7" s="689"/>
      <c r="BV7" s="689"/>
      <c r="BW7" s="689"/>
      <c r="BX7" s="689"/>
      <c r="BY7" s="689"/>
      <c r="BZ7" s="689"/>
      <c r="CA7" s="689"/>
      <c r="CB7" s="693"/>
      <c r="CD7" s="700" t="s">
        <v>236</v>
      </c>
      <c r="CE7" s="701"/>
      <c r="CF7" s="701"/>
      <c r="CG7" s="701"/>
      <c r="CH7" s="701"/>
      <c r="CI7" s="701"/>
      <c r="CJ7" s="701"/>
      <c r="CK7" s="701"/>
      <c r="CL7" s="701"/>
      <c r="CM7" s="701"/>
      <c r="CN7" s="701"/>
      <c r="CO7" s="701"/>
      <c r="CP7" s="701"/>
      <c r="CQ7" s="702"/>
      <c r="CR7" s="685">
        <v>1717731</v>
      </c>
      <c r="CS7" s="686"/>
      <c r="CT7" s="686"/>
      <c r="CU7" s="686"/>
      <c r="CV7" s="686"/>
      <c r="CW7" s="686"/>
      <c r="CX7" s="686"/>
      <c r="CY7" s="687"/>
      <c r="CZ7" s="688">
        <v>36.4</v>
      </c>
      <c r="DA7" s="688"/>
      <c r="DB7" s="688"/>
      <c r="DC7" s="688"/>
      <c r="DD7" s="694">
        <v>718143</v>
      </c>
      <c r="DE7" s="686"/>
      <c r="DF7" s="686"/>
      <c r="DG7" s="686"/>
      <c r="DH7" s="686"/>
      <c r="DI7" s="686"/>
      <c r="DJ7" s="686"/>
      <c r="DK7" s="686"/>
      <c r="DL7" s="686"/>
      <c r="DM7" s="686"/>
      <c r="DN7" s="686"/>
      <c r="DO7" s="686"/>
      <c r="DP7" s="687"/>
      <c r="DQ7" s="694">
        <v>495590</v>
      </c>
      <c r="DR7" s="686"/>
      <c r="DS7" s="686"/>
      <c r="DT7" s="686"/>
      <c r="DU7" s="686"/>
      <c r="DV7" s="686"/>
      <c r="DW7" s="686"/>
      <c r="DX7" s="686"/>
      <c r="DY7" s="686"/>
      <c r="DZ7" s="686"/>
      <c r="EA7" s="686"/>
      <c r="EB7" s="686"/>
      <c r="EC7" s="695"/>
    </row>
    <row r="8" spans="2:143" ht="11.25" customHeight="1" x14ac:dyDescent="0.2">
      <c r="B8" s="682" t="s">
        <v>237</v>
      </c>
      <c r="C8" s="683"/>
      <c r="D8" s="683"/>
      <c r="E8" s="683"/>
      <c r="F8" s="683"/>
      <c r="G8" s="683"/>
      <c r="H8" s="683"/>
      <c r="I8" s="683"/>
      <c r="J8" s="683"/>
      <c r="K8" s="683"/>
      <c r="L8" s="683"/>
      <c r="M8" s="683"/>
      <c r="N8" s="683"/>
      <c r="O8" s="683"/>
      <c r="P8" s="683"/>
      <c r="Q8" s="684"/>
      <c r="R8" s="685">
        <v>854</v>
      </c>
      <c r="S8" s="686"/>
      <c r="T8" s="686"/>
      <c r="U8" s="686"/>
      <c r="V8" s="686"/>
      <c r="W8" s="686"/>
      <c r="X8" s="686"/>
      <c r="Y8" s="687"/>
      <c r="Z8" s="688">
        <v>0</v>
      </c>
      <c r="AA8" s="688"/>
      <c r="AB8" s="688"/>
      <c r="AC8" s="688"/>
      <c r="AD8" s="689">
        <v>854</v>
      </c>
      <c r="AE8" s="689"/>
      <c r="AF8" s="689"/>
      <c r="AG8" s="689"/>
      <c r="AH8" s="689"/>
      <c r="AI8" s="689"/>
      <c r="AJ8" s="689"/>
      <c r="AK8" s="689"/>
      <c r="AL8" s="690">
        <v>0</v>
      </c>
      <c r="AM8" s="691"/>
      <c r="AN8" s="691"/>
      <c r="AO8" s="692"/>
      <c r="AP8" s="682" t="s">
        <v>238</v>
      </c>
      <c r="AQ8" s="683"/>
      <c r="AR8" s="683"/>
      <c r="AS8" s="683"/>
      <c r="AT8" s="683"/>
      <c r="AU8" s="683"/>
      <c r="AV8" s="683"/>
      <c r="AW8" s="683"/>
      <c r="AX8" s="683"/>
      <c r="AY8" s="683"/>
      <c r="AZ8" s="683"/>
      <c r="BA8" s="683"/>
      <c r="BB8" s="683"/>
      <c r="BC8" s="683"/>
      <c r="BD8" s="683"/>
      <c r="BE8" s="683"/>
      <c r="BF8" s="684"/>
      <c r="BG8" s="685">
        <v>4579</v>
      </c>
      <c r="BH8" s="686"/>
      <c r="BI8" s="686"/>
      <c r="BJ8" s="686"/>
      <c r="BK8" s="686"/>
      <c r="BL8" s="686"/>
      <c r="BM8" s="686"/>
      <c r="BN8" s="687"/>
      <c r="BO8" s="688">
        <v>0.7</v>
      </c>
      <c r="BP8" s="688"/>
      <c r="BQ8" s="688"/>
      <c r="BR8" s="688"/>
      <c r="BS8" s="694" t="s">
        <v>235</v>
      </c>
      <c r="BT8" s="686"/>
      <c r="BU8" s="686"/>
      <c r="BV8" s="686"/>
      <c r="BW8" s="686"/>
      <c r="BX8" s="686"/>
      <c r="BY8" s="686"/>
      <c r="BZ8" s="686"/>
      <c r="CA8" s="686"/>
      <c r="CB8" s="695"/>
      <c r="CD8" s="700" t="s">
        <v>239</v>
      </c>
      <c r="CE8" s="701"/>
      <c r="CF8" s="701"/>
      <c r="CG8" s="701"/>
      <c r="CH8" s="701"/>
      <c r="CI8" s="701"/>
      <c r="CJ8" s="701"/>
      <c r="CK8" s="701"/>
      <c r="CL8" s="701"/>
      <c r="CM8" s="701"/>
      <c r="CN8" s="701"/>
      <c r="CO8" s="701"/>
      <c r="CP8" s="701"/>
      <c r="CQ8" s="702"/>
      <c r="CR8" s="685">
        <v>746929</v>
      </c>
      <c r="CS8" s="686"/>
      <c r="CT8" s="686"/>
      <c r="CU8" s="686"/>
      <c r="CV8" s="686"/>
      <c r="CW8" s="686"/>
      <c r="CX8" s="686"/>
      <c r="CY8" s="687"/>
      <c r="CZ8" s="688">
        <v>15.8</v>
      </c>
      <c r="DA8" s="688"/>
      <c r="DB8" s="688"/>
      <c r="DC8" s="688"/>
      <c r="DD8" s="694">
        <v>13704</v>
      </c>
      <c r="DE8" s="686"/>
      <c r="DF8" s="686"/>
      <c r="DG8" s="686"/>
      <c r="DH8" s="686"/>
      <c r="DI8" s="686"/>
      <c r="DJ8" s="686"/>
      <c r="DK8" s="686"/>
      <c r="DL8" s="686"/>
      <c r="DM8" s="686"/>
      <c r="DN8" s="686"/>
      <c r="DO8" s="686"/>
      <c r="DP8" s="687"/>
      <c r="DQ8" s="694">
        <v>507614</v>
      </c>
      <c r="DR8" s="686"/>
      <c r="DS8" s="686"/>
      <c r="DT8" s="686"/>
      <c r="DU8" s="686"/>
      <c r="DV8" s="686"/>
      <c r="DW8" s="686"/>
      <c r="DX8" s="686"/>
      <c r="DY8" s="686"/>
      <c r="DZ8" s="686"/>
      <c r="EA8" s="686"/>
      <c r="EB8" s="686"/>
      <c r="EC8" s="695"/>
    </row>
    <row r="9" spans="2:143" ht="11.25" customHeight="1" x14ac:dyDescent="0.2">
      <c r="B9" s="682" t="s">
        <v>240</v>
      </c>
      <c r="C9" s="683"/>
      <c r="D9" s="683"/>
      <c r="E9" s="683"/>
      <c r="F9" s="683"/>
      <c r="G9" s="683"/>
      <c r="H9" s="683"/>
      <c r="I9" s="683"/>
      <c r="J9" s="683"/>
      <c r="K9" s="683"/>
      <c r="L9" s="683"/>
      <c r="M9" s="683"/>
      <c r="N9" s="683"/>
      <c r="O9" s="683"/>
      <c r="P9" s="683"/>
      <c r="Q9" s="684"/>
      <c r="R9" s="685">
        <v>937</v>
      </c>
      <c r="S9" s="686"/>
      <c r="T9" s="686"/>
      <c r="U9" s="686"/>
      <c r="V9" s="686"/>
      <c r="W9" s="686"/>
      <c r="X9" s="686"/>
      <c r="Y9" s="687"/>
      <c r="Z9" s="688">
        <v>0</v>
      </c>
      <c r="AA9" s="688"/>
      <c r="AB9" s="688"/>
      <c r="AC9" s="688"/>
      <c r="AD9" s="689">
        <v>937</v>
      </c>
      <c r="AE9" s="689"/>
      <c r="AF9" s="689"/>
      <c r="AG9" s="689"/>
      <c r="AH9" s="689"/>
      <c r="AI9" s="689"/>
      <c r="AJ9" s="689"/>
      <c r="AK9" s="689"/>
      <c r="AL9" s="690">
        <v>0</v>
      </c>
      <c r="AM9" s="691"/>
      <c r="AN9" s="691"/>
      <c r="AO9" s="692"/>
      <c r="AP9" s="682" t="s">
        <v>241</v>
      </c>
      <c r="AQ9" s="683"/>
      <c r="AR9" s="683"/>
      <c r="AS9" s="683"/>
      <c r="AT9" s="683"/>
      <c r="AU9" s="683"/>
      <c r="AV9" s="683"/>
      <c r="AW9" s="683"/>
      <c r="AX9" s="683"/>
      <c r="AY9" s="683"/>
      <c r="AZ9" s="683"/>
      <c r="BA9" s="683"/>
      <c r="BB9" s="683"/>
      <c r="BC9" s="683"/>
      <c r="BD9" s="683"/>
      <c r="BE9" s="683"/>
      <c r="BF9" s="684"/>
      <c r="BG9" s="685">
        <v>80586</v>
      </c>
      <c r="BH9" s="686"/>
      <c r="BI9" s="686"/>
      <c r="BJ9" s="686"/>
      <c r="BK9" s="686"/>
      <c r="BL9" s="686"/>
      <c r="BM9" s="686"/>
      <c r="BN9" s="687"/>
      <c r="BO9" s="688">
        <v>11.5</v>
      </c>
      <c r="BP9" s="688"/>
      <c r="BQ9" s="688"/>
      <c r="BR9" s="688"/>
      <c r="BS9" s="694" t="s">
        <v>235</v>
      </c>
      <c r="BT9" s="686"/>
      <c r="BU9" s="686"/>
      <c r="BV9" s="686"/>
      <c r="BW9" s="686"/>
      <c r="BX9" s="686"/>
      <c r="BY9" s="686"/>
      <c r="BZ9" s="686"/>
      <c r="CA9" s="686"/>
      <c r="CB9" s="695"/>
      <c r="CD9" s="700" t="s">
        <v>242</v>
      </c>
      <c r="CE9" s="701"/>
      <c r="CF9" s="701"/>
      <c r="CG9" s="701"/>
      <c r="CH9" s="701"/>
      <c r="CI9" s="701"/>
      <c r="CJ9" s="701"/>
      <c r="CK9" s="701"/>
      <c r="CL9" s="701"/>
      <c r="CM9" s="701"/>
      <c r="CN9" s="701"/>
      <c r="CO9" s="701"/>
      <c r="CP9" s="701"/>
      <c r="CQ9" s="702"/>
      <c r="CR9" s="685">
        <v>328800</v>
      </c>
      <c r="CS9" s="686"/>
      <c r="CT9" s="686"/>
      <c r="CU9" s="686"/>
      <c r="CV9" s="686"/>
      <c r="CW9" s="686"/>
      <c r="CX9" s="686"/>
      <c r="CY9" s="687"/>
      <c r="CZ9" s="688">
        <v>7</v>
      </c>
      <c r="DA9" s="688"/>
      <c r="DB9" s="688"/>
      <c r="DC9" s="688"/>
      <c r="DD9" s="694" t="s">
        <v>232</v>
      </c>
      <c r="DE9" s="686"/>
      <c r="DF9" s="686"/>
      <c r="DG9" s="686"/>
      <c r="DH9" s="686"/>
      <c r="DI9" s="686"/>
      <c r="DJ9" s="686"/>
      <c r="DK9" s="686"/>
      <c r="DL9" s="686"/>
      <c r="DM9" s="686"/>
      <c r="DN9" s="686"/>
      <c r="DO9" s="686"/>
      <c r="DP9" s="687"/>
      <c r="DQ9" s="694">
        <v>295159</v>
      </c>
      <c r="DR9" s="686"/>
      <c r="DS9" s="686"/>
      <c r="DT9" s="686"/>
      <c r="DU9" s="686"/>
      <c r="DV9" s="686"/>
      <c r="DW9" s="686"/>
      <c r="DX9" s="686"/>
      <c r="DY9" s="686"/>
      <c r="DZ9" s="686"/>
      <c r="EA9" s="686"/>
      <c r="EB9" s="686"/>
      <c r="EC9" s="695"/>
    </row>
    <row r="10" spans="2:143" ht="11.25" customHeight="1" x14ac:dyDescent="0.2">
      <c r="B10" s="682" t="s">
        <v>243</v>
      </c>
      <c r="C10" s="683"/>
      <c r="D10" s="683"/>
      <c r="E10" s="683"/>
      <c r="F10" s="683"/>
      <c r="G10" s="683"/>
      <c r="H10" s="683"/>
      <c r="I10" s="683"/>
      <c r="J10" s="683"/>
      <c r="K10" s="683"/>
      <c r="L10" s="683"/>
      <c r="M10" s="683"/>
      <c r="N10" s="683"/>
      <c r="O10" s="683"/>
      <c r="P10" s="683"/>
      <c r="Q10" s="684"/>
      <c r="R10" s="685" t="s">
        <v>232</v>
      </c>
      <c r="S10" s="686"/>
      <c r="T10" s="686"/>
      <c r="U10" s="686"/>
      <c r="V10" s="686"/>
      <c r="W10" s="686"/>
      <c r="X10" s="686"/>
      <c r="Y10" s="687"/>
      <c r="Z10" s="688" t="s">
        <v>232</v>
      </c>
      <c r="AA10" s="688"/>
      <c r="AB10" s="688"/>
      <c r="AC10" s="688"/>
      <c r="AD10" s="689" t="s">
        <v>232</v>
      </c>
      <c r="AE10" s="689"/>
      <c r="AF10" s="689"/>
      <c r="AG10" s="689"/>
      <c r="AH10" s="689"/>
      <c r="AI10" s="689"/>
      <c r="AJ10" s="689"/>
      <c r="AK10" s="689"/>
      <c r="AL10" s="690" t="s">
        <v>232</v>
      </c>
      <c r="AM10" s="691"/>
      <c r="AN10" s="691"/>
      <c r="AO10" s="692"/>
      <c r="AP10" s="682" t="s">
        <v>244</v>
      </c>
      <c r="AQ10" s="683"/>
      <c r="AR10" s="683"/>
      <c r="AS10" s="683"/>
      <c r="AT10" s="683"/>
      <c r="AU10" s="683"/>
      <c r="AV10" s="683"/>
      <c r="AW10" s="683"/>
      <c r="AX10" s="683"/>
      <c r="AY10" s="683"/>
      <c r="AZ10" s="683"/>
      <c r="BA10" s="683"/>
      <c r="BB10" s="683"/>
      <c r="BC10" s="683"/>
      <c r="BD10" s="683"/>
      <c r="BE10" s="683"/>
      <c r="BF10" s="684"/>
      <c r="BG10" s="685">
        <v>12899</v>
      </c>
      <c r="BH10" s="686"/>
      <c r="BI10" s="686"/>
      <c r="BJ10" s="686"/>
      <c r="BK10" s="686"/>
      <c r="BL10" s="686"/>
      <c r="BM10" s="686"/>
      <c r="BN10" s="687"/>
      <c r="BO10" s="688">
        <v>1.8</v>
      </c>
      <c r="BP10" s="688"/>
      <c r="BQ10" s="688"/>
      <c r="BR10" s="688"/>
      <c r="BS10" s="694" t="s">
        <v>232</v>
      </c>
      <c r="BT10" s="686"/>
      <c r="BU10" s="686"/>
      <c r="BV10" s="686"/>
      <c r="BW10" s="686"/>
      <c r="BX10" s="686"/>
      <c r="BY10" s="686"/>
      <c r="BZ10" s="686"/>
      <c r="CA10" s="686"/>
      <c r="CB10" s="695"/>
      <c r="CD10" s="700" t="s">
        <v>245</v>
      </c>
      <c r="CE10" s="701"/>
      <c r="CF10" s="701"/>
      <c r="CG10" s="701"/>
      <c r="CH10" s="701"/>
      <c r="CI10" s="701"/>
      <c r="CJ10" s="701"/>
      <c r="CK10" s="701"/>
      <c r="CL10" s="701"/>
      <c r="CM10" s="701"/>
      <c r="CN10" s="701"/>
      <c r="CO10" s="701"/>
      <c r="CP10" s="701"/>
      <c r="CQ10" s="702"/>
      <c r="CR10" s="685">
        <v>10</v>
      </c>
      <c r="CS10" s="686"/>
      <c r="CT10" s="686"/>
      <c r="CU10" s="686"/>
      <c r="CV10" s="686"/>
      <c r="CW10" s="686"/>
      <c r="CX10" s="686"/>
      <c r="CY10" s="687"/>
      <c r="CZ10" s="688">
        <v>0</v>
      </c>
      <c r="DA10" s="688"/>
      <c r="DB10" s="688"/>
      <c r="DC10" s="688"/>
      <c r="DD10" s="694" t="s">
        <v>232</v>
      </c>
      <c r="DE10" s="686"/>
      <c r="DF10" s="686"/>
      <c r="DG10" s="686"/>
      <c r="DH10" s="686"/>
      <c r="DI10" s="686"/>
      <c r="DJ10" s="686"/>
      <c r="DK10" s="686"/>
      <c r="DL10" s="686"/>
      <c r="DM10" s="686"/>
      <c r="DN10" s="686"/>
      <c r="DO10" s="686"/>
      <c r="DP10" s="687"/>
      <c r="DQ10" s="694">
        <v>10</v>
      </c>
      <c r="DR10" s="686"/>
      <c r="DS10" s="686"/>
      <c r="DT10" s="686"/>
      <c r="DU10" s="686"/>
      <c r="DV10" s="686"/>
      <c r="DW10" s="686"/>
      <c r="DX10" s="686"/>
      <c r="DY10" s="686"/>
      <c r="DZ10" s="686"/>
      <c r="EA10" s="686"/>
      <c r="EB10" s="686"/>
      <c r="EC10" s="695"/>
    </row>
    <row r="11" spans="2:143" ht="11.25" customHeight="1" x14ac:dyDescent="0.2">
      <c r="B11" s="682" t="s">
        <v>246</v>
      </c>
      <c r="C11" s="683"/>
      <c r="D11" s="683"/>
      <c r="E11" s="683"/>
      <c r="F11" s="683"/>
      <c r="G11" s="683"/>
      <c r="H11" s="683"/>
      <c r="I11" s="683"/>
      <c r="J11" s="683"/>
      <c r="K11" s="683"/>
      <c r="L11" s="683"/>
      <c r="M11" s="683"/>
      <c r="N11" s="683"/>
      <c r="O11" s="683"/>
      <c r="P11" s="683"/>
      <c r="Q11" s="684"/>
      <c r="R11" s="685">
        <v>60787</v>
      </c>
      <c r="S11" s="686"/>
      <c r="T11" s="686"/>
      <c r="U11" s="686"/>
      <c r="V11" s="686"/>
      <c r="W11" s="686"/>
      <c r="X11" s="686"/>
      <c r="Y11" s="687"/>
      <c r="Z11" s="690">
        <v>1.2</v>
      </c>
      <c r="AA11" s="691"/>
      <c r="AB11" s="691"/>
      <c r="AC11" s="703"/>
      <c r="AD11" s="694">
        <v>60787</v>
      </c>
      <c r="AE11" s="686"/>
      <c r="AF11" s="686"/>
      <c r="AG11" s="686"/>
      <c r="AH11" s="686"/>
      <c r="AI11" s="686"/>
      <c r="AJ11" s="686"/>
      <c r="AK11" s="687"/>
      <c r="AL11" s="690">
        <v>2.9</v>
      </c>
      <c r="AM11" s="691"/>
      <c r="AN11" s="691"/>
      <c r="AO11" s="692"/>
      <c r="AP11" s="682" t="s">
        <v>247</v>
      </c>
      <c r="AQ11" s="683"/>
      <c r="AR11" s="683"/>
      <c r="AS11" s="683"/>
      <c r="AT11" s="683"/>
      <c r="AU11" s="683"/>
      <c r="AV11" s="683"/>
      <c r="AW11" s="683"/>
      <c r="AX11" s="683"/>
      <c r="AY11" s="683"/>
      <c r="AZ11" s="683"/>
      <c r="BA11" s="683"/>
      <c r="BB11" s="683"/>
      <c r="BC11" s="683"/>
      <c r="BD11" s="683"/>
      <c r="BE11" s="683"/>
      <c r="BF11" s="684"/>
      <c r="BG11" s="685">
        <v>18055</v>
      </c>
      <c r="BH11" s="686"/>
      <c r="BI11" s="686"/>
      <c r="BJ11" s="686"/>
      <c r="BK11" s="686"/>
      <c r="BL11" s="686"/>
      <c r="BM11" s="686"/>
      <c r="BN11" s="687"/>
      <c r="BO11" s="688">
        <v>2.6</v>
      </c>
      <c r="BP11" s="688"/>
      <c r="BQ11" s="688"/>
      <c r="BR11" s="688"/>
      <c r="BS11" s="694" t="s">
        <v>232</v>
      </c>
      <c r="BT11" s="686"/>
      <c r="BU11" s="686"/>
      <c r="BV11" s="686"/>
      <c r="BW11" s="686"/>
      <c r="BX11" s="686"/>
      <c r="BY11" s="686"/>
      <c r="BZ11" s="686"/>
      <c r="CA11" s="686"/>
      <c r="CB11" s="695"/>
      <c r="CD11" s="700" t="s">
        <v>248</v>
      </c>
      <c r="CE11" s="701"/>
      <c r="CF11" s="701"/>
      <c r="CG11" s="701"/>
      <c r="CH11" s="701"/>
      <c r="CI11" s="701"/>
      <c r="CJ11" s="701"/>
      <c r="CK11" s="701"/>
      <c r="CL11" s="701"/>
      <c r="CM11" s="701"/>
      <c r="CN11" s="701"/>
      <c r="CO11" s="701"/>
      <c r="CP11" s="701"/>
      <c r="CQ11" s="702"/>
      <c r="CR11" s="685">
        <v>341075</v>
      </c>
      <c r="CS11" s="686"/>
      <c r="CT11" s="686"/>
      <c r="CU11" s="686"/>
      <c r="CV11" s="686"/>
      <c r="CW11" s="686"/>
      <c r="CX11" s="686"/>
      <c r="CY11" s="687"/>
      <c r="CZ11" s="688">
        <v>7.2</v>
      </c>
      <c r="DA11" s="688"/>
      <c r="DB11" s="688"/>
      <c r="DC11" s="688"/>
      <c r="DD11" s="694">
        <v>26763</v>
      </c>
      <c r="DE11" s="686"/>
      <c r="DF11" s="686"/>
      <c r="DG11" s="686"/>
      <c r="DH11" s="686"/>
      <c r="DI11" s="686"/>
      <c r="DJ11" s="686"/>
      <c r="DK11" s="686"/>
      <c r="DL11" s="686"/>
      <c r="DM11" s="686"/>
      <c r="DN11" s="686"/>
      <c r="DO11" s="686"/>
      <c r="DP11" s="687"/>
      <c r="DQ11" s="694">
        <v>152328</v>
      </c>
      <c r="DR11" s="686"/>
      <c r="DS11" s="686"/>
      <c r="DT11" s="686"/>
      <c r="DU11" s="686"/>
      <c r="DV11" s="686"/>
      <c r="DW11" s="686"/>
      <c r="DX11" s="686"/>
      <c r="DY11" s="686"/>
      <c r="DZ11" s="686"/>
      <c r="EA11" s="686"/>
      <c r="EB11" s="686"/>
      <c r="EC11" s="695"/>
    </row>
    <row r="12" spans="2:143" ht="11.25" customHeight="1" x14ac:dyDescent="0.2">
      <c r="B12" s="682" t="s">
        <v>249</v>
      </c>
      <c r="C12" s="683"/>
      <c r="D12" s="683"/>
      <c r="E12" s="683"/>
      <c r="F12" s="683"/>
      <c r="G12" s="683"/>
      <c r="H12" s="683"/>
      <c r="I12" s="683"/>
      <c r="J12" s="683"/>
      <c r="K12" s="683"/>
      <c r="L12" s="683"/>
      <c r="M12" s="683"/>
      <c r="N12" s="683"/>
      <c r="O12" s="683"/>
      <c r="P12" s="683"/>
      <c r="Q12" s="684"/>
      <c r="R12" s="685" t="s">
        <v>232</v>
      </c>
      <c r="S12" s="686"/>
      <c r="T12" s="686"/>
      <c r="U12" s="686"/>
      <c r="V12" s="686"/>
      <c r="W12" s="686"/>
      <c r="X12" s="686"/>
      <c r="Y12" s="687"/>
      <c r="Z12" s="688" t="s">
        <v>232</v>
      </c>
      <c r="AA12" s="688"/>
      <c r="AB12" s="688"/>
      <c r="AC12" s="688"/>
      <c r="AD12" s="689" t="s">
        <v>137</v>
      </c>
      <c r="AE12" s="689"/>
      <c r="AF12" s="689"/>
      <c r="AG12" s="689"/>
      <c r="AH12" s="689"/>
      <c r="AI12" s="689"/>
      <c r="AJ12" s="689"/>
      <c r="AK12" s="689"/>
      <c r="AL12" s="690" t="s">
        <v>232</v>
      </c>
      <c r="AM12" s="691"/>
      <c r="AN12" s="691"/>
      <c r="AO12" s="692"/>
      <c r="AP12" s="682" t="s">
        <v>250</v>
      </c>
      <c r="AQ12" s="683"/>
      <c r="AR12" s="683"/>
      <c r="AS12" s="683"/>
      <c r="AT12" s="683"/>
      <c r="AU12" s="683"/>
      <c r="AV12" s="683"/>
      <c r="AW12" s="683"/>
      <c r="AX12" s="683"/>
      <c r="AY12" s="683"/>
      <c r="AZ12" s="683"/>
      <c r="BA12" s="683"/>
      <c r="BB12" s="683"/>
      <c r="BC12" s="683"/>
      <c r="BD12" s="683"/>
      <c r="BE12" s="683"/>
      <c r="BF12" s="684"/>
      <c r="BG12" s="685">
        <v>561162</v>
      </c>
      <c r="BH12" s="686"/>
      <c r="BI12" s="686"/>
      <c r="BJ12" s="686"/>
      <c r="BK12" s="686"/>
      <c r="BL12" s="686"/>
      <c r="BM12" s="686"/>
      <c r="BN12" s="687"/>
      <c r="BO12" s="688">
        <v>79.900000000000006</v>
      </c>
      <c r="BP12" s="688"/>
      <c r="BQ12" s="688"/>
      <c r="BR12" s="688"/>
      <c r="BS12" s="694">
        <v>70076</v>
      </c>
      <c r="BT12" s="686"/>
      <c r="BU12" s="686"/>
      <c r="BV12" s="686"/>
      <c r="BW12" s="686"/>
      <c r="BX12" s="686"/>
      <c r="BY12" s="686"/>
      <c r="BZ12" s="686"/>
      <c r="CA12" s="686"/>
      <c r="CB12" s="695"/>
      <c r="CD12" s="700" t="s">
        <v>251</v>
      </c>
      <c r="CE12" s="701"/>
      <c r="CF12" s="701"/>
      <c r="CG12" s="701"/>
      <c r="CH12" s="701"/>
      <c r="CI12" s="701"/>
      <c r="CJ12" s="701"/>
      <c r="CK12" s="701"/>
      <c r="CL12" s="701"/>
      <c r="CM12" s="701"/>
      <c r="CN12" s="701"/>
      <c r="CO12" s="701"/>
      <c r="CP12" s="701"/>
      <c r="CQ12" s="702"/>
      <c r="CR12" s="685">
        <v>119722</v>
      </c>
      <c r="CS12" s="686"/>
      <c r="CT12" s="686"/>
      <c r="CU12" s="686"/>
      <c r="CV12" s="686"/>
      <c r="CW12" s="686"/>
      <c r="CX12" s="686"/>
      <c r="CY12" s="687"/>
      <c r="CZ12" s="688">
        <v>2.5</v>
      </c>
      <c r="DA12" s="688"/>
      <c r="DB12" s="688"/>
      <c r="DC12" s="688"/>
      <c r="DD12" s="694">
        <v>1094</v>
      </c>
      <c r="DE12" s="686"/>
      <c r="DF12" s="686"/>
      <c r="DG12" s="686"/>
      <c r="DH12" s="686"/>
      <c r="DI12" s="686"/>
      <c r="DJ12" s="686"/>
      <c r="DK12" s="686"/>
      <c r="DL12" s="686"/>
      <c r="DM12" s="686"/>
      <c r="DN12" s="686"/>
      <c r="DO12" s="686"/>
      <c r="DP12" s="687"/>
      <c r="DQ12" s="694">
        <v>88488</v>
      </c>
      <c r="DR12" s="686"/>
      <c r="DS12" s="686"/>
      <c r="DT12" s="686"/>
      <c r="DU12" s="686"/>
      <c r="DV12" s="686"/>
      <c r="DW12" s="686"/>
      <c r="DX12" s="686"/>
      <c r="DY12" s="686"/>
      <c r="DZ12" s="686"/>
      <c r="EA12" s="686"/>
      <c r="EB12" s="686"/>
      <c r="EC12" s="695"/>
    </row>
    <row r="13" spans="2:143" ht="11.25" customHeight="1" x14ac:dyDescent="0.2">
      <c r="B13" s="682" t="s">
        <v>252</v>
      </c>
      <c r="C13" s="683"/>
      <c r="D13" s="683"/>
      <c r="E13" s="683"/>
      <c r="F13" s="683"/>
      <c r="G13" s="683"/>
      <c r="H13" s="683"/>
      <c r="I13" s="683"/>
      <c r="J13" s="683"/>
      <c r="K13" s="683"/>
      <c r="L13" s="683"/>
      <c r="M13" s="683"/>
      <c r="N13" s="683"/>
      <c r="O13" s="683"/>
      <c r="P13" s="683"/>
      <c r="Q13" s="684"/>
      <c r="R13" s="685" t="s">
        <v>232</v>
      </c>
      <c r="S13" s="686"/>
      <c r="T13" s="686"/>
      <c r="U13" s="686"/>
      <c r="V13" s="686"/>
      <c r="W13" s="686"/>
      <c r="X13" s="686"/>
      <c r="Y13" s="687"/>
      <c r="Z13" s="688" t="s">
        <v>232</v>
      </c>
      <c r="AA13" s="688"/>
      <c r="AB13" s="688"/>
      <c r="AC13" s="688"/>
      <c r="AD13" s="689" t="s">
        <v>232</v>
      </c>
      <c r="AE13" s="689"/>
      <c r="AF13" s="689"/>
      <c r="AG13" s="689"/>
      <c r="AH13" s="689"/>
      <c r="AI13" s="689"/>
      <c r="AJ13" s="689"/>
      <c r="AK13" s="689"/>
      <c r="AL13" s="690" t="s">
        <v>232</v>
      </c>
      <c r="AM13" s="691"/>
      <c r="AN13" s="691"/>
      <c r="AO13" s="692"/>
      <c r="AP13" s="682" t="s">
        <v>253</v>
      </c>
      <c r="AQ13" s="683"/>
      <c r="AR13" s="683"/>
      <c r="AS13" s="683"/>
      <c r="AT13" s="683"/>
      <c r="AU13" s="683"/>
      <c r="AV13" s="683"/>
      <c r="AW13" s="683"/>
      <c r="AX13" s="683"/>
      <c r="AY13" s="683"/>
      <c r="AZ13" s="683"/>
      <c r="BA13" s="683"/>
      <c r="BB13" s="683"/>
      <c r="BC13" s="683"/>
      <c r="BD13" s="683"/>
      <c r="BE13" s="683"/>
      <c r="BF13" s="684"/>
      <c r="BG13" s="685">
        <v>560610</v>
      </c>
      <c r="BH13" s="686"/>
      <c r="BI13" s="686"/>
      <c r="BJ13" s="686"/>
      <c r="BK13" s="686"/>
      <c r="BL13" s="686"/>
      <c r="BM13" s="686"/>
      <c r="BN13" s="687"/>
      <c r="BO13" s="688">
        <v>79.8</v>
      </c>
      <c r="BP13" s="688"/>
      <c r="BQ13" s="688"/>
      <c r="BR13" s="688"/>
      <c r="BS13" s="694">
        <v>70076</v>
      </c>
      <c r="BT13" s="686"/>
      <c r="BU13" s="686"/>
      <c r="BV13" s="686"/>
      <c r="BW13" s="686"/>
      <c r="BX13" s="686"/>
      <c r="BY13" s="686"/>
      <c r="BZ13" s="686"/>
      <c r="CA13" s="686"/>
      <c r="CB13" s="695"/>
      <c r="CD13" s="700" t="s">
        <v>254</v>
      </c>
      <c r="CE13" s="701"/>
      <c r="CF13" s="701"/>
      <c r="CG13" s="701"/>
      <c r="CH13" s="701"/>
      <c r="CI13" s="701"/>
      <c r="CJ13" s="701"/>
      <c r="CK13" s="701"/>
      <c r="CL13" s="701"/>
      <c r="CM13" s="701"/>
      <c r="CN13" s="701"/>
      <c r="CO13" s="701"/>
      <c r="CP13" s="701"/>
      <c r="CQ13" s="702"/>
      <c r="CR13" s="685">
        <v>496227</v>
      </c>
      <c r="CS13" s="686"/>
      <c r="CT13" s="686"/>
      <c r="CU13" s="686"/>
      <c r="CV13" s="686"/>
      <c r="CW13" s="686"/>
      <c r="CX13" s="686"/>
      <c r="CY13" s="687"/>
      <c r="CZ13" s="688">
        <v>10.5</v>
      </c>
      <c r="DA13" s="688"/>
      <c r="DB13" s="688"/>
      <c r="DC13" s="688"/>
      <c r="DD13" s="694">
        <v>73927</v>
      </c>
      <c r="DE13" s="686"/>
      <c r="DF13" s="686"/>
      <c r="DG13" s="686"/>
      <c r="DH13" s="686"/>
      <c r="DI13" s="686"/>
      <c r="DJ13" s="686"/>
      <c r="DK13" s="686"/>
      <c r="DL13" s="686"/>
      <c r="DM13" s="686"/>
      <c r="DN13" s="686"/>
      <c r="DO13" s="686"/>
      <c r="DP13" s="687"/>
      <c r="DQ13" s="694">
        <v>334996</v>
      </c>
      <c r="DR13" s="686"/>
      <c r="DS13" s="686"/>
      <c r="DT13" s="686"/>
      <c r="DU13" s="686"/>
      <c r="DV13" s="686"/>
      <c r="DW13" s="686"/>
      <c r="DX13" s="686"/>
      <c r="DY13" s="686"/>
      <c r="DZ13" s="686"/>
      <c r="EA13" s="686"/>
      <c r="EB13" s="686"/>
      <c r="EC13" s="695"/>
    </row>
    <row r="14" spans="2:143" ht="11.25" customHeight="1" x14ac:dyDescent="0.2">
      <c r="B14" s="682" t="s">
        <v>255</v>
      </c>
      <c r="C14" s="683"/>
      <c r="D14" s="683"/>
      <c r="E14" s="683"/>
      <c r="F14" s="683"/>
      <c r="G14" s="683"/>
      <c r="H14" s="683"/>
      <c r="I14" s="683"/>
      <c r="J14" s="683"/>
      <c r="K14" s="683"/>
      <c r="L14" s="683"/>
      <c r="M14" s="683"/>
      <c r="N14" s="683"/>
      <c r="O14" s="683"/>
      <c r="P14" s="683"/>
      <c r="Q14" s="684"/>
      <c r="R14" s="685" t="s">
        <v>235</v>
      </c>
      <c r="S14" s="686"/>
      <c r="T14" s="686"/>
      <c r="U14" s="686"/>
      <c r="V14" s="686"/>
      <c r="W14" s="686"/>
      <c r="X14" s="686"/>
      <c r="Y14" s="687"/>
      <c r="Z14" s="688" t="s">
        <v>232</v>
      </c>
      <c r="AA14" s="688"/>
      <c r="AB14" s="688"/>
      <c r="AC14" s="688"/>
      <c r="AD14" s="689" t="s">
        <v>235</v>
      </c>
      <c r="AE14" s="689"/>
      <c r="AF14" s="689"/>
      <c r="AG14" s="689"/>
      <c r="AH14" s="689"/>
      <c r="AI14" s="689"/>
      <c r="AJ14" s="689"/>
      <c r="AK14" s="689"/>
      <c r="AL14" s="690" t="s">
        <v>232</v>
      </c>
      <c r="AM14" s="691"/>
      <c r="AN14" s="691"/>
      <c r="AO14" s="692"/>
      <c r="AP14" s="682" t="s">
        <v>256</v>
      </c>
      <c r="AQ14" s="683"/>
      <c r="AR14" s="683"/>
      <c r="AS14" s="683"/>
      <c r="AT14" s="683"/>
      <c r="AU14" s="683"/>
      <c r="AV14" s="683"/>
      <c r="AW14" s="683"/>
      <c r="AX14" s="683"/>
      <c r="AY14" s="683"/>
      <c r="AZ14" s="683"/>
      <c r="BA14" s="683"/>
      <c r="BB14" s="683"/>
      <c r="BC14" s="683"/>
      <c r="BD14" s="683"/>
      <c r="BE14" s="683"/>
      <c r="BF14" s="684"/>
      <c r="BG14" s="685">
        <v>13992</v>
      </c>
      <c r="BH14" s="686"/>
      <c r="BI14" s="686"/>
      <c r="BJ14" s="686"/>
      <c r="BK14" s="686"/>
      <c r="BL14" s="686"/>
      <c r="BM14" s="686"/>
      <c r="BN14" s="687"/>
      <c r="BO14" s="688">
        <v>2</v>
      </c>
      <c r="BP14" s="688"/>
      <c r="BQ14" s="688"/>
      <c r="BR14" s="688"/>
      <c r="BS14" s="694" t="s">
        <v>232</v>
      </c>
      <c r="BT14" s="686"/>
      <c r="BU14" s="686"/>
      <c r="BV14" s="686"/>
      <c r="BW14" s="686"/>
      <c r="BX14" s="686"/>
      <c r="BY14" s="686"/>
      <c r="BZ14" s="686"/>
      <c r="CA14" s="686"/>
      <c r="CB14" s="695"/>
      <c r="CD14" s="700" t="s">
        <v>257</v>
      </c>
      <c r="CE14" s="701"/>
      <c r="CF14" s="701"/>
      <c r="CG14" s="701"/>
      <c r="CH14" s="701"/>
      <c r="CI14" s="701"/>
      <c r="CJ14" s="701"/>
      <c r="CK14" s="701"/>
      <c r="CL14" s="701"/>
      <c r="CM14" s="701"/>
      <c r="CN14" s="701"/>
      <c r="CO14" s="701"/>
      <c r="CP14" s="701"/>
      <c r="CQ14" s="702"/>
      <c r="CR14" s="685">
        <v>246104</v>
      </c>
      <c r="CS14" s="686"/>
      <c r="CT14" s="686"/>
      <c r="CU14" s="686"/>
      <c r="CV14" s="686"/>
      <c r="CW14" s="686"/>
      <c r="CX14" s="686"/>
      <c r="CY14" s="687"/>
      <c r="CZ14" s="688">
        <v>5.2</v>
      </c>
      <c r="DA14" s="688"/>
      <c r="DB14" s="688"/>
      <c r="DC14" s="688"/>
      <c r="DD14" s="694">
        <v>164513</v>
      </c>
      <c r="DE14" s="686"/>
      <c r="DF14" s="686"/>
      <c r="DG14" s="686"/>
      <c r="DH14" s="686"/>
      <c r="DI14" s="686"/>
      <c r="DJ14" s="686"/>
      <c r="DK14" s="686"/>
      <c r="DL14" s="686"/>
      <c r="DM14" s="686"/>
      <c r="DN14" s="686"/>
      <c r="DO14" s="686"/>
      <c r="DP14" s="687"/>
      <c r="DQ14" s="694">
        <v>76125</v>
      </c>
      <c r="DR14" s="686"/>
      <c r="DS14" s="686"/>
      <c r="DT14" s="686"/>
      <c r="DU14" s="686"/>
      <c r="DV14" s="686"/>
      <c r="DW14" s="686"/>
      <c r="DX14" s="686"/>
      <c r="DY14" s="686"/>
      <c r="DZ14" s="686"/>
      <c r="EA14" s="686"/>
      <c r="EB14" s="686"/>
      <c r="EC14" s="695"/>
    </row>
    <row r="15" spans="2:143" ht="11.25" customHeight="1" x14ac:dyDescent="0.2">
      <c r="B15" s="682" t="s">
        <v>258</v>
      </c>
      <c r="C15" s="683"/>
      <c r="D15" s="683"/>
      <c r="E15" s="683"/>
      <c r="F15" s="683"/>
      <c r="G15" s="683"/>
      <c r="H15" s="683"/>
      <c r="I15" s="683"/>
      <c r="J15" s="683"/>
      <c r="K15" s="683"/>
      <c r="L15" s="683"/>
      <c r="M15" s="683"/>
      <c r="N15" s="683"/>
      <c r="O15" s="683"/>
      <c r="P15" s="683"/>
      <c r="Q15" s="684"/>
      <c r="R15" s="685" t="s">
        <v>235</v>
      </c>
      <c r="S15" s="686"/>
      <c r="T15" s="686"/>
      <c r="U15" s="686"/>
      <c r="V15" s="686"/>
      <c r="W15" s="686"/>
      <c r="X15" s="686"/>
      <c r="Y15" s="687"/>
      <c r="Z15" s="688" t="s">
        <v>232</v>
      </c>
      <c r="AA15" s="688"/>
      <c r="AB15" s="688"/>
      <c r="AC15" s="688"/>
      <c r="AD15" s="689" t="s">
        <v>232</v>
      </c>
      <c r="AE15" s="689"/>
      <c r="AF15" s="689"/>
      <c r="AG15" s="689"/>
      <c r="AH15" s="689"/>
      <c r="AI15" s="689"/>
      <c r="AJ15" s="689"/>
      <c r="AK15" s="689"/>
      <c r="AL15" s="690" t="s">
        <v>232</v>
      </c>
      <c r="AM15" s="691"/>
      <c r="AN15" s="691"/>
      <c r="AO15" s="692"/>
      <c r="AP15" s="682" t="s">
        <v>259</v>
      </c>
      <c r="AQ15" s="683"/>
      <c r="AR15" s="683"/>
      <c r="AS15" s="683"/>
      <c r="AT15" s="683"/>
      <c r="AU15" s="683"/>
      <c r="AV15" s="683"/>
      <c r="AW15" s="683"/>
      <c r="AX15" s="683"/>
      <c r="AY15" s="683"/>
      <c r="AZ15" s="683"/>
      <c r="BA15" s="683"/>
      <c r="BB15" s="683"/>
      <c r="BC15" s="683"/>
      <c r="BD15" s="683"/>
      <c r="BE15" s="683"/>
      <c r="BF15" s="684"/>
      <c r="BG15" s="685">
        <v>11291</v>
      </c>
      <c r="BH15" s="686"/>
      <c r="BI15" s="686"/>
      <c r="BJ15" s="686"/>
      <c r="BK15" s="686"/>
      <c r="BL15" s="686"/>
      <c r="BM15" s="686"/>
      <c r="BN15" s="687"/>
      <c r="BO15" s="688">
        <v>1.6</v>
      </c>
      <c r="BP15" s="688"/>
      <c r="BQ15" s="688"/>
      <c r="BR15" s="688"/>
      <c r="BS15" s="694" t="s">
        <v>235</v>
      </c>
      <c r="BT15" s="686"/>
      <c r="BU15" s="686"/>
      <c r="BV15" s="686"/>
      <c r="BW15" s="686"/>
      <c r="BX15" s="686"/>
      <c r="BY15" s="686"/>
      <c r="BZ15" s="686"/>
      <c r="CA15" s="686"/>
      <c r="CB15" s="695"/>
      <c r="CD15" s="700" t="s">
        <v>260</v>
      </c>
      <c r="CE15" s="701"/>
      <c r="CF15" s="701"/>
      <c r="CG15" s="701"/>
      <c r="CH15" s="701"/>
      <c r="CI15" s="701"/>
      <c r="CJ15" s="701"/>
      <c r="CK15" s="701"/>
      <c r="CL15" s="701"/>
      <c r="CM15" s="701"/>
      <c r="CN15" s="701"/>
      <c r="CO15" s="701"/>
      <c r="CP15" s="701"/>
      <c r="CQ15" s="702"/>
      <c r="CR15" s="685">
        <v>271748</v>
      </c>
      <c r="CS15" s="686"/>
      <c r="CT15" s="686"/>
      <c r="CU15" s="686"/>
      <c r="CV15" s="686"/>
      <c r="CW15" s="686"/>
      <c r="CX15" s="686"/>
      <c r="CY15" s="687"/>
      <c r="CZ15" s="688">
        <v>5.8</v>
      </c>
      <c r="DA15" s="688"/>
      <c r="DB15" s="688"/>
      <c r="DC15" s="688"/>
      <c r="DD15" s="694">
        <v>5189</v>
      </c>
      <c r="DE15" s="686"/>
      <c r="DF15" s="686"/>
      <c r="DG15" s="686"/>
      <c r="DH15" s="686"/>
      <c r="DI15" s="686"/>
      <c r="DJ15" s="686"/>
      <c r="DK15" s="686"/>
      <c r="DL15" s="686"/>
      <c r="DM15" s="686"/>
      <c r="DN15" s="686"/>
      <c r="DO15" s="686"/>
      <c r="DP15" s="687"/>
      <c r="DQ15" s="694">
        <v>178966</v>
      </c>
      <c r="DR15" s="686"/>
      <c r="DS15" s="686"/>
      <c r="DT15" s="686"/>
      <c r="DU15" s="686"/>
      <c r="DV15" s="686"/>
      <c r="DW15" s="686"/>
      <c r="DX15" s="686"/>
      <c r="DY15" s="686"/>
      <c r="DZ15" s="686"/>
      <c r="EA15" s="686"/>
      <c r="EB15" s="686"/>
      <c r="EC15" s="695"/>
    </row>
    <row r="16" spans="2:143" ht="11.25" customHeight="1" x14ac:dyDescent="0.2">
      <c r="B16" s="682" t="s">
        <v>261</v>
      </c>
      <c r="C16" s="683"/>
      <c r="D16" s="683"/>
      <c r="E16" s="683"/>
      <c r="F16" s="683"/>
      <c r="G16" s="683"/>
      <c r="H16" s="683"/>
      <c r="I16" s="683"/>
      <c r="J16" s="683"/>
      <c r="K16" s="683"/>
      <c r="L16" s="683"/>
      <c r="M16" s="683"/>
      <c r="N16" s="683"/>
      <c r="O16" s="683"/>
      <c r="P16" s="683"/>
      <c r="Q16" s="684"/>
      <c r="R16" s="685">
        <v>2294</v>
      </c>
      <c r="S16" s="686"/>
      <c r="T16" s="686"/>
      <c r="U16" s="686"/>
      <c r="V16" s="686"/>
      <c r="W16" s="686"/>
      <c r="X16" s="686"/>
      <c r="Y16" s="687"/>
      <c r="Z16" s="688">
        <v>0</v>
      </c>
      <c r="AA16" s="688"/>
      <c r="AB16" s="688"/>
      <c r="AC16" s="688"/>
      <c r="AD16" s="689">
        <v>2294</v>
      </c>
      <c r="AE16" s="689"/>
      <c r="AF16" s="689"/>
      <c r="AG16" s="689"/>
      <c r="AH16" s="689"/>
      <c r="AI16" s="689"/>
      <c r="AJ16" s="689"/>
      <c r="AK16" s="689"/>
      <c r="AL16" s="690">
        <v>0.1</v>
      </c>
      <c r="AM16" s="691"/>
      <c r="AN16" s="691"/>
      <c r="AO16" s="692"/>
      <c r="AP16" s="682" t="s">
        <v>262</v>
      </c>
      <c r="AQ16" s="683"/>
      <c r="AR16" s="683"/>
      <c r="AS16" s="683"/>
      <c r="AT16" s="683"/>
      <c r="AU16" s="683"/>
      <c r="AV16" s="683"/>
      <c r="AW16" s="683"/>
      <c r="AX16" s="683"/>
      <c r="AY16" s="683"/>
      <c r="AZ16" s="683"/>
      <c r="BA16" s="683"/>
      <c r="BB16" s="683"/>
      <c r="BC16" s="683"/>
      <c r="BD16" s="683"/>
      <c r="BE16" s="683"/>
      <c r="BF16" s="684"/>
      <c r="BG16" s="685" t="s">
        <v>232</v>
      </c>
      <c r="BH16" s="686"/>
      <c r="BI16" s="686"/>
      <c r="BJ16" s="686"/>
      <c r="BK16" s="686"/>
      <c r="BL16" s="686"/>
      <c r="BM16" s="686"/>
      <c r="BN16" s="687"/>
      <c r="BO16" s="688" t="s">
        <v>232</v>
      </c>
      <c r="BP16" s="688"/>
      <c r="BQ16" s="688"/>
      <c r="BR16" s="688"/>
      <c r="BS16" s="694" t="s">
        <v>232</v>
      </c>
      <c r="BT16" s="686"/>
      <c r="BU16" s="686"/>
      <c r="BV16" s="686"/>
      <c r="BW16" s="686"/>
      <c r="BX16" s="686"/>
      <c r="BY16" s="686"/>
      <c r="BZ16" s="686"/>
      <c r="CA16" s="686"/>
      <c r="CB16" s="695"/>
      <c r="CD16" s="700" t="s">
        <v>263</v>
      </c>
      <c r="CE16" s="701"/>
      <c r="CF16" s="701"/>
      <c r="CG16" s="701"/>
      <c r="CH16" s="701"/>
      <c r="CI16" s="701"/>
      <c r="CJ16" s="701"/>
      <c r="CK16" s="701"/>
      <c r="CL16" s="701"/>
      <c r="CM16" s="701"/>
      <c r="CN16" s="701"/>
      <c r="CO16" s="701"/>
      <c r="CP16" s="701"/>
      <c r="CQ16" s="702"/>
      <c r="CR16" s="685">
        <v>1100</v>
      </c>
      <c r="CS16" s="686"/>
      <c r="CT16" s="686"/>
      <c r="CU16" s="686"/>
      <c r="CV16" s="686"/>
      <c r="CW16" s="686"/>
      <c r="CX16" s="686"/>
      <c r="CY16" s="687"/>
      <c r="CZ16" s="688">
        <v>0</v>
      </c>
      <c r="DA16" s="688"/>
      <c r="DB16" s="688"/>
      <c r="DC16" s="688"/>
      <c r="DD16" s="694" t="s">
        <v>232</v>
      </c>
      <c r="DE16" s="686"/>
      <c r="DF16" s="686"/>
      <c r="DG16" s="686"/>
      <c r="DH16" s="686"/>
      <c r="DI16" s="686"/>
      <c r="DJ16" s="686"/>
      <c r="DK16" s="686"/>
      <c r="DL16" s="686"/>
      <c r="DM16" s="686"/>
      <c r="DN16" s="686"/>
      <c r="DO16" s="686"/>
      <c r="DP16" s="687"/>
      <c r="DQ16" s="694">
        <v>1100</v>
      </c>
      <c r="DR16" s="686"/>
      <c r="DS16" s="686"/>
      <c r="DT16" s="686"/>
      <c r="DU16" s="686"/>
      <c r="DV16" s="686"/>
      <c r="DW16" s="686"/>
      <c r="DX16" s="686"/>
      <c r="DY16" s="686"/>
      <c r="DZ16" s="686"/>
      <c r="EA16" s="686"/>
      <c r="EB16" s="686"/>
      <c r="EC16" s="695"/>
    </row>
    <row r="17" spans="2:133" ht="11.25" customHeight="1" x14ac:dyDescent="0.2">
      <c r="B17" s="682" t="s">
        <v>264</v>
      </c>
      <c r="C17" s="683"/>
      <c r="D17" s="683"/>
      <c r="E17" s="683"/>
      <c r="F17" s="683"/>
      <c r="G17" s="683"/>
      <c r="H17" s="683"/>
      <c r="I17" s="683"/>
      <c r="J17" s="683"/>
      <c r="K17" s="683"/>
      <c r="L17" s="683"/>
      <c r="M17" s="683"/>
      <c r="N17" s="683"/>
      <c r="O17" s="683"/>
      <c r="P17" s="683"/>
      <c r="Q17" s="684"/>
      <c r="R17" s="685">
        <v>3605</v>
      </c>
      <c r="S17" s="686"/>
      <c r="T17" s="686"/>
      <c r="U17" s="686"/>
      <c r="V17" s="686"/>
      <c r="W17" s="686"/>
      <c r="X17" s="686"/>
      <c r="Y17" s="687"/>
      <c r="Z17" s="688">
        <v>0.1</v>
      </c>
      <c r="AA17" s="688"/>
      <c r="AB17" s="688"/>
      <c r="AC17" s="688"/>
      <c r="AD17" s="689">
        <v>3605</v>
      </c>
      <c r="AE17" s="689"/>
      <c r="AF17" s="689"/>
      <c r="AG17" s="689"/>
      <c r="AH17" s="689"/>
      <c r="AI17" s="689"/>
      <c r="AJ17" s="689"/>
      <c r="AK17" s="689"/>
      <c r="AL17" s="690">
        <v>0.2</v>
      </c>
      <c r="AM17" s="691"/>
      <c r="AN17" s="691"/>
      <c r="AO17" s="692"/>
      <c r="AP17" s="682" t="s">
        <v>265</v>
      </c>
      <c r="AQ17" s="683"/>
      <c r="AR17" s="683"/>
      <c r="AS17" s="683"/>
      <c r="AT17" s="683"/>
      <c r="AU17" s="683"/>
      <c r="AV17" s="683"/>
      <c r="AW17" s="683"/>
      <c r="AX17" s="683"/>
      <c r="AY17" s="683"/>
      <c r="AZ17" s="683"/>
      <c r="BA17" s="683"/>
      <c r="BB17" s="683"/>
      <c r="BC17" s="683"/>
      <c r="BD17" s="683"/>
      <c r="BE17" s="683"/>
      <c r="BF17" s="684"/>
      <c r="BG17" s="685" t="s">
        <v>232</v>
      </c>
      <c r="BH17" s="686"/>
      <c r="BI17" s="686"/>
      <c r="BJ17" s="686"/>
      <c r="BK17" s="686"/>
      <c r="BL17" s="686"/>
      <c r="BM17" s="686"/>
      <c r="BN17" s="687"/>
      <c r="BO17" s="688" t="s">
        <v>235</v>
      </c>
      <c r="BP17" s="688"/>
      <c r="BQ17" s="688"/>
      <c r="BR17" s="688"/>
      <c r="BS17" s="694" t="s">
        <v>232</v>
      </c>
      <c r="BT17" s="686"/>
      <c r="BU17" s="686"/>
      <c r="BV17" s="686"/>
      <c r="BW17" s="686"/>
      <c r="BX17" s="686"/>
      <c r="BY17" s="686"/>
      <c r="BZ17" s="686"/>
      <c r="CA17" s="686"/>
      <c r="CB17" s="695"/>
      <c r="CD17" s="700" t="s">
        <v>266</v>
      </c>
      <c r="CE17" s="701"/>
      <c r="CF17" s="701"/>
      <c r="CG17" s="701"/>
      <c r="CH17" s="701"/>
      <c r="CI17" s="701"/>
      <c r="CJ17" s="701"/>
      <c r="CK17" s="701"/>
      <c r="CL17" s="701"/>
      <c r="CM17" s="701"/>
      <c r="CN17" s="701"/>
      <c r="CO17" s="701"/>
      <c r="CP17" s="701"/>
      <c r="CQ17" s="702"/>
      <c r="CR17" s="685">
        <v>383205</v>
      </c>
      <c r="CS17" s="686"/>
      <c r="CT17" s="686"/>
      <c r="CU17" s="686"/>
      <c r="CV17" s="686"/>
      <c r="CW17" s="686"/>
      <c r="CX17" s="686"/>
      <c r="CY17" s="687"/>
      <c r="CZ17" s="688">
        <v>8.1</v>
      </c>
      <c r="DA17" s="688"/>
      <c r="DB17" s="688"/>
      <c r="DC17" s="688"/>
      <c r="DD17" s="694" t="s">
        <v>232</v>
      </c>
      <c r="DE17" s="686"/>
      <c r="DF17" s="686"/>
      <c r="DG17" s="686"/>
      <c r="DH17" s="686"/>
      <c r="DI17" s="686"/>
      <c r="DJ17" s="686"/>
      <c r="DK17" s="686"/>
      <c r="DL17" s="686"/>
      <c r="DM17" s="686"/>
      <c r="DN17" s="686"/>
      <c r="DO17" s="686"/>
      <c r="DP17" s="687"/>
      <c r="DQ17" s="694">
        <v>377513</v>
      </c>
      <c r="DR17" s="686"/>
      <c r="DS17" s="686"/>
      <c r="DT17" s="686"/>
      <c r="DU17" s="686"/>
      <c r="DV17" s="686"/>
      <c r="DW17" s="686"/>
      <c r="DX17" s="686"/>
      <c r="DY17" s="686"/>
      <c r="DZ17" s="686"/>
      <c r="EA17" s="686"/>
      <c r="EB17" s="686"/>
      <c r="EC17" s="695"/>
    </row>
    <row r="18" spans="2:133" ht="11.25" customHeight="1" x14ac:dyDescent="0.2">
      <c r="B18" s="682" t="s">
        <v>267</v>
      </c>
      <c r="C18" s="683"/>
      <c r="D18" s="683"/>
      <c r="E18" s="683"/>
      <c r="F18" s="683"/>
      <c r="G18" s="683"/>
      <c r="H18" s="683"/>
      <c r="I18" s="683"/>
      <c r="J18" s="683"/>
      <c r="K18" s="683"/>
      <c r="L18" s="683"/>
      <c r="M18" s="683"/>
      <c r="N18" s="683"/>
      <c r="O18" s="683"/>
      <c r="P18" s="683"/>
      <c r="Q18" s="684"/>
      <c r="R18" s="685">
        <v>1562</v>
      </c>
      <c r="S18" s="686"/>
      <c r="T18" s="686"/>
      <c r="U18" s="686"/>
      <c r="V18" s="686"/>
      <c r="W18" s="686"/>
      <c r="X18" s="686"/>
      <c r="Y18" s="687"/>
      <c r="Z18" s="688">
        <v>0</v>
      </c>
      <c r="AA18" s="688"/>
      <c r="AB18" s="688"/>
      <c r="AC18" s="688"/>
      <c r="AD18" s="689">
        <v>1562</v>
      </c>
      <c r="AE18" s="689"/>
      <c r="AF18" s="689"/>
      <c r="AG18" s="689"/>
      <c r="AH18" s="689"/>
      <c r="AI18" s="689"/>
      <c r="AJ18" s="689"/>
      <c r="AK18" s="689"/>
      <c r="AL18" s="690">
        <v>0.1</v>
      </c>
      <c r="AM18" s="691"/>
      <c r="AN18" s="691"/>
      <c r="AO18" s="692"/>
      <c r="AP18" s="682" t="s">
        <v>268</v>
      </c>
      <c r="AQ18" s="683"/>
      <c r="AR18" s="683"/>
      <c r="AS18" s="683"/>
      <c r="AT18" s="683"/>
      <c r="AU18" s="683"/>
      <c r="AV18" s="683"/>
      <c r="AW18" s="683"/>
      <c r="AX18" s="683"/>
      <c r="AY18" s="683"/>
      <c r="AZ18" s="683"/>
      <c r="BA18" s="683"/>
      <c r="BB18" s="683"/>
      <c r="BC18" s="683"/>
      <c r="BD18" s="683"/>
      <c r="BE18" s="683"/>
      <c r="BF18" s="684"/>
      <c r="BG18" s="685" t="s">
        <v>232</v>
      </c>
      <c r="BH18" s="686"/>
      <c r="BI18" s="686"/>
      <c r="BJ18" s="686"/>
      <c r="BK18" s="686"/>
      <c r="BL18" s="686"/>
      <c r="BM18" s="686"/>
      <c r="BN18" s="687"/>
      <c r="BO18" s="688" t="s">
        <v>232</v>
      </c>
      <c r="BP18" s="688"/>
      <c r="BQ18" s="688"/>
      <c r="BR18" s="688"/>
      <c r="BS18" s="694" t="s">
        <v>232</v>
      </c>
      <c r="BT18" s="686"/>
      <c r="BU18" s="686"/>
      <c r="BV18" s="686"/>
      <c r="BW18" s="686"/>
      <c r="BX18" s="686"/>
      <c r="BY18" s="686"/>
      <c r="BZ18" s="686"/>
      <c r="CA18" s="686"/>
      <c r="CB18" s="695"/>
      <c r="CD18" s="700" t="s">
        <v>269</v>
      </c>
      <c r="CE18" s="701"/>
      <c r="CF18" s="701"/>
      <c r="CG18" s="701"/>
      <c r="CH18" s="701"/>
      <c r="CI18" s="701"/>
      <c r="CJ18" s="701"/>
      <c r="CK18" s="701"/>
      <c r="CL18" s="701"/>
      <c r="CM18" s="701"/>
      <c r="CN18" s="701"/>
      <c r="CO18" s="701"/>
      <c r="CP18" s="701"/>
      <c r="CQ18" s="702"/>
      <c r="CR18" s="685" t="s">
        <v>235</v>
      </c>
      <c r="CS18" s="686"/>
      <c r="CT18" s="686"/>
      <c r="CU18" s="686"/>
      <c r="CV18" s="686"/>
      <c r="CW18" s="686"/>
      <c r="CX18" s="686"/>
      <c r="CY18" s="687"/>
      <c r="CZ18" s="688" t="s">
        <v>232</v>
      </c>
      <c r="DA18" s="688"/>
      <c r="DB18" s="688"/>
      <c r="DC18" s="688"/>
      <c r="DD18" s="694" t="s">
        <v>235</v>
      </c>
      <c r="DE18" s="686"/>
      <c r="DF18" s="686"/>
      <c r="DG18" s="686"/>
      <c r="DH18" s="686"/>
      <c r="DI18" s="686"/>
      <c r="DJ18" s="686"/>
      <c r="DK18" s="686"/>
      <c r="DL18" s="686"/>
      <c r="DM18" s="686"/>
      <c r="DN18" s="686"/>
      <c r="DO18" s="686"/>
      <c r="DP18" s="687"/>
      <c r="DQ18" s="694" t="s">
        <v>235</v>
      </c>
      <c r="DR18" s="686"/>
      <c r="DS18" s="686"/>
      <c r="DT18" s="686"/>
      <c r="DU18" s="686"/>
      <c r="DV18" s="686"/>
      <c r="DW18" s="686"/>
      <c r="DX18" s="686"/>
      <c r="DY18" s="686"/>
      <c r="DZ18" s="686"/>
      <c r="EA18" s="686"/>
      <c r="EB18" s="686"/>
      <c r="EC18" s="695"/>
    </row>
    <row r="19" spans="2:133" ht="11.25" customHeight="1" x14ac:dyDescent="0.2">
      <c r="B19" s="682" t="s">
        <v>270</v>
      </c>
      <c r="C19" s="683"/>
      <c r="D19" s="683"/>
      <c r="E19" s="683"/>
      <c r="F19" s="683"/>
      <c r="G19" s="683"/>
      <c r="H19" s="683"/>
      <c r="I19" s="683"/>
      <c r="J19" s="683"/>
      <c r="K19" s="683"/>
      <c r="L19" s="683"/>
      <c r="M19" s="683"/>
      <c r="N19" s="683"/>
      <c r="O19" s="683"/>
      <c r="P19" s="683"/>
      <c r="Q19" s="684"/>
      <c r="R19" s="685">
        <v>1562</v>
      </c>
      <c r="S19" s="686"/>
      <c r="T19" s="686"/>
      <c r="U19" s="686"/>
      <c r="V19" s="686"/>
      <c r="W19" s="686"/>
      <c r="X19" s="686"/>
      <c r="Y19" s="687"/>
      <c r="Z19" s="688">
        <v>0</v>
      </c>
      <c r="AA19" s="688"/>
      <c r="AB19" s="688"/>
      <c r="AC19" s="688"/>
      <c r="AD19" s="689">
        <v>1562</v>
      </c>
      <c r="AE19" s="689"/>
      <c r="AF19" s="689"/>
      <c r="AG19" s="689"/>
      <c r="AH19" s="689"/>
      <c r="AI19" s="689"/>
      <c r="AJ19" s="689"/>
      <c r="AK19" s="689"/>
      <c r="AL19" s="690">
        <v>0.1</v>
      </c>
      <c r="AM19" s="691"/>
      <c r="AN19" s="691"/>
      <c r="AO19" s="692"/>
      <c r="AP19" s="682" t="s">
        <v>271</v>
      </c>
      <c r="AQ19" s="683"/>
      <c r="AR19" s="683"/>
      <c r="AS19" s="683"/>
      <c r="AT19" s="683"/>
      <c r="AU19" s="683"/>
      <c r="AV19" s="683"/>
      <c r="AW19" s="683"/>
      <c r="AX19" s="683"/>
      <c r="AY19" s="683"/>
      <c r="AZ19" s="683"/>
      <c r="BA19" s="683"/>
      <c r="BB19" s="683"/>
      <c r="BC19" s="683"/>
      <c r="BD19" s="683"/>
      <c r="BE19" s="683"/>
      <c r="BF19" s="684"/>
      <c r="BG19" s="685" t="s">
        <v>235</v>
      </c>
      <c r="BH19" s="686"/>
      <c r="BI19" s="686"/>
      <c r="BJ19" s="686"/>
      <c r="BK19" s="686"/>
      <c r="BL19" s="686"/>
      <c r="BM19" s="686"/>
      <c r="BN19" s="687"/>
      <c r="BO19" s="688" t="s">
        <v>232</v>
      </c>
      <c r="BP19" s="688"/>
      <c r="BQ19" s="688"/>
      <c r="BR19" s="688"/>
      <c r="BS19" s="694" t="s">
        <v>137</v>
      </c>
      <c r="BT19" s="686"/>
      <c r="BU19" s="686"/>
      <c r="BV19" s="686"/>
      <c r="BW19" s="686"/>
      <c r="BX19" s="686"/>
      <c r="BY19" s="686"/>
      <c r="BZ19" s="686"/>
      <c r="CA19" s="686"/>
      <c r="CB19" s="695"/>
      <c r="CD19" s="700" t="s">
        <v>272</v>
      </c>
      <c r="CE19" s="701"/>
      <c r="CF19" s="701"/>
      <c r="CG19" s="701"/>
      <c r="CH19" s="701"/>
      <c r="CI19" s="701"/>
      <c r="CJ19" s="701"/>
      <c r="CK19" s="701"/>
      <c r="CL19" s="701"/>
      <c r="CM19" s="701"/>
      <c r="CN19" s="701"/>
      <c r="CO19" s="701"/>
      <c r="CP19" s="701"/>
      <c r="CQ19" s="702"/>
      <c r="CR19" s="685" t="s">
        <v>232</v>
      </c>
      <c r="CS19" s="686"/>
      <c r="CT19" s="686"/>
      <c r="CU19" s="686"/>
      <c r="CV19" s="686"/>
      <c r="CW19" s="686"/>
      <c r="CX19" s="686"/>
      <c r="CY19" s="687"/>
      <c r="CZ19" s="688" t="s">
        <v>232</v>
      </c>
      <c r="DA19" s="688"/>
      <c r="DB19" s="688"/>
      <c r="DC19" s="688"/>
      <c r="DD19" s="694" t="s">
        <v>232</v>
      </c>
      <c r="DE19" s="686"/>
      <c r="DF19" s="686"/>
      <c r="DG19" s="686"/>
      <c r="DH19" s="686"/>
      <c r="DI19" s="686"/>
      <c r="DJ19" s="686"/>
      <c r="DK19" s="686"/>
      <c r="DL19" s="686"/>
      <c r="DM19" s="686"/>
      <c r="DN19" s="686"/>
      <c r="DO19" s="686"/>
      <c r="DP19" s="687"/>
      <c r="DQ19" s="694" t="s">
        <v>232</v>
      </c>
      <c r="DR19" s="686"/>
      <c r="DS19" s="686"/>
      <c r="DT19" s="686"/>
      <c r="DU19" s="686"/>
      <c r="DV19" s="686"/>
      <c r="DW19" s="686"/>
      <c r="DX19" s="686"/>
      <c r="DY19" s="686"/>
      <c r="DZ19" s="686"/>
      <c r="EA19" s="686"/>
      <c r="EB19" s="686"/>
      <c r="EC19" s="695"/>
    </row>
    <row r="20" spans="2:133" ht="11.25" customHeight="1" x14ac:dyDescent="0.2">
      <c r="B20" s="682" t="s">
        <v>273</v>
      </c>
      <c r="C20" s="683"/>
      <c r="D20" s="683"/>
      <c r="E20" s="683"/>
      <c r="F20" s="683"/>
      <c r="G20" s="683"/>
      <c r="H20" s="683"/>
      <c r="I20" s="683"/>
      <c r="J20" s="683"/>
      <c r="K20" s="683"/>
      <c r="L20" s="683"/>
      <c r="M20" s="683"/>
      <c r="N20" s="683"/>
      <c r="O20" s="683"/>
      <c r="P20" s="683"/>
      <c r="Q20" s="684"/>
      <c r="R20" s="685" t="s">
        <v>232</v>
      </c>
      <c r="S20" s="686"/>
      <c r="T20" s="686"/>
      <c r="U20" s="686"/>
      <c r="V20" s="686"/>
      <c r="W20" s="686"/>
      <c r="X20" s="686"/>
      <c r="Y20" s="687"/>
      <c r="Z20" s="688" t="s">
        <v>232</v>
      </c>
      <c r="AA20" s="688"/>
      <c r="AB20" s="688"/>
      <c r="AC20" s="688"/>
      <c r="AD20" s="689" t="s">
        <v>232</v>
      </c>
      <c r="AE20" s="689"/>
      <c r="AF20" s="689"/>
      <c r="AG20" s="689"/>
      <c r="AH20" s="689"/>
      <c r="AI20" s="689"/>
      <c r="AJ20" s="689"/>
      <c r="AK20" s="689"/>
      <c r="AL20" s="690" t="s">
        <v>232</v>
      </c>
      <c r="AM20" s="691"/>
      <c r="AN20" s="691"/>
      <c r="AO20" s="692"/>
      <c r="AP20" s="682" t="s">
        <v>274</v>
      </c>
      <c r="AQ20" s="683"/>
      <c r="AR20" s="683"/>
      <c r="AS20" s="683"/>
      <c r="AT20" s="683"/>
      <c r="AU20" s="683"/>
      <c r="AV20" s="683"/>
      <c r="AW20" s="683"/>
      <c r="AX20" s="683"/>
      <c r="AY20" s="683"/>
      <c r="AZ20" s="683"/>
      <c r="BA20" s="683"/>
      <c r="BB20" s="683"/>
      <c r="BC20" s="683"/>
      <c r="BD20" s="683"/>
      <c r="BE20" s="683"/>
      <c r="BF20" s="684"/>
      <c r="BG20" s="685" t="s">
        <v>232</v>
      </c>
      <c r="BH20" s="686"/>
      <c r="BI20" s="686"/>
      <c r="BJ20" s="686"/>
      <c r="BK20" s="686"/>
      <c r="BL20" s="686"/>
      <c r="BM20" s="686"/>
      <c r="BN20" s="687"/>
      <c r="BO20" s="688" t="s">
        <v>235</v>
      </c>
      <c r="BP20" s="688"/>
      <c r="BQ20" s="688"/>
      <c r="BR20" s="688"/>
      <c r="BS20" s="694" t="s">
        <v>235</v>
      </c>
      <c r="BT20" s="686"/>
      <c r="BU20" s="686"/>
      <c r="BV20" s="686"/>
      <c r="BW20" s="686"/>
      <c r="BX20" s="686"/>
      <c r="BY20" s="686"/>
      <c r="BZ20" s="686"/>
      <c r="CA20" s="686"/>
      <c r="CB20" s="695"/>
      <c r="CD20" s="700" t="s">
        <v>275</v>
      </c>
      <c r="CE20" s="701"/>
      <c r="CF20" s="701"/>
      <c r="CG20" s="701"/>
      <c r="CH20" s="701"/>
      <c r="CI20" s="701"/>
      <c r="CJ20" s="701"/>
      <c r="CK20" s="701"/>
      <c r="CL20" s="701"/>
      <c r="CM20" s="701"/>
      <c r="CN20" s="701"/>
      <c r="CO20" s="701"/>
      <c r="CP20" s="701"/>
      <c r="CQ20" s="702"/>
      <c r="CR20" s="685">
        <v>4714885</v>
      </c>
      <c r="CS20" s="686"/>
      <c r="CT20" s="686"/>
      <c r="CU20" s="686"/>
      <c r="CV20" s="686"/>
      <c r="CW20" s="686"/>
      <c r="CX20" s="686"/>
      <c r="CY20" s="687"/>
      <c r="CZ20" s="688">
        <v>100</v>
      </c>
      <c r="DA20" s="688"/>
      <c r="DB20" s="688"/>
      <c r="DC20" s="688"/>
      <c r="DD20" s="694">
        <v>1003333</v>
      </c>
      <c r="DE20" s="686"/>
      <c r="DF20" s="686"/>
      <c r="DG20" s="686"/>
      <c r="DH20" s="686"/>
      <c r="DI20" s="686"/>
      <c r="DJ20" s="686"/>
      <c r="DK20" s="686"/>
      <c r="DL20" s="686"/>
      <c r="DM20" s="686"/>
      <c r="DN20" s="686"/>
      <c r="DO20" s="686"/>
      <c r="DP20" s="687"/>
      <c r="DQ20" s="694">
        <v>2570123</v>
      </c>
      <c r="DR20" s="686"/>
      <c r="DS20" s="686"/>
      <c r="DT20" s="686"/>
      <c r="DU20" s="686"/>
      <c r="DV20" s="686"/>
      <c r="DW20" s="686"/>
      <c r="DX20" s="686"/>
      <c r="DY20" s="686"/>
      <c r="DZ20" s="686"/>
      <c r="EA20" s="686"/>
      <c r="EB20" s="686"/>
      <c r="EC20" s="695"/>
    </row>
    <row r="21" spans="2:133" ht="11.25" customHeight="1" x14ac:dyDescent="0.2">
      <c r="B21" s="682" t="s">
        <v>276</v>
      </c>
      <c r="C21" s="683"/>
      <c r="D21" s="683"/>
      <c r="E21" s="683"/>
      <c r="F21" s="683"/>
      <c r="G21" s="683"/>
      <c r="H21" s="683"/>
      <c r="I21" s="683"/>
      <c r="J21" s="683"/>
      <c r="K21" s="683"/>
      <c r="L21" s="683"/>
      <c r="M21" s="683"/>
      <c r="N21" s="683"/>
      <c r="O21" s="683"/>
      <c r="P21" s="683"/>
      <c r="Q21" s="684"/>
      <c r="R21" s="685" t="s">
        <v>232</v>
      </c>
      <c r="S21" s="686"/>
      <c r="T21" s="686"/>
      <c r="U21" s="686"/>
      <c r="V21" s="686"/>
      <c r="W21" s="686"/>
      <c r="X21" s="686"/>
      <c r="Y21" s="687"/>
      <c r="Z21" s="688" t="s">
        <v>235</v>
      </c>
      <c r="AA21" s="688"/>
      <c r="AB21" s="688"/>
      <c r="AC21" s="688"/>
      <c r="AD21" s="689" t="s">
        <v>235</v>
      </c>
      <c r="AE21" s="689"/>
      <c r="AF21" s="689"/>
      <c r="AG21" s="689"/>
      <c r="AH21" s="689"/>
      <c r="AI21" s="689"/>
      <c r="AJ21" s="689"/>
      <c r="AK21" s="689"/>
      <c r="AL21" s="690" t="s">
        <v>232</v>
      </c>
      <c r="AM21" s="691"/>
      <c r="AN21" s="691"/>
      <c r="AO21" s="692"/>
      <c r="AP21" s="704" t="s">
        <v>277</v>
      </c>
      <c r="AQ21" s="705"/>
      <c r="AR21" s="705"/>
      <c r="AS21" s="705"/>
      <c r="AT21" s="705"/>
      <c r="AU21" s="705"/>
      <c r="AV21" s="705"/>
      <c r="AW21" s="705"/>
      <c r="AX21" s="705"/>
      <c r="AY21" s="705"/>
      <c r="AZ21" s="705"/>
      <c r="BA21" s="705"/>
      <c r="BB21" s="705"/>
      <c r="BC21" s="705"/>
      <c r="BD21" s="705"/>
      <c r="BE21" s="705"/>
      <c r="BF21" s="706"/>
      <c r="BG21" s="685" t="s">
        <v>232</v>
      </c>
      <c r="BH21" s="686"/>
      <c r="BI21" s="686"/>
      <c r="BJ21" s="686"/>
      <c r="BK21" s="686"/>
      <c r="BL21" s="686"/>
      <c r="BM21" s="686"/>
      <c r="BN21" s="687"/>
      <c r="BO21" s="688" t="s">
        <v>235</v>
      </c>
      <c r="BP21" s="688"/>
      <c r="BQ21" s="688"/>
      <c r="BR21" s="688"/>
      <c r="BS21" s="694" t="s">
        <v>232</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2">
      <c r="B22" s="682" t="s">
        <v>278</v>
      </c>
      <c r="C22" s="683"/>
      <c r="D22" s="683"/>
      <c r="E22" s="683"/>
      <c r="F22" s="683"/>
      <c r="G22" s="683"/>
      <c r="H22" s="683"/>
      <c r="I22" s="683"/>
      <c r="J22" s="683"/>
      <c r="K22" s="683"/>
      <c r="L22" s="683"/>
      <c r="M22" s="683"/>
      <c r="N22" s="683"/>
      <c r="O22" s="683"/>
      <c r="P22" s="683"/>
      <c r="Q22" s="684"/>
      <c r="R22" s="685">
        <v>1529789</v>
      </c>
      <c r="S22" s="686"/>
      <c r="T22" s="686"/>
      <c r="U22" s="686"/>
      <c r="V22" s="686"/>
      <c r="W22" s="686"/>
      <c r="X22" s="686"/>
      <c r="Y22" s="687"/>
      <c r="Z22" s="688">
        <v>31</v>
      </c>
      <c r="AA22" s="688"/>
      <c r="AB22" s="688"/>
      <c r="AC22" s="688"/>
      <c r="AD22" s="689">
        <v>1318880</v>
      </c>
      <c r="AE22" s="689"/>
      <c r="AF22" s="689"/>
      <c r="AG22" s="689"/>
      <c r="AH22" s="689"/>
      <c r="AI22" s="689"/>
      <c r="AJ22" s="689"/>
      <c r="AK22" s="689"/>
      <c r="AL22" s="690">
        <v>61.9</v>
      </c>
      <c r="AM22" s="691"/>
      <c r="AN22" s="691"/>
      <c r="AO22" s="692"/>
      <c r="AP22" s="704" t="s">
        <v>279</v>
      </c>
      <c r="AQ22" s="705"/>
      <c r="AR22" s="705"/>
      <c r="AS22" s="705"/>
      <c r="AT22" s="705"/>
      <c r="AU22" s="705"/>
      <c r="AV22" s="705"/>
      <c r="AW22" s="705"/>
      <c r="AX22" s="705"/>
      <c r="AY22" s="705"/>
      <c r="AZ22" s="705"/>
      <c r="BA22" s="705"/>
      <c r="BB22" s="705"/>
      <c r="BC22" s="705"/>
      <c r="BD22" s="705"/>
      <c r="BE22" s="705"/>
      <c r="BF22" s="706"/>
      <c r="BG22" s="685" t="s">
        <v>232</v>
      </c>
      <c r="BH22" s="686"/>
      <c r="BI22" s="686"/>
      <c r="BJ22" s="686"/>
      <c r="BK22" s="686"/>
      <c r="BL22" s="686"/>
      <c r="BM22" s="686"/>
      <c r="BN22" s="687"/>
      <c r="BO22" s="688" t="s">
        <v>232</v>
      </c>
      <c r="BP22" s="688"/>
      <c r="BQ22" s="688"/>
      <c r="BR22" s="688"/>
      <c r="BS22" s="694" t="s">
        <v>232</v>
      </c>
      <c r="BT22" s="686"/>
      <c r="BU22" s="686"/>
      <c r="BV22" s="686"/>
      <c r="BW22" s="686"/>
      <c r="BX22" s="686"/>
      <c r="BY22" s="686"/>
      <c r="BZ22" s="686"/>
      <c r="CA22" s="686"/>
      <c r="CB22" s="695"/>
      <c r="CD22" s="667" t="s">
        <v>280</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2">
      <c r="B23" s="682" t="s">
        <v>281</v>
      </c>
      <c r="C23" s="683"/>
      <c r="D23" s="683"/>
      <c r="E23" s="683"/>
      <c r="F23" s="683"/>
      <c r="G23" s="683"/>
      <c r="H23" s="683"/>
      <c r="I23" s="683"/>
      <c r="J23" s="683"/>
      <c r="K23" s="683"/>
      <c r="L23" s="683"/>
      <c r="M23" s="683"/>
      <c r="N23" s="683"/>
      <c r="O23" s="683"/>
      <c r="P23" s="683"/>
      <c r="Q23" s="684"/>
      <c r="R23" s="685">
        <v>1318880</v>
      </c>
      <c r="S23" s="686"/>
      <c r="T23" s="686"/>
      <c r="U23" s="686"/>
      <c r="V23" s="686"/>
      <c r="W23" s="686"/>
      <c r="X23" s="686"/>
      <c r="Y23" s="687"/>
      <c r="Z23" s="688">
        <v>26.8</v>
      </c>
      <c r="AA23" s="688"/>
      <c r="AB23" s="688"/>
      <c r="AC23" s="688"/>
      <c r="AD23" s="689">
        <v>1318880</v>
      </c>
      <c r="AE23" s="689"/>
      <c r="AF23" s="689"/>
      <c r="AG23" s="689"/>
      <c r="AH23" s="689"/>
      <c r="AI23" s="689"/>
      <c r="AJ23" s="689"/>
      <c r="AK23" s="689"/>
      <c r="AL23" s="690">
        <v>61.9</v>
      </c>
      <c r="AM23" s="691"/>
      <c r="AN23" s="691"/>
      <c r="AO23" s="692"/>
      <c r="AP23" s="704" t="s">
        <v>282</v>
      </c>
      <c r="AQ23" s="705"/>
      <c r="AR23" s="705"/>
      <c r="AS23" s="705"/>
      <c r="AT23" s="705"/>
      <c r="AU23" s="705"/>
      <c r="AV23" s="705"/>
      <c r="AW23" s="705"/>
      <c r="AX23" s="705"/>
      <c r="AY23" s="705"/>
      <c r="AZ23" s="705"/>
      <c r="BA23" s="705"/>
      <c r="BB23" s="705"/>
      <c r="BC23" s="705"/>
      <c r="BD23" s="705"/>
      <c r="BE23" s="705"/>
      <c r="BF23" s="706"/>
      <c r="BG23" s="685" t="s">
        <v>232</v>
      </c>
      <c r="BH23" s="686"/>
      <c r="BI23" s="686"/>
      <c r="BJ23" s="686"/>
      <c r="BK23" s="686"/>
      <c r="BL23" s="686"/>
      <c r="BM23" s="686"/>
      <c r="BN23" s="687"/>
      <c r="BO23" s="688" t="s">
        <v>232</v>
      </c>
      <c r="BP23" s="688"/>
      <c r="BQ23" s="688"/>
      <c r="BR23" s="688"/>
      <c r="BS23" s="694" t="s">
        <v>232</v>
      </c>
      <c r="BT23" s="686"/>
      <c r="BU23" s="686"/>
      <c r="BV23" s="686"/>
      <c r="BW23" s="686"/>
      <c r="BX23" s="686"/>
      <c r="BY23" s="686"/>
      <c r="BZ23" s="686"/>
      <c r="CA23" s="686"/>
      <c r="CB23" s="695"/>
      <c r="CD23" s="667" t="s">
        <v>220</v>
      </c>
      <c r="CE23" s="668"/>
      <c r="CF23" s="668"/>
      <c r="CG23" s="668"/>
      <c r="CH23" s="668"/>
      <c r="CI23" s="668"/>
      <c r="CJ23" s="668"/>
      <c r="CK23" s="668"/>
      <c r="CL23" s="668"/>
      <c r="CM23" s="668"/>
      <c r="CN23" s="668"/>
      <c r="CO23" s="668"/>
      <c r="CP23" s="668"/>
      <c r="CQ23" s="669"/>
      <c r="CR23" s="667" t="s">
        <v>283</v>
      </c>
      <c r="CS23" s="668"/>
      <c r="CT23" s="668"/>
      <c r="CU23" s="668"/>
      <c r="CV23" s="668"/>
      <c r="CW23" s="668"/>
      <c r="CX23" s="668"/>
      <c r="CY23" s="669"/>
      <c r="CZ23" s="667" t="s">
        <v>284</v>
      </c>
      <c r="DA23" s="668"/>
      <c r="DB23" s="668"/>
      <c r="DC23" s="669"/>
      <c r="DD23" s="667" t="s">
        <v>285</v>
      </c>
      <c r="DE23" s="668"/>
      <c r="DF23" s="668"/>
      <c r="DG23" s="668"/>
      <c r="DH23" s="668"/>
      <c r="DI23" s="668"/>
      <c r="DJ23" s="668"/>
      <c r="DK23" s="669"/>
      <c r="DL23" s="716" t="s">
        <v>286</v>
      </c>
      <c r="DM23" s="717"/>
      <c r="DN23" s="717"/>
      <c r="DO23" s="717"/>
      <c r="DP23" s="717"/>
      <c r="DQ23" s="717"/>
      <c r="DR23" s="717"/>
      <c r="DS23" s="717"/>
      <c r="DT23" s="717"/>
      <c r="DU23" s="717"/>
      <c r="DV23" s="718"/>
      <c r="DW23" s="667" t="s">
        <v>287</v>
      </c>
      <c r="DX23" s="668"/>
      <c r="DY23" s="668"/>
      <c r="DZ23" s="668"/>
      <c r="EA23" s="668"/>
      <c r="EB23" s="668"/>
      <c r="EC23" s="669"/>
    </row>
    <row r="24" spans="2:133" ht="11.25" customHeight="1" x14ac:dyDescent="0.2">
      <c r="B24" s="682" t="s">
        <v>288</v>
      </c>
      <c r="C24" s="683"/>
      <c r="D24" s="683"/>
      <c r="E24" s="683"/>
      <c r="F24" s="683"/>
      <c r="G24" s="683"/>
      <c r="H24" s="683"/>
      <c r="I24" s="683"/>
      <c r="J24" s="683"/>
      <c r="K24" s="683"/>
      <c r="L24" s="683"/>
      <c r="M24" s="683"/>
      <c r="N24" s="683"/>
      <c r="O24" s="683"/>
      <c r="P24" s="683"/>
      <c r="Q24" s="684"/>
      <c r="R24" s="685">
        <v>210909</v>
      </c>
      <c r="S24" s="686"/>
      <c r="T24" s="686"/>
      <c r="U24" s="686"/>
      <c r="V24" s="686"/>
      <c r="W24" s="686"/>
      <c r="X24" s="686"/>
      <c r="Y24" s="687"/>
      <c r="Z24" s="688">
        <v>4.3</v>
      </c>
      <c r="AA24" s="688"/>
      <c r="AB24" s="688"/>
      <c r="AC24" s="688"/>
      <c r="AD24" s="689" t="s">
        <v>232</v>
      </c>
      <c r="AE24" s="689"/>
      <c r="AF24" s="689"/>
      <c r="AG24" s="689"/>
      <c r="AH24" s="689"/>
      <c r="AI24" s="689"/>
      <c r="AJ24" s="689"/>
      <c r="AK24" s="689"/>
      <c r="AL24" s="690" t="s">
        <v>235</v>
      </c>
      <c r="AM24" s="691"/>
      <c r="AN24" s="691"/>
      <c r="AO24" s="692"/>
      <c r="AP24" s="704" t="s">
        <v>289</v>
      </c>
      <c r="AQ24" s="705"/>
      <c r="AR24" s="705"/>
      <c r="AS24" s="705"/>
      <c r="AT24" s="705"/>
      <c r="AU24" s="705"/>
      <c r="AV24" s="705"/>
      <c r="AW24" s="705"/>
      <c r="AX24" s="705"/>
      <c r="AY24" s="705"/>
      <c r="AZ24" s="705"/>
      <c r="BA24" s="705"/>
      <c r="BB24" s="705"/>
      <c r="BC24" s="705"/>
      <c r="BD24" s="705"/>
      <c r="BE24" s="705"/>
      <c r="BF24" s="706"/>
      <c r="BG24" s="685" t="s">
        <v>232</v>
      </c>
      <c r="BH24" s="686"/>
      <c r="BI24" s="686"/>
      <c r="BJ24" s="686"/>
      <c r="BK24" s="686"/>
      <c r="BL24" s="686"/>
      <c r="BM24" s="686"/>
      <c r="BN24" s="687"/>
      <c r="BO24" s="688" t="s">
        <v>232</v>
      </c>
      <c r="BP24" s="688"/>
      <c r="BQ24" s="688"/>
      <c r="BR24" s="688"/>
      <c r="BS24" s="694" t="s">
        <v>232</v>
      </c>
      <c r="BT24" s="686"/>
      <c r="BU24" s="686"/>
      <c r="BV24" s="686"/>
      <c r="BW24" s="686"/>
      <c r="BX24" s="686"/>
      <c r="BY24" s="686"/>
      <c r="BZ24" s="686"/>
      <c r="CA24" s="686"/>
      <c r="CB24" s="695"/>
      <c r="CD24" s="696" t="s">
        <v>290</v>
      </c>
      <c r="CE24" s="697"/>
      <c r="CF24" s="697"/>
      <c r="CG24" s="697"/>
      <c r="CH24" s="697"/>
      <c r="CI24" s="697"/>
      <c r="CJ24" s="697"/>
      <c r="CK24" s="697"/>
      <c r="CL24" s="697"/>
      <c r="CM24" s="697"/>
      <c r="CN24" s="697"/>
      <c r="CO24" s="697"/>
      <c r="CP24" s="697"/>
      <c r="CQ24" s="698"/>
      <c r="CR24" s="674">
        <v>1272578</v>
      </c>
      <c r="CS24" s="675"/>
      <c r="CT24" s="675"/>
      <c r="CU24" s="675"/>
      <c r="CV24" s="675"/>
      <c r="CW24" s="675"/>
      <c r="CX24" s="675"/>
      <c r="CY24" s="676"/>
      <c r="CZ24" s="679">
        <v>27</v>
      </c>
      <c r="DA24" s="680"/>
      <c r="DB24" s="680"/>
      <c r="DC24" s="699"/>
      <c r="DD24" s="719">
        <v>1031003</v>
      </c>
      <c r="DE24" s="675"/>
      <c r="DF24" s="675"/>
      <c r="DG24" s="675"/>
      <c r="DH24" s="675"/>
      <c r="DI24" s="675"/>
      <c r="DJ24" s="675"/>
      <c r="DK24" s="676"/>
      <c r="DL24" s="719">
        <v>1018692</v>
      </c>
      <c r="DM24" s="675"/>
      <c r="DN24" s="675"/>
      <c r="DO24" s="675"/>
      <c r="DP24" s="675"/>
      <c r="DQ24" s="675"/>
      <c r="DR24" s="675"/>
      <c r="DS24" s="675"/>
      <c r="DT24" s="675"/>
      <c r="DU24" s="675"/>
      <c r="DV24" s="676"/>
      <c r="DW24" s="679">
        <v>46.2</v>
      </c>
      <c r="DX24" s="680"/>
      <c r="DY24" s="680"/>
      <c r="DZ24" s="680"/>
      <c r="EA24" s="680"/>
      <c r="EB24" s="680"/>
      <c r="EC24" s="681"/>
    </row>
    <row r="25" spans="2:133" ht="11.25" customHeight="1" x14ac:dyDescent="0.2">
      <c r="B25" s="682" t="s">
        <v>291</v>
      </c>
      <c r="C25" s="683"/>
      <c r="D25" s="683"/>
      <c r="E25" s="683"/>
      <c r="F25" s="683"/>
      <c r="G25" s="683"/>
      <c r="H25" s="683"/>
      <c r="I25" s="683"/>
      <c r="J25" s="683"/>
      <c r="K25" s="683"/>
      <c r="L25" s="683"/>
      <c r="M25" s="683"/>
      <c r="N25" s="683"/>
      <c r="O25" s="683"/>
      <c r="P25" s="683"/>
      <c r="Q25" s="684"/>
      <c r="R25" s="685" t="s">
        <v>232</v>
      </c>
      <c r="S25" s="686"/>
      <c r="T25" s="686"/>
      <c r="U25" s="686"/>
      <c r="V25" s="686"/>
      <c r="W25" s="686"/>
      <c r="X25" s="686"/>
      <c r="Y25" s="687"/>
      <c r="Z25" s="688" t="s">
        <v>232</v>
      </c>
      <c r="AA25" s="688"/>
      <c r="AB25" s="688"/>
      <c r="AC25" s="688"/>
      <c r="AD25" s="689" t="s">
        <v>232</v>
      </c>
      <c r="AE25" s="689"/>
      <c r="AF25" s="689"/>
      <c r="AG25" s="689"/>
      <c r="AH25" s="689"/>
      <c r="AI25" s="689"/>
      <c r="AJ25" s="689"/>
      <c r="AK25" s="689"/>
      <c r="AL25" s="690" t="s">
        <v>232</v>
      </c>
      <c r="AM25" s="691"/>
      <c r="AN25" s="691"/>
      <c r="AO25" s="692"/>
      <c r="AP25" s="704" t="s">
        <v>292</v>
      </c>
      <c r="AQ25" s="705"/>
      <c r="AR25" s="705"/>
      <c r="AS25" s="705"/>
      <c r="AT25" s="705"/>
      <c r="AU25" s="705"/>
      <c r="AV25" s="705"/>
      <c r="AW25" s="705"/>
      <c r="AX25" s="705"/>
      <c r="AY25" s="705"/>
      <c r="AZ25" s="705"/>
      <c r="BA25" s="705"/>
      <c r="BB25" s="705"/>
      <c r="BC25" s="705"/>
      <c r="BD25" s="705"/>
      <c r="BE25" s="705"/>
      <c r="BF25" s="706"/>
      <c r="BG25" s="685" t="s">
        <v>235</v>
      </c>
      <c r="BH25" s="686"/>
      <c r="BI25" s="686"/>
      <c r="BJ25" s="686"/>
      <c r="BK25" s="686"/>
      <c r="BL25" s="686"/>
      <c r="BM25" s="686"/>
      <c r="BN25" s="687"/>
      <c r="BO25" s="688" t="s">
        <v>235</v>
      </c>
      <c r="BP25" s="688"/>
      <c r="BQ25" s="688"/>
      <c r="BR25" s="688"/>
      <c r="BS25" s="694" t="s">
        <v>232</v>
      </c>
      <c r="BT25" s="686"/>
      <c r="BU25" s="686"/>
      <c r="BV25" s="686"/>
      <c r="BW25" s="686"/>
      <c r="BX25" s="686"/>
      <c r="BY25" s="686"/>
      <c r="BZ25" s="686"/>
      <c r="CA25" s="686"/>
      <c r="CB25" s="695"/>
      <c r="CD25" s="700" t="s">
        <v>293</v>
      </c>
      <c r="CE25" s="701"/>
      <c r="CF25" s="701"/>
      <c r="CG25" s="701"/>
      <c r="CH25" s="701"/>
      <c r="CI25" s="701"/>
      <c r="CJ25" s="701"/>
      <c r="CK25" s="701"/>
      <c r="CL25" s="701"/>
      <c r="CM25" s="701"/>
      <c r="CN25" s="701"/>
      <c r="CO25" s="701"/>
      <c r="CP25" s="701"/>
      <c r="CQ25" s="702"/>
      <c r="CR25" s="685">
        <v>651212</v>
      </c>
      <c r="CS25" s="722"/>
      <c r="CT25" s="722"/>
      <c r="CU25" s="722"/>
      <c r="CV25" s="722"/>
      <c r="CW25" s="722"/>
      <c r="CX25" s="722"/>
      <c r="CY25" s="723"/>
      <c r="CZ25" s="690">
        <v>13.8</v>
      </c>
      <c r="DA25" s="720"/>
      <c r="DB25" s="720"/>
      <c r="DC25" s="724"/>
      <c r="DD25" s="694">
        <v>573023</v>
      </c>
      <c r="DE25" s="722"/>
      <c r="DF25" s="722"/>
      <c r="DG25" s="722"/>
      <c r="DH25" s="722"/>
      <c r="DI25" s="722"/>
      <c r="DJ25" s="722"/>
      <c r="DK25" s="723"/>
      <c r="DL25" s="694">
        <v>564911</v>
      </c>
      <c r="DM25" s="722"/>
      <c r="DN25" s="722"/>
      <c r="DO25" s="722"/>
      <c r="DP25" s="722"/>
      <c r="DQ25" s="722"/>
      <c r="DR25" s="722"/>
      <c r="DS25" s="722"/>
      <c r="DT25" s="722"/>
      <c r="DU25" s="722"/>
      <c r="DV25" s="723"/>
      <c r="DW25" s="690">
        <v>25.6</v>
      </c>
      <c r="DX25" s="720"/>
      <c r="DY25" s="720"/>
      <c r="DZ25" s="720"/>
      <c r="EA25" s="720"/>
      <c r="EB25" s="720"/>
      <c r="EC25" s="721"/>
    </row>
    <row r="26" spans="2:133" ht="11.25" customHeight="1" x14ac:dyDescent="0.2">
      <c r="B26" s="682" t="s">
        <v>294</v>
      </c>
      <c r="C26" s="683"/>
      <c r="D26" s="683"/>
      <c r="E26" s="683"/>
      <c r="F26" s="683"/>
      <c r="G26" s="683"/>
      <c r="H26" s="683"/>
      <c r="I26" s="683"/>
      <c r="J26" s="683"/>
      <c r="K26" s="683"/>
      <c r="L26" s="683"/>
      <c r="M26" s="683"/>
      <c r="N26" s="683"/>
      <c r="O26" s="683"/>
      <c r="P26" s="683"/>
      <c r="Q26" s="684"/>
      <c r="R26" s="685">
        <v>2341317</v>
      </c>
      <c r="S26" s="686"/>
      <c r="T26" s="686"/>
      <c r="U26" s="686"/>
      <c r="V26" s="686"/>
      <c r="W26" s="686"/>
      <c r="X26" s="686"/>
      <c r="Y26" s="687"/>
      <c r="Z26" s="688">
        <v>47.5</v>
      </c>
      <c r="AA26" s="688"/>
      <c r="AB26" s="688"/>
      <c r="AC26" s="688"/>
      <c r="AD26" s="689">
        <v>2130408</v>
      </c>
      <c r="AE26" s="689"/>
      <c r="AF26" s="689"/>
      <c r="AG26" s="689"/>
      <c r="AH26" s="689"/>
      <c r="AI26" s="689"/>
      <c r="AJ26" s="689"/>
      <c r="AK26" s="689"/>
      <c r="AL26" s="690">
        <v>99.9</v>
      </c>
      <c r="AM26" s="691"/>
      <c r="AN26" s="691"/>
      <c r="AO26" s="692"/>
      <c r="AP26" s="704" t="s">
        <v>295</v>
      </c>
      <c r="AQ26" s="731"/>
      <c r="AR26" s="731"/>
      <c r="AS26" s="731"/>
      <c r="AT26" s="731"/>
      <c r="AU26" s="731"/>
      <c r="AV26" s="731"/>
      <c r="AW26" s="731"/>
      <c r="AX26" s="731"/>
      <c r="AY26" s="731"/>
      <c r="AZ26" s="731"/>
      <c r="BA26" s="731"/>
      <c r="BB26" s="731"/>
      <c r="BC26" s="731"/>
      <c r="BD26" s="731"/>
      <c r="BE26" s="731"/>
      <c r="BF26" s="706"/>
      <c r="BG26" s="685" t="s">
        <v>232</v>
      </c>
      <c r="BH26" s="686"/>
      <c r="BI26" s="686"/>
      <c r="BJ26" s="686"/>
      <c r="BK26" s="686"/>
      <c r="BL26" s="686"/>
      <c r="BM26" s="686"/>
      <c r="BN26" s="687"/>
      <c r="BO26" s="688" t="s">
        <v>232</v>
      </c>
      <c r="BP26" s="688"/>
      <c r="BQ26" s="688"/>
      <c r="BR26" s="688"/>
      <c r="BS26" s="694" t="s">
        <v>232</v>
      </c>
      <c r="BT26" s="686"/>
      <c r="BU26" s="686"/>
      <c r="BV26" s="686"/>
      <c r="BW26" s="686"/>
      <c r="BX26" s="686"/>
      <c r="BY26" s="686"/>
      <c r="BZ26" s="686"/>
      <c r="CA26" s="686"/>
      <c r="CB26" s="695"/>
      <c r="CD26" s="700" t="s">
        <v>296</v>
      </c>
      <c r="CE26" s="701"/>
      <c r="CF26" s="701"/>
      <c r="CG26" s="701"/>
      <c r="CH26" s="701"/>
      <c r="CI26" s="701"/>
      <c r="CJ26" s="701"/>
      <c r="CK26" s="701"/>
      <c r="CL26" s="701"/>
      <c r="CM26" s="701"/>
      <c r="CN26" s="701"/>
      <c r="CO26" s="701"/>
      <c r="CP26" s="701"/>
      <c r="CQ26" s="702"/>
      <c r="CR26" s="685">
        <v>379924</v>
      </c>
      <c r="CS26" s="686"/>
      <c r="CT26" s="686"/>
      <c r="CU26" s="686"/>
      <c r="CV26" s="686"/>
      <c r="CW26" s="686"/>
      <c r="CX26" s="686"/>
      <c r="CY26" s="687"/>
      <c r="CZ26" s="690">
        <v>8.1</v>
      </c>
      <c r="DA26" s="720"/>
      <c r="DB26" s="720"/>
      <c r="DC26" s="724"/>
      <c r="DD26" s="694">
        <v>333651</v>
      </c>
      <c r="DE26" s="686"/>
      <c r="DF26" s="686"/>
      <c r="DG26" s="686"/>
      <c r="DH26" s="686"/>
      <c r="DI26" s="686"/>
      <c r="DJ26" s="686"/>
      <c r="DK26" s="687"/>
      <c r="DL26" s="694" t="s">
        <v>232</v>
      </c>
      <c r="DM26" s="686"/>
      <c r="DN26" s="686"/>
      <c r="DO26" s="686"/>
      <c r="DP26" s="686"/>
      <c r="DQ26" s="686"/>
      <c r="DR26" s="686"/>
      <c r="DS26" s="686"/>
      <c r="DT26" s="686"/>
      <c r="DU26" s="686"/>
      <c r="DV26" s="687"/>
      <c r="DW26" s="690" t="s">
        <v>235</v>
      </c>
      <c r="DX26" s="720"/>
      <c r="DY26" s="720"/>
      <c r="DZ26" s="720"/>
      <c r="EA26" s="720"/>
      <c r="EB26" s="720"/>
      <c r="EC26" s="721"/>
    </row>
    <row r="27" spans="2:133" ht="11.25" customHeight="1" x14ac:dyDescent="0.2">
      <c r="B27" s="682" t="s">
        <v>297</v>
      </c>
      <c r="C27" s="683"/>
      <c r="D27" s="683"/>
      <c r="E27" s="683"/>
      <c r="F27" s="683"/>
      <c r="G27" s="683"/>
      <c r="H27" s="683"/>
      <c r="I27" s="683"/>
      <c r="J27" s="683"/>
      <c r="K27" s="683"/>
      <c r="L27" s="683"/>
      <c r="M27" s="683"/>
      <c r="N27" s="683"/>
      <c r="O27" s="683"/>
      <c r="P27" s="683"/>
      <c r="Q27" s="684"/>
      <c r="R27" s="685" t="s">
        <v>232</v>
      </c>
      <c r="S27" s="686"/>
      <c r="T27" s="686"/>
      <c r="U27" s="686"/>
      <c r="V27" s="686"/>
      <c r="W27" s="686"/>
      <c r="X27" s="686"/>
      <c r="Y27" s="687"/>
      <c r="Z27" s="688" t="s">
        <v>232</v>
      </c>
      <c r="AA27" s="688"/>
      <c r="AB27" s="688"/>
      <c r="AC27" s="688"/>
      <c r="AD27" s="689" t="s">
        <v>232</v>
      </c>
      <c r="AE27" s="689"/>
      <c r="AF27" s="689"/>
      <c r="AG27" s="689"/>
      <c r="AH27" s="689"/>
      <c r="AI27" s="689"/>
      <c r="AJ27" s="689"/>
      <c r="AK27" s="689"/>
      <c r="AL27" s="690" t="s">
        <v>232</v>
      </c>
      <c r="AM27" s="691"/>
      <c r="AN27" s="691"/>
      <c r="AO27" s="692"/>
      <c r="AP27" s="682" t="s">
        <v>298</v>
      </c>
      <c r="AQ27" s="683"/>
      <c r="AR27" s="683"/>
      <c r="AS27" s="683"/>
      <c r="AT27" s="683"/>
      <c r="AU27" s="683"/>
      <c r="AV27" s="683"/>
      <c r="AW27" s="683"/>
      <c r="AX27" s="683"/>
      <c r="AY27" s="683"/>
      <c r="AZ27" s="683"/>
      <c r="BA27" s="683"/>
      <c r="BB27" s="683"/>
      <c r="BC27" s="683"/>
      <c r="BD27" s="683"/>
      <c r="BE27" s="683"/>
      <c r="BF27" s="684"/>
      <c r="BG27" s="685">
        <v>702564</v>
      </c>
      <c r="BH27" s="686"/>
      <c r="BI27" s="686"/>
      <c r="BJ27" s="686"/>
      <c r="BK27" s="686"/>
      <c r="BL27" s="686"/>
      <c r="BM27" s="686"/>
      <c r="BN27" s="687"/>
      <c r="BO27" s="688">
        <v>100</v>
      </c>
      <c r="BP27" s="688"/>
      <c r="BQ27" s="688"/>
      <c r="BR27" s="688"/>
      <c r="BS27" s="694">
        <v>70076</v>
      </c>
      <c r="BT27" s="686"/>
      <c r="BU27" s="686"/>
      <c r="BV27" s="686"/>
      <c r="BW27" s="686"/>
      <c r="BX27" s="686"/>
      <c r="BY27" s="686"/>
      <c r="BZ27" s="686"/>
      <c r="CA27" s="686"/>
      <c r="CB27" s="695"/>
      <c r="CD27" s="700" t="s">
        <v>299</v>
      </c>
      <c r="CE27" s="701"/>
      <c r="CF27" s="701"/>
      <c r="CG27" s="701"/>
      <c r="CH27" s="701"/>
      <c r="CI27" s="701"/>
      <c r="CJ27" s="701"/>
      <c r="CK27" s="701"/>
      <c r="CL27" s="701"/>
      <c r="CM27" s="701"/>
      <c r="CN27" s="701"/>
      <c r="CO27" s="701"/>
      <c r="CP27" s="701"/>
      <c r="CQ27" s="702"/>
      <c r="CR27" s="685">
        <v>238161</v>
      </c>
      <c r="CS27" s="722"/>
      <c r="CT27" s="722"/>
      <c r="CU27" s="722"/>
      <c r="CV27" s="722"/>
      <c r="CW27" s="722"/>
      <c r="CX27" s="722"/>
      <c r="CY27" s="723"/>
      <c r="CZ27" s="690">
        <v>5.0999999999999996</v>
      </c>
      <c r="DA27" s="720"/>
      <c r="DB27" s="720"/>
      <c r="DC27" s="724"/>
      <c r="DD27" s="694">
        <v>80467</v>
      </c>
      <c r="DE27" s="722"/>
      <c r="DF27" s="722"/>
      <c r="DG27" s="722"/>
      <c r="DH27" s="722"/>
      <c r="DI27" s="722"/>
      <c r="DJ27" s="722"/>
      <c r="DK27" s="723"/>
      <c r="DL27" s="694">
        <v>76268</v>
      </c>
      <c r="DM27" s="722"/>
      <c r="DN27" s="722"/>
      <c r="DO27" s="722"/>
      <c r="DP27" s="722"/>
      <c r="DQ27" s="722"/>
      <c r="DR27" s="722"/>
      <c r="DS27" s="722"/>
      <c r="DT27" s="722"/>
      <c r="DU27" s="722"/>
      <c r="DV27" s="723"/>
      <c r="DW27" s="690">
        <v>3.5</v>
      </c>
      <c r="DX27" s="720"/>
      <c r="DY27" s="720"/>
      <c r="DZ27" s="720"/>
      <c r="EA27" s="720"/>
      <c r="EB27" s="720"/>
      <c r="EC27" s="721"/>
    </row>
    <row r="28" spans="2:133" ht="11.25" customHeight="1" x14ac:dyDescent="0.2">
      <c r="B28" s="682" t="s">
        <v>300</v>
      </c>
      <c r="C28" s="683"/>
      <c r="D28" s="683"/>
      <c r="E28" s="683"/>
      <c r="F28" s="683"/>
      <c r="G28" s="683"/>
      <c r="H28" s="683"/>
      <c r="I28" s="683"/>
      <c r="J28" s="683"/>
      <c r="K28" s="683"/>
      <c r="L28" s="683"/>
      <c r="M28" s="683"/>
      <c r="N28" s="683"/>
      <c r="O28" s="683"/>
      <c r="P28" s="683"/>
      <c r="Q28" s="684"/>
      <c r="R28" s="685">
        <v>19625</v>
      </c>
      <c r="S28" s="686"/>
      <c r="T28" s="686"/>
      <c r="U28" s="686"/>
      <c r="V28" s="686"/>
      <c r="W28" s="686"/>
      <c r="X28" s="686"/>
      <c r="Y28" s="687"/>
      <c r="Z28" s="688">
        <v>0.4</v>
      </c>
      <c r="AA28" s="688"/>
      <c r="AB28" s="688"/>
      <c r="AC28" s="688"/>
      <c r="AD28" s="689" t="s">
        <v>235</v>
      </c>
      <c r="AE28" s="689"/>
      <c r="AF28" s="689"/>
      <c r="AG28" s="689"/>
      <c r="AH28" s="689"/>
      <c r="AI28" s="689"/>
      <c r="AJ28" s="689"/>
      <c r="AK28" s="689"/>
      <c r="AL28" s="690" t="s">
        <v>235</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301</v>
      </c>
      <c r="CE28" s="701"/>
      <c r="CF28" s="701"/>
      <c r="CG28" s="701"/>
      <c r="CH28" s="701"/>
      <c r="CI28" s="701"/>
      <c r="CJ28" s="701"/>
      <c r="CK28" s="701"/>
      <c r="CL28" s="701"/>
      <c r="CM28" s="701"/>
      <c r="CN28" s="701"/>
      <c r="CO28" s="701"/>
      <c r="CP28" s="701"/>
      <c r="CQ28" s="702"/>
      <c r="CR28" s="685">
        <v>383205</v>
      </c>
      <c r="CS28" s="686"/>
      <c r="CT28" s="686"/>
      <c r="CU28" s="686"/>
      <c r="CV28" s="686"/>
      <c r="CW28" s="686"/>
      <c r="CX28" s="686"/>
      <c r="CY28" s="687"/>
      <c r="CZ28" s="690">
        <v>8.1</v>
      </c>
      <c r="DA28" s="720"/>
      <c r="DB28" s="720"/>
      <c r="DC28" s="724"/>
      <c r="DD28" s="694">
        <v>377513</v>
      </c>
      <c r="DE28" s="686"/>
      <c r="DF28" s="686"/>
      <c r="DG28" s="686"/>
      <c r="DH28" s="686"/>
      <c r="DI28" s="686"/>
      <c r="DJ28" s="686"/>
      <c r="DK28" s="687"/>
      <c r="DL28" s="694">
        <v>377513</v>
      </c>
      <c r="DM28" s="686"/>
      <c r="DN28" s="686"/>
      <c r="DO28" s="686"/>
      <c r="DP28" s="686"/>
      <c r="DQ28" s="686"/>
      <c r="DR28" s="686"/>
      <c r="DS28" s="686"/>
      <c r="DT28" s="686"/>
      <c r="DU28" s="686"/>
      <c r="DV28" s="687"/>
      <c r="DW28" s="690">
        <v>17.100000000000001</v>
      </c>
      <c r="DX28" s="720"/>
      <c r="DY28" s="720"/>
      <c r="DZ28" s="720"/>
      <c r="EA28" s="720"/>
      <c r="EB28" s="720"/>
      <c r="EC28" s="721"/>
    </row>
    <row r="29" spans="2:133" ht="11.25" customHeight="1" x14ac:dyDescent="0.2">
      <c r="B29" s="682" t="s">
        <v>302</v>
      </c>
      <c r="C29" s="683"/>
      <c r="D29" s="683"/>
      <c r="E29" s="683"/>
      <c r="F29" s="683"/>
      <c r="G29" s="683"/>
      <c r="H29" s="683"/>
      <c r="I29" s="683"/>
      <c r="J29" s="683"/>
      <c r="K29" s="683"/>
      <c r="L29" s="683"/>
      <c r="M29" s="683"/>
      <c r="N29" s="683"/>
      <c r="O29" s="683"/>
      <c r="P29" s="683"/>
      <c r="Q29" s="684"/>
      <c r="R29" s="685">
        <v>19415</v>
      </c>
      <c r="S29" s="686"/>
      <c r="T29" s="686"/>
      <c r="U29" s="686"/>
      <c r="V29" s="686"/>
      <c r="W29" s="686"/>
      <c r="X29" s="686"/>
      <c r="Y29" s="687"/>
      <c r="Z29" s="688">
        <v>0.4</v>
      </c>
      <c r="AA29" s="688"/>
      <c r="AB29" s="688"/>
      <c r="AC29" s="688"/>
      <c r="AD29" s="689">
        <v>443</v>
      </c>
      <c r="AE29" s="689"/>
      <c r="AF29" s="689"/>
      <c r="AG29" s="689"/>
      <c r="AH29" s="689"/>
      <c r="AI29" s="689"/>
      <c r="AJ29" s="689"/>
      <c r="AK29" s="689"/>
      <c r="AL29" s="690">
        <v>0</v>
      </c>
      <c r="AM29" s="691"/>
      <c r="AN29" s="691"/>
      <c r="AO29" s="692"/>
      <c r="AP29" s="734"/>
      <c r="AQ29" s="735"/>
      <c r="AR29" s="735"/>
      <c r="AS29" s="735"/>
      <c r="AT29" s="735"/>
      <c r="AU29" s="735"/>
      <c r="AV29" s="735"/>
      <c r="AW29" s="735"/>
      <c r="AX29" s="735"/>
      <c r="AY29" s="735"/>
      <c r="AZ29" s="735"/>
      <c r="BA29" s="735"/>
      <c r="BB29" s="735"/>
      <c r="BC29" s="735"/>
      <c r="BD29" s="735"/>
      <c r="BE29" s="735"/>
      <c r="BF29" s="736"/>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303</v>
      </c>
      <c r="CE29" s="726"/>
      <c r="CF29" s="700" t="s">
        <v>304</v>
      </c>
      <c r="CG29" s="701"/>
      <c r="CH29" s="701"/>
      <c r="CI29" s="701"/>
      <c r="CJ29" s="701"/>
      <c r="CK29" s="701"/>
      <c r="CL29" s="701"/>
      <c r="CM29" s="701"/>
      <c r="CN29" s="701"/>
      <c r="CO29" s="701"/>
      <c r="CP29" s="701"/>
      <c r="CQ29" s="702"/>
      <c r="CR29" s="685">
        <v>383205</v>
      </c>
      <c r="CS29" s="722"/>
      <c r="CT29" s="722"/>
      <c r="CU29" s="722"/>
      <c r="CV29" s="722"/>
      <c r="CW29" s="722"/>
      <c r="CX29" s="722"/>
      <c r="CY29" s="723"/>
      <c r="CZ29" s="690">
        <v>8.1</v>
      </c>
      <c r="DA29" s="720"/>
      <c r="DB29" s="720"/>
      <c r="DC29" s="724"/>
      <c r="DD29" s="694">
        <v>377513</v>
      </c>
      <c r="DE29" s="722"/>
      <c r="DF29" s="722"/>
      <c r="DG29" s="722"/>
      <c r="DH29" s="722"/>
      <c r="DI29" s="722"/>
      <c r="DJ29" s="722"/>
      <c r="DK29" s="723"/>
      <c r="DL29" s="694">
        <v>377513</v>
      </c>
      <c r="DM29" s="722"/>
      <c r="DN29" s="722"/>
      <c r="DO29" s="722"/>
      <c r="DP29" s="722"/>
      <c r="DQ29" s="722"/>
      <c r="DR29" s="722"/>
      <c r="DS29" s="722"/>
      <c r="DT29" s="722"/>
      <c r="DU29" s="722"/>
      <c r="DV29" s="723"/>
      <c r="DW29" s="690">
        <v>17.100000000000001</v>
      </c>
      <c r="DX29" s="720"/>
      <c r="DY29" s="720"/>
      <c r="DZ29" s="720"/>
      <c r="EA29" s="720"/>
      <c r="EB29" s="720"/>
      <c r="EC29" s="721"/>
    </row>
    <row r="30" spans="2:133" ht="11.25" customHeight="1" x14ac:dyDescent="0.2">
      <c r="B30" s="682" t="s">
        <v>305</v>
      </c>
      <c r="C30" s="683"/>
      <c r="D30" s="683"/>
      <c r="E30" s="683"/>
      <c r="F30" s="683"/>
      <c r="G30" s="683"/>
      <c r="H30" s="683"/>
      <c r="I30" s="683"/>
      <c r="J30" s="683"/>
      <c r="K30" s="683"/>
      <c r="L30" s="683"/>
      <c r="M30" s="683"/>
      <c r="N30" s="683"/>
      <c r="O30" s="683"/>
      <c r="P30" s="683"/>
      <c r="Q30" s="684"/>
      <c r="R30" s="685">
        <v>1672</v>
      </c>
      <c r="S30" s="686"/>
      <c r="T30" s="686"/>
      <c r="U30" s="686"/>
      <c r="V30" s="686"/>
      <c r="W30" s="686"/>
      <c r="X30" s="686"/>
      <c r="Y30" s="687"/>
      <c r="Z30" s="688">
        <v>0</v>
      </c>
      <c r="AA30" s="688"/>
      <c r="AB30" s="688"/>
      <c r="AC30" s="688"/>
      <c r="AD30" s="689" t="s">
        <v>232</v>
      </c>
      <c r="AE30" s="689"/>
      <c r="AF30" s="689"/>
      <c r="AG30" s="689"/>
      <c r="AH30" s="689"/>
      <c r="AI30" s="689"/>
      <c r="AJ30" s="689"/>
      <c r="AK30" s="689"/>
      <c r="AL30" s="690" t="s">
        <v>232</v>
      </c>
      <c r="AM30" s="691"/>
      <c r="AN30" s="691"/>
      <c r="AO30" s="692"/>
      <c r="AP30" s="664" t="s">
        <v>220</v>
      </c>
      <c r="AQ30" s="665"/>
      <c r="AR30" s="665"/>
      <c r="AS30" s="665"/>
      <c r="AT30" s="665"/>
      <c r="AU30" s="665"/>
      <c r="AV30" s="665"/>
      <c r="AW30" s="665"/>
      <c r="AX30" s="665"/>
      <c r="AY30" s="665"/>
      <c r="AZ30" s="665"/>
      <c r="BA30" s="665"/>
      <c r="BB30" s="665"/>
      <c r="BC30" s="665"/>
      <c r="BD30" s="665"/>
      <c r="BE30" s="665"/>
      <c r="BF30" s="666"/>
      <c r="BG30" s="664" t="s">
        <v>306</v>
      </c>
      <c r="BH30" s="732"/>
      <c r="BI30" s="732"/>
      <c r="BJ30" s="732"/>
      <c r="BK30" s="732"/>
      <c r="BL30" s="732"/>
      <c r="BM30" s="732"/>
      <c r="BN30" s="732"/>
      <c r="BO30" s="732"/>
      <c r="BP30" s="732"/>
      <c r="BQ30" s="733"/>
      <c r="BR30" s="664" t="s">
        <v>307</v>
      </c>
      <c r="BS30" s="732"/>
      <c r="BT30" s="732"/>
      <c r="BU30" s="732"/>
      <c r="BV30" s="732"/>
      <c r="BW30" s="732"/>
      <c r="BX30" s="732"/>
      <c r="BY30" s="732"/>
      <c r="BZ30" s="732"/>
      <c r="CA30" s="732"/>
      <c r="CB30" s="733"/>
      <c r="CD30" s="727"/>
      <c r="CE30" s="728"/>
      <c r="CF30" s="700" t="s">
        <v>308</v>
      </c>
      <c r="CG30" s="701"/>
      <c r="CH30" s="701"/>
      <c r="CI30" s="701"/>
      <c r="CJ30" s="701"/>
      <c r="CK30" s="701"/>
      <c r="CL30" s="701"/>
      <c r="CM30" s="701"/>
      <c r="CN30" s="701"/>
      <c r="CO30" s="701"/>
      <c r="CP30" s="701"/>
      <c r="CQ30" s="702"/>
      <c r="CR30" s="685">
        <v>367555</v>
      </c>
      <c r="CS30" s="686"/>
      <c r="CT30" s="686"/>
      <c r="CU30" s="686"/>
      <c r="CV30" s="686"/>
      <c r="CW30" s="686"/>
      <c r="CX30" s="686"/>
      <c r="CY30" s="687"/>
      <c r="CZ30" s="690">
        <v>7.8</v>
      </c>
      <c r="DA30" s="720"/>
      <c r="DB30" s="720"/>
      <c r="DC30" s="724"/>
      <c r="DD30" s="694">
        <v>361863</v>
      </c>
      <c r="DE30" s="686"/>
      <c r="DF30" s="686"/>
      <c r="DG30" s="686"/>
      <c r="DH30" s="686"/>
      <c r="DI30" s="686"/>
      <c r="DJ30" s="686"/>
      <c r="DK30" s="687"/>
      <c r="DL30" s="694">
        <v>361863</v>
      </c>
      <c r="DM30" s="686"/>
      <c r="DN30" s="686"/>
      <c r="DO30" s="686"/>
      <c r="DP30" s="686"/>
      <c r="DQ30" s="686"/>
      <c r="DR30" s="686"/>
      <c r="DS30" s="686"/>
      <c r="DT30" s="686"/>
      <c r="DU30" s="686"/>
      <c r="DV30" s="687"/>
      <c r="DW30" s="690">
        <v>16.399999999999999</v>
      </c>
      <c r="DX30" s="720"/>
      <c r="DY30" s="720"/>
      <c r="DZ30" s="720"/>
      <c r="EA30" s="720"/>
      <c r="EB30" s="720"/>
      <c r="EC30" s="721"/>
    </row>
    <row r="31" spans="2:133" ht="11.25" customHeight="1" x14ac:dyDescent="0.2">
      <c r="B31" s="682" t="s">
        <v>309</v>
      </c>
      <c r="C31" s="683"/>
      <c r="D31" s="683"/>
      <c r="E31" s="683"/>
      <c r="F31" s="683"/>
      <c r="G31" s="683"/>
      <c r="H31" s="683"/>
      <c r="I31" s="683"/>
      <c r="J31" s="683"/>
      <c r="K31" s="683"/>
      <c r="L31" s="683"/>
      <c r="M31" s="683"/>
      <c r="N31" s="683"/>
      <c r="O31" s="683"/>
      <c r="P31" s="683"/>
      <c r="Q31" s="684"/>
      <c r="R31" s="685">
        <v>623102</v>
      </c>
      <c r="S31" s="686"/>
      <c r="T31" s="686"/>
      <c r="U31" s="686"/>
      <c r="V31" s="686"/>
      <c r="W31" s="686"/>
      <c r="X31" s="686"/>
      <c r="Y31" s="687"/>
      <c r="Z31" s="688">
        <v>12.6</v>
      </c>
      <c r="AA31" s="688"/>
      <c r="AB31" s="688"/>
      <c r="AC31" s="688"/>
      <c r="AD31" s="689" t="s">
        <v>232</v>
      </c>
      <c r="AE31" s="689"/>
      <c r="AF31" s="689"/>
      <c r="AG31" s="689"/>
      <c r="AH31" s="689"/>
      <c r="AI31" s="689"/>
      <c r="AJ31" s="689"/>
      <c r="AK31" s="689"/>
      <c r="AL31" s="690" t="s">
        <v>137</v>
      </c>
      <c r="AM31" s="691"/>
      <c r="AN31" s="691"/>
      <c r="AO31" s="692"/>
      <c r="AP31" s="739" t="s">
        <v>310</v>
      </c>
      <c r="AQ31" s="740"/>
      <c r="AR31" s="740"/>
      <c r="AS31" s="740"/>
      <c r="AT31" s="745" t="s">
        <v>311</v>
      </c>
      <c r="AU31" s="231"/>
      <c r="AV31" s="231"/>
      <c r="AW31" s="231"/>
      <c r="AX31" s="671" t="s">
        <v>186</v>
      </c>
      <c r="AY31" s="672"/>
      <c r="AZ31" s="672"/>
      <c r="BA31" s="672"/>
      <c r="BB31" s="672"/>
      <c r="BC31" s="672"/>
      <c r="BD31" s="672"/>
      <c r="BE31" s="672"/>
      <c r="BF31" s="673"/>
      <c r="BG31" s="753">
        <v>98</v>
      </c>
      <c r="BH31" s="737"/>
      <c r="BI31" s="737"/>
      <c r="BJ31" s="737"/>
      <c r="BK31" s="737"/>
      <c r="BL31" s="737"/>
      <c r="BM31" s="680">
        <v>97.3</v>
      </c>
      <c r="BN31" s="737"/>
      <c r="BO31" s="737"/>
      <c r="BP31" s="737"/>
      <c r="BQ31" s="738"/>
      <c r="BR31" s="753">
        <v>99.7</v>
      </c>
      <c r="BS31" s="737"/>
      <c r="BT31" s="737"/>
      <c r="BU31" s="737"/>
      <c r="BV31" s="737"/>
      <c r="BW31" s="737"/>
      <c r="BX31" s="680">
        <v>98.5</v>
      </c>
      <c r="BY31" s="737"/>
      <c r="BZ31" s="737"/>
      <c r="CA31" s="737"/>
      <c r="CB31" s="738"/>
      <c r="CD31" s="727"/>
      <c r="CE31" s="728"/>
      <c r="CF31" s="700" t="s">
        <v>312</v>
      </c>
      <c r="CG31" s="701"/>
      <c r="CH31" s="701"/>
      <c r="CI31" s="701"/>
      <c r="CJ31" s="701"/>
      <c r="CK31" s="701"/>
      <c r="CL31" s="701"/>
      <c r="CM31" s="701"/>
      <c r="CN31" s="701"/>
      <c r="CO31" s="701"/>
      <c r="CP31" s="701"/>
      <c r="CQ31" s="702"/>
      <c r="CR31" s="685">
        <v>15650</v>
      </c>
      <c r="CS31" s="722"/>
      <c r="CT31" s="722"/>
      <c r="CU31" s="722"/>
      <c r="CV31" s="722"/>
      <c r="CW31" s="722"/>
      <c r="CX31" s="722"/>
      <c r="CY31" s="723"/>
      <c r="CZ31" s="690">
        <v>0.3</v>
      </c>
      <c r="DA31" s="720"/>
      <c r="DB31" s="720"/>
      <c r="DC31" s="724"/>
      <c r="DD31" s="694">
        <v>15650</v>
      </c>
      <c r="DE31" s="722"/>
      <c r="DF31" s="722"/>
      <c r="DG31" s="722"/>
      <c r="DH31" s="722"/>
      <c r="DI31" s="722"/>
      <c r="DJ31" s="722"/>
      <c r="DK31" s="723"/>
      <c r="DL31" s="694">
        <v>15650</v>
      </c>
      <c r="DM31" s="722"/>
      <c r="DN31" s="722"/>
      <c r="DO31" s="722"/>
      <c r="DP31" s="722"/>
      <c r="DQ31" s="722"/>
      <c r="DR31" s="722"/>
      <c r="DS31" s="722"/>
      <c r="DT31" s="722"/>
      <c r="DU31" s="722"/>
      <c r="DV31" s="723"/>
      <c r="DW31" s="690">
        <v>0.7</v>
      </c>
      <c r="DX31" s="720"/>
      <c r="DY31" s="720"/>
      <c r="DZ31" s="720"/>
      <c r="EA31" s="720"/>
      <c r="EB31" s="720"/>
      <c r="EC31" s="721"/>
    </row>
    <row r="32" spans="2:133" ht="11.25" customHeight="1" x14ac:dyDescent="0.2">
      <c r="B32" s="748" t="s">
        <v>313</v>
      </c>
      <c r="C32" s="749"/>
      <c r="D32" s="749"/>
      <c r="E32" s="749"/>
      <c r="F32" s="749"/>
      <c r="G32" s="749"/>
      <c r="H32" s="749"/>
      <c r="I32" s="749"/>
      <c r="J32" s="749"/>
      <c r="K32" s="749"/>
      <c r="L32" s="749"/>
      <c r="M32" s="749"/>
      <c r="N32" s="749"/>
      <c r="O32" s="749"/>
      <c r="P32" s="749"/>
      <c r="Q32" s="750"/>
      <c r="R32" s="685">
        <v>730</v>
      </c>
      <c r="S32" s="686"/>
      <c r="T32" s="686"/>
      <c r="U32" s="686"/>
      <c r="V32" s="686"/>
      <c r="W32" s="686"/>
      <c r="X32" s="686"/>
      <c r="Y32" s="687"/>
      <c r="Z32" s="688">
        <v>0</v>
      </c>
      <c r="AA32" s="688"/>
      <c r="AB32" s="688"/>
      <c r="AC32" s="688"/>
      <c r="AD32" s="689">
        <v>730</v>
      </c>
      <c r="AE32" s="689"/>
      <c r="AF32" s="689"/>
      <c r="AG32" s="689"/>
      <c r="AH32" s="689"/>
      <c r="AI32" s="689"/>
      <c r="AJ32" s="689"/>
      <c r="AK32" s="689"/>
      <c r="AL32" s="690">
        <v>0</v>
      </c>
      <c r="AM32" s="691"/>
      <c r="AN32" s="691"/>
      <c r="AO32" s="692"/>
      <c r="AP32" s="741"/>
      <c r="AQ32" s="742"/>
      <c r="AR32" s="742"/>
      <c r="AS32" s="742"/>
      <c r="AT32" s="746"/>
      <c r="AU32" s="230" t="s">
        <v>314</v>
      </c>
      <c r="AV32" s="230"/>
      <c r="AW32" s="230"/>
      <c r="AX32" s="682" t="s">
        <v>315</v>
      </c>
      <c r="AY32" s="683"/>
      <c r="AZ32" s="683"/>
      <c r="BA32" s="683"/>
      <c r="BB32" s="683"/>
      <c r="BC32" s="683"/>
      <c r="BD32" s="683"/>
      <c r="BE32" s="683"/>
      <c r="BF32" s="684"/>
      <c r="BG32" s="754">
        <v>99.5</v>
      </c>
      <c r="BH32" s="722"/>
      <c r="BI32" s="722"/>
      <c r="BJ32" s="722"/>
      <c r="BK32" s="722"/>
      <c r="BL32" s="722"/>
      <c r="BM32" s="691">
        <v>98.9</v>
      </c>
      <c r="BN32" s="751"/>
      <c r="BO32" s="751"/>
      <c r="BP32" s="751"/>
      <c r="BQ32" s="752"/>
      <c r="BR32" s="754">
        <v>99.5</v>
      </c>
      <c r="BS32" s="722"/>
      <c r="BT32" s="722"/>
      <c r="BU32" s="722"/>
      <c r="BV32" s="722"/>
      <c r="BW32" s="722"/>
      <c r="BX32" s="691">
        <v>97.6</v>
      </c>
      <c r="BY32" s="751"/>
      <c r="BZ32" s="751"/>
      <c r="CA32" s="751"/>
      <c r="CB32" s="752"/>
      <c r="CD32" s="729"/>
      <c r="CE32" s="730"/>
      <c r="CF32" s="700" t="s">
        <v>316</v>
      </c>
      <c r="CG32" s="701"/>
      <c r="CH32" s="701"/>
      <c r="CI32" s="701"/>
      <c r="CJ32" s="701"/>
      <c r="CK32" s="701"/>
      <c r="CL32" s="701"/>
      <c r="CM32" s="701"/>
      <c r="CN32" s="701"/>
      <c r="CO32" s="701"/>
      <c r="CP32" s="701"/>
      <c r="CQ32" s="702"/>
      <c r="CR32" s="685" t="s">
        <v>232</v>
      </c>
      <c r="CS32" s="686"/>
      <c r="CT32" s="686"/>
      <c r="CU32" s="686"/>
      <c r="CV32" s="686"/>
      <c r="CW32" s="686"/>
      <c r="CX32" s="686"/>
      <c r="CY32" s="687"/>
      <c r="CZ32" s="690" t="s">
        <v>232</v>
      </c>
      <c r="DA32" s="720"/>
      <c r="DB32" s="720"/>
      <c r="DC32" s="724"/>
      <c r="DD32" s="694" t="s">
        <v>137</v>
      </c>
      <c r="DE32" s="686"/>
      <c r="DF32" s="686"/>
      <c r="DG32" s="686"/>
      <c r="DH32" s="686"/>
      <c r="DI32" s="686"/>
      <c r="DJ32" s="686"/>
      <c r="DK32" s="687"/>
      <c r="DL32" s="694" t="s">
        <v>232</v>
      </c>
      <c r="DM32" s="686"/>
      <c r="DN32" s="686"/>
      <c r="DO32" s="686"/>
      <c r="DP32" s="686"/>
      <c r="DQ32" s="686"/>
      <c r="DR32" s="686"/>
      <c r="DS32" s="686"/>
      <c r="DT32" s="686"/>
      <c r="DU32" s="686"/>
      <c r="DV32" s="687"/>
      <c r="DW32" s="690" t="s">
        <v>232</v>
      </c>
      <c r="DX32" s="720"/>
      <c r="DY32" s="720"/>
      <c r="DZ32" s="720"/>
      <c r="EA32" s="720"/>
      <c r="EB32" s="720"/>
      <c r="EC32" s="721"/>
    </row>
    <row r="33" spans="2:133" ht="11.25" customHeight="1" x14ac:dyDescent="0.2">
      <c r="B33" s="682" t="s">
        <v>317</v>
      </c>
      <c r="C33" s="683"/>
      <c r="D33" s="683"/>
      <c r="E33" s="683"/>
      <c r="F33" s="683"/>
      <c r="G33" s="683"/>
      <c r="H33" s="683"/>
      <c r="I33" s="683"/>
      <c r="J33" s="683"/>
      <c r="K33" s="683"/>
      <c r="L33" s="683"/>
      <c r="M33" s="683"/>
      <c r="N33" s="683"/>
      <c r="O33" s="683"/>
      <c r="P33" s="683"/>
      <c r="Q33" s="684"/>
      <c r="R33" s="685">
        <v>418768</v>
      </c>
      <c r="S33" s="686"/>
      <c r="T33" s="686"/>
      <c r="U33" s="686"/>
      <c r="V33" s="686"/>
      <c r="W33" s="686"/>
      <c r="X33" s="686"/>
      <c r="Y33" s="687"/>
      <c r="Z33" s="688">
        <v>8.5</v>
      </c>
      <c r="AA33" s="688"/>
      <c r="AB33" s="688"/>
      <c r="AC33" s="688"/>
      <c r="AD33" s="689" t="s">
        <v>232</v>
      </c>
      <c r="AE33" s="689"/>
      <c r="AF33" s="689"/>
      <c r="AG33" s="689"/>
      <c r="AH33" s="689"/>
      <c r="AI33" s="689"/>
      <c r="AJ33" s="689"/>
      <c r="AK33" s="689"/>
      <c r="AL33" s="690" t="s">
        <v>232</v>
      </c>
      <c r="AM33" s="691"/>
      <c r="AN33" s="691"/>
      <c r="AO33" s="692"/>
      <c r="AP33" s="743"/>
      <c r="AQ33" s="744"/>
      <c r="AR33" s="744"/>
      <c r="AS33" s="744"/>
      <c r="AT33" s="747"/>
      <c r="AU33" s="232"/>
      <c r="AV33" s="232"/>
      <c r="AW33" s="232"/>
      <c r="AX33" s="734" t="s">
        <v>318</v>
      </c>
      <c r="AY33" s="735"/>
      <c r="AZ33" s="735"/>
      <c r="BA33" s="735"/>
      <c r="BB33" s="735"/>
      <c r="BC33" s="735"/>
      <c r="BD33" s="735"/>
      <c r="BE33" s="735"/>
      <c r="BF33" s="736"/>
      <c r="BG33" s="755">
        <v>97.6</v>
      </c>
      <c r="BH33" s="756"/>
      <c r="BI33" s="756"/>
      <c r="BJ33" s="756"/>
      <c r="BK33" s="756"/>
      <c r="BL33" s="756"/>
      <c r="BM33" s="757">
        <v>97</v>
      </c>
      <c r="BN33" s="756"/>
      <c r="BO33" s="756"/>
      <c r="BP33" s="756"/>
      <c r="BQ33" s="758"/>
      <c r="BR33" s="755">
        <v>99.8</v>
      </c>
      <c r="BS33" s="756"/>
      <c r="BT33" s="756"/>
      <c r="BU33" s="756"/>
      <c r="BV33" s="756"/>
      <c r="BW33" s="756"/>
      <c r="BX33" s="757">
        <v>98.7</v>
      </c>
      <c r="BY33" s="756"/>
      <c r="BZ33" s="756"/>
      <c r="CA33" s="756"/>
      <c r="CB33" s="758"/>
      <c r="CD33" s="700" t="s">
        <v>319</v>
      </c>
      <c r="CE33" s="701"/>
      <c r="CF33" s="701"/>
      <c r="CG33" s="701"/>
      <c r="CH33" s="701"/>
      <c r="CI33" s="701"/>
      <c r="CJ33" s="701"/>
      <c r="CK33" s="701"/>
      <c r="CL33" s="701"/>
      <c r="CM33" s="701"/>
      <c r="CN33" s="701"/>
      <c r="CO33" s="701"/>
      <c r="CP33" s="701"/>
      <c r="CQ33" s="702"/>
      <c r="CR33" s="685">
        <v>2437874</v>
      </c>
      <c r="CS33" s="722"/>
      <c r="CT33" s="722"/>
      <c r="CU33" s="722"/>
      <c r="CV33" s="722"/>
      <c r="CW33" s="722"/>
      <c r="CX33" s="722"/>
      <c r="CY33" s="723"/>
      <c r="CZ33" s="690">
        <v>51.7</v>
      </c>
      <c r="DA33" s="720"/>
      <c r="DB33" s="720"/>
      <c r="DC33" s="724"/>
      <c r="DD33" s="694">
        <v>1439829</v>
      </c>
      <c r="DE33" s="722"/>
      <c r="DF33" s="722"/>
      <c r="DG33" s="722"/>
      <c r="DH33" s="722"/>
      <c r="DI33" s="722"/>
      <c r="DJ33" s="722"/>
      <c r="DK33" s="723"/>
      <c r="DL33" s="694">
        <v>879942</v>
      </c>
      <c r="DM33" s="722"/>
      <c r="DN33" s="722"/>
      <c r="DO33" s="722"/>
      <c r="DP33" s="722"/>
      <c r="DQ33" s="722"/>
      <c r="DR33" s="722"/>
      <c r="DS33" s="722"/>
      <c r="DT33" s="722"/>
      <c r="DU33" s="722"/>
      <c r="DV33" s="723"/>
      <c r="DW33" s="690">
        <v>39.9</v>
      </c>
      <c r="DX33" s="720"/>
      <c r="DY33" s="720"/>
      <c r="DZ33" s="720"/>
      <c r="EA33" s="720"/>
      <c r="EB33" s="720"/>
      <c r="EC33" s="721"/>
    </row>
    <row r="34" spans="2:133" ht="11.25" customHeight="1" x14ac:dyDescent="0.2">
      <c r="B34" s="682" t="s">
        <v>320</v>
      </c>
      <c r="C34" s="683"/>
      <c r="D34" s="683"/>
      <c r="E34" s="683"/>
      <c r="F34" s="683"/>
      <c r="G34" s="683"/>
      <c r="H34" s="683"/>
      <c r="I34" s="683"/>
      <c r="J34" s="683"/>
      <c r="K34" s="683"/>
      <c r="L34" s="683"/>
      <c r="M34" s="683"/>
      <c r="N34" s="683"/>
      <c r="O34" s="683"/>
      <c r="P34" s="683"/>
      <c r="Q34" s="684"/>
      <c r="R34" s="685">
        <v>14793</v>
      </c>
      <c r="S34" s="686"/>
      <c r="T34" s="686"/>
      <c r="U34" s="686"/>
      <c r="V34" s="686"/>
      <c r="W34" s="686"/>
      <c r="X34" s="686"/>
      <c r="Y34" s="687"/>
      <c r="Z34" s="688">
        <v>0.3</v>
      </c>
      <c r="AA34" s="688"/>
      <c r="AB34" s="688"/>
      <c r="AC34" s="688"/>
      <c r="AD34" s="689" t="s">
        <v>232</v>
      </c>
      <c r="AE34" s="689"/>
      <c r="AF34" s="689"/>
      <c r="AG34" s="689"/>
      <c r="AH34" s="689"/>
      <c r="AI34" s="689"/>
      <c r="AJ34" s="689"/>
      <c r="AK34" s="689"/>
      <c r="AL34" s="690" t="s">
        <v>232</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321</v>
      </c>
      <c r="CE34" s="701"/>
      <c r="CF34" s="701"/>
      <c r="CG34" s="701"/>
      <c r="CH34" s="701"/>
      <c r="CI34" s="701"/>
      <c r="CJ34" s="701"/>
      <c r="CK34" s="701"/>
      <c r="CL34" s="701"/>
      <c r="CM34" s="701"/>
      <c r="CN34" s="701"/>
      <c r="CO34" s="701"/>
      <c r="CP34" s="701"/>
      <c r="CQ34" s="702"/>
      <c r="CR34" s="685">
        <v>722533</v>
      </c>
      <c r="CS34" s="686"/>
      <c r="CT34" s="686"/>
      <c r="CU34" s="686"/>
      <c r="CV34" s="686"/>
      <c r="CW34" s="686"/>
      <c r="CX34" s="686"/>
      <c r="CY34" s="687"/>
      <c r="CZ34" s="690">
        <v>15.3</v>
      </c>
      <c r="DA34" s="720"/>
      <c r="DB34" s="720"/>
      <c r="DC34" s="724"/>
      <c r="DD34" s="694">
        <v>441360</v>
      </c>
      <c r="DE34" s="686"/>
      <c r="DF34" s="686"/>
      <c r="DG34" s="686"/>
      <c r="DH34" s="686"/>
      <c r="DI34" s="686"/>
      <c r="DJ34" s="686"/>
      <c r="DK34" s="687"/>
      <c r="DL34" s="694">
        <v>279307</v>
      </c>
      <c r="DM34" s="686"/>
      <c r="DN34" s="686"/>
      <c r="DO34" s="686"/>
      <c r="DP34" s="686"/>
      <c r="DQ34" s="686"/>
      <c r="DR34" s="686"/>
      <c r="DS34" s="686"/>
      <c r="DT34" s="686"/>
      <c r="DU34" s="686"/>
      <c r="DV34" s="687"/>
      <c r="DW34" s="690">
        <v>12.7</v>
      </c>
      <c r="DX34" s="720"/>
      <c r="DY34" s="720"/>
      <c r="DZ34" s="720"/>
      <c r="EA34" s="720"/>
      <c r="EB34" s="720"/>
      <c r="EC34" s="721"/>
    </row>
    <row r="35" spans="2:133" ht="11.25" customHeight="1" x14ac:dyDescent="0.2">
      <c r="B35" s="682" t="s">
        <v>322</v>
      </c>
      <c r="C35" s="683"/>
      <c r="D35" s="683"/>
      <c r="E35" s="683"/>
      <c r="F35" s="683"/>
      <c r="G35" s="683"/>
      <c r="H35" s="683"/>
      <c r="I35" s="683"/>
      <c r="J35" s="683"/>
      <c r="K35" s="683"/>
      <c r="L35" s="683"/>
      <c r="M35" s="683"/>
      <c r="N35" s="683"/>
      <c r="O35" s="683"/>
      <c r="P35" s="683"/>
      <c r="Q35" s="684"/>
      <c r="R35" s="685">
        <v>157734</v>
      </c>
      <c r="S35" s="686"/>
      <c r="T35" s="686"/>
      <c r="U35" s="686"/>
      <c r="V35" s="686"/>
      <c r="W35" s="686"/>
      <c r="X35" s="686"/>
      <c r="Y35" s="687"/>
      <c r="Z35" s="688">
        <v>3.2</v>
      </c>
      <c r="AA35" s="688"/>
      <c r="AB35" s="688"/>
      <c r="AC35" s="688"/>
      <c r="AD35" s="689" t="s">
        <v>232</v>
      </c>
      <c r="AE35" s="689"/>
      <c r="AF35" s="689"/>
      <c r="AG35" s="689"/>
      <c r="AH35" s="689"/>
      <c r="AI35" s="689"/>
      <c r="AJ35" s="689"/>
      <c r="AK35" s="689"/>
      <c r="AL35" s="690" t="s">
        <v>232</v>
      </c>
      <c r="AM35" s="691"/>
      <c r="AN35" s="691"/>
      <c r="AO35" s="692"/>
      <c r="AP35" s="235"/>
      <c r="AQ35" s="664" t="s">
        <v>323</v>
      </c>
      <c r="AR35" s="665"/>
      <c r="AS35" s="665"/>
      <c r="AT35" s="665"/>
      <c r="AU35" s="665"/>
      <c r="AV35" s="665"/>
      <c r="AW35" s="665"/>
      <c r="AX35" s="665"/>
      <c r="AY35" s="665"/>
      <c r="AZ35" s="665"/>
      <c r="BA35" s="665"/>
      <c r="BB35" s="665"/>
      <c r="BC35" s="665"/>
      <c r="BD35" s="665"/>
      <c r="BE35" s="665"/>
      <c r="BF35" s="666"/>
      <c r="BG35" s="664" t="s">
        <v>324</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325</v>
      </c>
      <c r="CE35" s="701"/>
      <c r="CF35" s="701"/>
      <c r="CG35" s="701"/>
      <c r="CH35" s="701"/>
      <c r="CI35" s="701"/>
      <c r="CJ35" s="701"/>
      <c r="CK35" s="701"/>
      <c r="CL35" s="701"/>
      <c r="CM35" s="701"/>
      <c r="CN35" s="701"/>
      <c r="CO35" s="701"/>
      <c r="CP35" s="701"/>
      <c r="CQ35" s="702"/>
      <c r="CR35" s="685">
        <v>256637</v>
      </c>
      <c r="CS35" s="722"/>
      <c r="CT35" s="722"/>
      <c r="CU35" s="722"/>
      <c r="CV35" s="722"/>
      <c r="CW35" s="722"/>
      <c r="CX35" s="722"/>
      <c r="CY35" s="723"/>
      <c r="CZ35" s="690">
        <v>5.4</v>
      </c>
      <c r="DA35" s="720"/>
      <c r="DB35" s="720"/>
      <c r="DC35" s="724"/>
      <c r="DD35" s="694">
        <v>127030</v>
      </c>
      <c r="DE35" s="722"/>
      <c r="DF35" s="722"/>
      <c r="DG35" s="722"/>
      <c r="DH35" s="722"/>
      <c r="DI35" s="722"/>
      <c r="DJ35" s="722"/>
      <c r="DK35" s="723"/>
      <c r="DL35" s="694">
        <v>62923</v>
      </c>
      <c r="DM35" s="722"/>
      <c r="DN35" s="722"/>
      <c r="DO35" s="722"/>
      <c r="DP35" s="722"/>
      <c r="DQ35" s="722"/>
      <c r="DR35" s="722"/>
      <c r="DS35" s="722"/>
      <c r="DT35" s="722"/>
      <c r="DU35" s="722"/>
      <c r="DV35" s="723"/>
      <c r="DW35" s="690">
        <v>2.9</v>
      </c>
      <c r="DX35" s="720"/>
      <c r="DY35" s="720"/>
      <c r="DZ35" s="720"/>
      <c r="EA35" s="720"/>
      <c r="EB35" s="720"/>
      <c r="EC35" s="721"/>
    </row>
    <row r="36" spans="2:133" ht="11.25" customHeight="1" x14ac:dyDescent="0.2">
      <c r="B36" s="682" t="s">
        <v>326</v>
      </c>
      <c r="C36" s="683"/>
      <c r="D36" s="683"/>
      <c r="E36" s="683"/>
      <c r="F36" s="683"/>
      <c r="G36" s="683"/>
      <c r="H36" s="683"/>
      <c r="I36" s="683"/>
      <c r="J36" s="683"/>
      <c r="K36" s="683"/>
      <c r="L36" s="683"/>
      <c r="M36" s="683"/>
      <c r="N36" s="683"/>
      <c r="O36" s="683"/>
      <c r="P36" s="683"/>
      <c r="Q36" s="684"/>
      <c r="R36" s="685">
        <v>272245</v>
      </c>
      <c r="S36" s="686"/>
      <c r="T36" s="686"/>
      <c r="U36" s="686"/>
      <c r="V36" s="686"/>
      <c r="W36" s="686"/>
      <c r="X36" s="686"/>
      <c r="Y36" s="687"/>
      <c r="Z36" s="688">
        <v>5.5</v>
      </c>
      <c r="AA36" s="688"/>
      <c r="AB36" s="688"/>
      <c r="AC36" s="688"/>
      <c r="AD36" s="689" t="s">
        <v>232</v>
      </c>
      <c r="AE36" s="689"/>
      <c r="AF36" s="689"/>
      <c r="AG36" s="689"/>
      <c r="AH36" s="689"/>
      <c r="AI36" s="689"/>
      <c r="AJ36" s="689"/>
      <c r="AK36" s="689"/>
      <c r="AL36" s="690" t="s">
        <v>232</v>
      </c>
      <c r="AM36" s="691"/>
      <c r="AN36" s="691"/>
      <c r="AO36" s="692"/>
      <c r="AP36" s="235"/>
      <c r="AQ36" s="759" t="s">
        <v>327</v>
      </c>
      <c r="AR36" s="760"/>
      <c r="AS36" s="760"/>
      <c r="AT36" s="760"/>
      <c r="AU36" s="760"/>
      <c r="AV36" s="760"/>
      <c r="AW36" s="760"/>
      <c r="AX36" s="760"/>
      <c r="AY36" s="761"/>
      <c r="AZ36" s="674">
        <v>562400</v>
      </c>
      <c r="BA36" s="675"/>
      <c r="BB36" s="675"/>
      <c r="BC36" s="675"/>
      <c r="BD36" s="675"/>
      <c r="BE36" s="675"/>
      <c r="BF36" s="762"/>
      <c r="BG36" s="696" t="s">
        <v>328</v>
      </c>
      <c r="BH36" s="697"/>
      <c r="BI36" s="697"/>
      <c r="BJ36" s="697"/>
      <c r="BK36" s="697"/>
      <c r="BL36" s="697"/>
      <c r="BM36" s="697"/>
      <c r="BN36" s="697"/>
      <c r="BO36" s="697"/>
      <c r="BP36" s="697"/>
      <c r="BQ36" s="697"/>
      <c r="BR36" s="697"/>
      <c r="BS36" s="697"/>
      <c r="BT36" s="697"/>
      <c r="BU36" s="698"/>
      <c r="BV36" s="674">
        <v>2752</v>
      </c>
      <c r="BW36" s="675"/>
      <c r="BX36" s="675"/>
      <c r="BY36" s="675"/>
      <c r="BZ36" s="675"/>
      <c r="CA36" s="675"/>
      <c r="CB36" s="762"/>
      <c r="CD36" s="700" t="s">
        <v>329</v>
      </c>
      <c r="CE36" s="701"/>
      <c r="CF36" s="701"/>
      <c r="CG36" s="701"/>
      <c r="CH36" s="701"/>
      <c r="CI36" s="701"/>
      <c r="CJ36" s="701"/>
      <c r="CK36" s="701"/>
      <c r="CL36" s="701"/>
      <c r="CM36" s="701"/>
      <c r="CN36" s="701"/>
      <c r="CO36" s="701"/>
      <c r="CP36" s="701"/>
      <c r="CQ36" s="702"/>
      <c r="CR36" s="685">
        <v>955779</v>
      </c>
      <c r="CS36" s="686"/>
      <c r="CT36" s="686"/>
      <c r="CU36" s="686"/>
      <c r="CV36" s="686"/>
      <c r="CW36" s="686"/>
      <c r="CX36" s="686"/>
      <c r="CY36" s="687"/>
      <c r="CZ36" s="690">
        <v>20.3</v>
      </c>
      <c r="DA36" s="720"/>
      <c r="DB36" s="720"/>
      <c r="DC36" s="724"/>
      <c r="DD36" s="694">
        <v>528282</v>
      </c>
      <c r="DE36" s="686"/>
      <c r="DF36" s="686"/>
      <c r="DG36" s="686"/>
      <c r="DH36" s="686"/>
      <c r="DI36" s="686"/>
      <c r="DJ36" s="686"/>
      <c r="DK36" s="687"/>
      <c r="DL36" s="694">
        <v>323201</v>
      </c>
      <c r="DM36" s="686"/>
      <c r="DN36" s="686"/>
      <c r="DO36" s="686"/>
      <c r="DP36" s="686"/>
      <c r="DQ36" s="686"/>
      <c r="DR36" s="686"/>
      <c r="DS36" s="686"/>
      <c r="DT36" s="686"/>
      <c r="DU36" s="686"/>
      <c r="DV36" s="687"/>
      <c r="DW36" s="690">
        <v>14.7</v>
      </c>
      <c r="DX36" s="720"/>
      <c r="DY36" s="720"/>
      <c r="DZ36" s="720"/>
      <c r="EA36" s="720"/>
      <c r="EB36" s="720"/>
      <c r="EC36" s="721"/>
    </row>
    <row r="37" spans="2:133" ht="11.25" customHeight="1" x14ac:dyDescent="0.2">
      <c r="B37" s="682" t="s">
        <v>330</v>
      </c>
      <c r="C37" s="683"/>
      <c r="D37" s="683"/>
      <c r="E37" s="683"/>
      <c r="F37" s="683"/>
      <c r="G37" s="683"/>
      <c r="H37" s="683"/>
      <c r="I37" s="683"/>
      <c r="J37" s="683"/>
      <c r="K37" s="683"/>
      <c r="L37" s="683"/>
      <c r="M37" s="683"/>
      <c r="N37" s="683"/>
      <c r="O37" s="683"/>
      <c r="P37" s="683"/>
      <c r="Q37" s="684"/>
      <c r="R37" s="685">
        <v>159735</v>
      </c>
      <c r="S37" s="686"/>
      <c r="T37" s="686"/>
      <c r="U37" s="686"/>
      <c r="V37" s="686"/>
      <c r="W37" s="686"/>
      <c r="X37" s="686"/>
      <c r="Y37" s="687"/>
      <c r="Z37" s="688">
        <v>3.2</v>
      </c>
      <c r="AA37" s="688"/>
      <c r="AB37" s="688"/>
      <c r="AC37" s="688"/>
      <c r="AD37" s="689" t="s">
        <v>235</v>
      </c>
      <c r="AE37" s="689"/>
      <c r="AF37" s="689"/>
      <c r="AG37" s="689"/>
      <c r="AH37" s="689"/>
      <c r="AI37" s="689"/>
      <c r="AJ37" s="689"/>
      <c r="AK37" s="689"/>
      <c r="AL37" s="690" t="s">
        <v>232</v>
      </c>
      <c r="AM37" s="691"/>
      <c r="AN37" s="691"/>
      <c r="AO37" s="692"/>
      <c r="AQ37" s="763" t="s">
        <v>331</v>
      </c>
      <c r="AR37" s="764"/>
      <c r="AS37" s="764"/>
      <c r="AT37" s="764"/>
      <c r="AU37" s="764"/>
      <c r="AV37" s="764"/>
      <c r="AW37" s="764"/>
      <c r="AX37" s="764"/>
      <c r="AY37" s="765"/>
      <c r="AZ37" s="685">
        <v>138058</v>
      </c>
      <c r="BA37" s="686"/>
      <c r="BB37" s="686"/>
      <c r="BC37" s="686"/>
      <c r="BD37" s="722"/>
      <c r="BE37" s="722"/>
      <c r="BF37" s="752"/>
      <c r="BG37" s="700" t="s">
        <v>332</v>
      </c>
      <c r="BH37" s="701"/>
      <c r="BI37" s="701"/>
      <c r="BJ37" s="701"/>
      <c r="BK37" s="701"/>
      <c r="BL37" s="701"/>
      <c r="BM37" s="701"/>
      <c r="BN37" s="701"/>
      <c r="BO37" s="701"/>
      <c r="BP37" s="701"/>
      <c r="BQ37" s="701"/>
      <c r="BR37" s="701"/>
      <c r="BS37" s="701"/>
      <c r="BT37" s="701"/>
      <c r="BU37" s="702"/>
      <c r="BV37" s="685">
        <v>-1598</v>
      </c>
      <c r="BW37" s="686"/>
      <c r="BX37" s="686"/>
      <c r="BY37" s="686"/>
      <c r="BZ37" s="686"/>
      <c r="CA37" s="686"/>
      <c r="CB37" s="695"/>
      <c r="CD37" s="700" t="s">
        <v>333</v>
      </c>
      <c r="CE37" s="701"/>
      <c r="CF37" s="701"/>
      <c r="CG37" s="701"/>
      <c r="CH37" s="701"/>
      <c r="CI37" s="701"/>
      <c r="CJ37" s="701"/>
      <c r="CK37" s="701"/>
      <c r="CL37" s="701"/>
      <c r="CM37" s="701"/>
      <c r="CN37" s="701"/>
      <c r="CO37" s="701"/>
      <c r="CP37" s="701"/>
      <c r="CQ37" s="702"/>
      <c r="CR37" s="685">
        <v>174687</v>
      </c>
      <c r="CS37" s="722"/>
      <c r="CT37" s="722"/>
      <c r="CU37" s="722"/>
      <c r="CV37" s="722"/>
      <c r="CW37" s="722"/>
      <c r="CX37" s="722"/>
      <c r="CY37" s="723"/>
      <c r="CZ37" s="690">
        <v>3.7</v>
      </c>
      <c r="DA37" s="720"/>
      <c r="DB37" s="720"/>
      <c r="DC37" s="724"/>
      <c r="DD37" s="694">
        <v>157187</v>
      </c>
      <c r="DE37" s="722"/>
      <c r="DF37" s="722"/>
      <c r="DG37" s="722"/>
      <c r="DH37" s="722"/>
      <c r="DI37" s="722"/>
      <c r="DJ37" s="722"/>
      <c r="DK37" s="723"/>
      <c r="DL37" s="694">
        <v>146767</v>
      </c>
      <c r="DM37" s="722"/>
      <c r="DN37" s="722"/>
      <c r="DO37" s="722"/>
      <c r="DP37" s="722"/>
      <c r="DQ37" s="722"/>
      <c r="DR37" s="722"/>
      <c r="DS37" s="722"/>
      <c r="DT37" s="722"/>
      <c r="DU37" s="722"/>
      <c r="DV37" s="723"/>
      <c r="DW37" s="690">
        <v>6.7</v>
      </c>
      <c r="DX37" s="720"/>
      <c r="DY37" s="720"/>
      <c r="DZ37" s="720"/>
      <c r="EA37" s="720"/>
      <c r="EB37" s="720"/>
      <c r="EC37" s="721"/>
    </row>
    <row r="38" spans="2:133" ht="11.25" customHeight="1" x14ac:dyDescent="0.2">
      <c r="B38" s="682" t="s">
        <v>334</v>
      </c>
      <c r="C38" s="683"/>
      <c r="D38" s="683"/>
      <c r="E38" s="683"/>
      <c r="F38" s="683"/>
      <c r="G38" s="683"/>
      <c r="H38" s="683"/>
      <c r="I38" s="683"/>
      <c r="J38" s="683"/>
      <c r="K38" s="683"/>
      <c r="L38" s="683"/>
      <c r="M38" s="683"/>
      <c r="N38" s="683"/>
      <c r="O38" s="683"/>
      <c r="P38" s="683"/>
      <c r="Q38" s="684"/>
      <c r="R38" s="685">
        <v>53272</v>
      </c>
      <c r="S38" s="686"/>
      <c r="T38" s="686"/>
      <c r="U38" s="686"/>
      <c r="V38" s="686"/>
      <c r="W38" s="686"/>
      <c r="X38" s="686"/>
      <c r="Y38" s="687"/>
      <c r="Z38" s="688">
        <v>1.1000000000000001</v>
      </c>
      <c r="AA38" s="688"/>
      <c r="AB38" s="688"/>
      <c r="AC38" s="688"/>
      <c r="AD38" s="689">
        <v>14</v>
      </c>
      <c r="AE38" s="689"/>
      <c r="AF38" s="689"/>
      <c r="AG38" s="689"/>
      <c r="AH38" s="689"/>
      <c r="AI38" s="689"/>
      <c r="AJ38" s="689"/>
      <c r="AK38" s="689"/>
      <c r="AL38" s="690">
        <v>0</v>
      </c>
      <c r="AM38" s="691"/>
      <c r="AN38" s="691"/>
      <c r="AO38" s="692"/>
      <c r="AQ38" s="763" t="s">
        <v>335</v>
      </c>
      <c r="AR38" s="764"/>
      <c r="AS38" s="764"/>
      <c r="AT38" s="764"/>
      <c r="AU38" s="764"/>
      <c r="AV38" s="764"/>
      <c r="AW38" s="764"/>
      <c r="AX38" s="764"/>
      <c r="AY38" s="765"/>
      <c r="AZ38" s="685">
        <v>79903</v>
      </c>
      <c r="BA38" s="686"/>
      <c r="BB38" s="686"/>
      <c r="BC38" s="686"/>
      <c r="BD38" s="722"/>
      <c r="BE38" s="722"/>
      <c r="BF38" s="752"/>
      <c r="BG38" s="700" t="s">
        <v>336</v>
      </c>
      <c r="BH38" s="701"/>
      <c r="BI38" s="701"/>
      <c r="BJ38" s="701"/>
      <c r="BK38" s="701"/>
      <c r="BL38" s="701"/>
      <c r="BM38" s="701"/>
      <c r="BN38" s="701"/>
      <c r="BO38" s="701"/>
      <c r="BP38" s="701"/>
      <c r="BQ38" s="701"/>
      <c r="BR38" s="701"/>
      <c r="BS38" s="701"/>
      <c r="BT38" s="701"/>
      <c r="BU38" s="702"/>
      <c r="BV38" s="685">
        <v>353</v>
      </c>
      <c r="BW38" s="686"/>
      <c r="BX38" s="686"/>
      <c r="BY38" s="686"/>
      <c r="BZ38" s="686"/>
      <c r="CA38" s="686"/>
      <c r="CB38" s="695"/>
      <c r="CD38" s="700" t="s">
        <v>337</v>
      </c>
      <c r="CE38" s="701"/>
      <c r="CF38" s="701"/>
      <c r="CG38" s="701"/>
      <c r="CH38" s="701"/>
      <c r="CI38" s="701"/>
      <c r="CJ38" s="701"/>
      <c r="CK38" s="701"/>
      <c r="CL38" s="701"/>
      <c r="CM38" s="701"/>
      <c r="CN38" s="701"/>
      <c r="CO38" s="701"/>
      <c r="CP38" s="701"/>
      <c r="CQ38" s="702"/>
      <c r="CR38" s="685">
        <v>320753</v>
      </c>
      <c r="CS38" s="686"/>
      <c r="CT38" s="686"/>
      <c r="CU38" s="686"/>
      <c r="CV38" s="686"/>
      <c r="CW38" s="686"/>
      <c r="CX38" s="686"/>
      <c r="CY38" s="687"/>
      <c r="CZ38" s="690">
        <v>6.8</v>
      </c>
      <c r="DA38" s="720"/>
      <c r="DB38" s="720"/>
      <c r="DC38" s="724"/>
      <c r="DD38" s="694">
        <v>286474</v>
      </c>
      <c r="DE38" s="686"/>
      <c r="DF38" s="686"/>
      <c r="DG38" s="686"/>
      <c r="DH38" s="686"/>
      <c r="DI38" s="686"/>
      <c r="DJ38" s="686"/>
      <c r="DK38" s="687"/>
      <c r="DL38" s="694">
        <v>214511</v>
      </c>
      <c r="DM38" s="686"/>
      <c r="DN38" s="686"/>
      <c r="DO38" s="686"/>
      <c r="DP38" s="686"/>
      <c r="DQ38" s="686"/>
      <c r="DR38" s="686"/>
      <c r="DS38" s="686"/>
      <c r="DT38" s="686"/>
      <c r="DU38" s="686"/>
      <c r="DV38" s="687"/>
      <c r="DW38" s="690">
        <v>9.6999999999999993</v>
      </c>
      <c r="DX38" s="720"/>
      <c r="DY38" s="720"/>
      <c r="DZ38" s="720"/>
      <c r="EA38" s="720"/>
      <c r="EB38" s="720"/>
      <c r="EC38" s="721"/>
    </row>
    <row r="39" spans="2:133" ht="11.25" customHeight="1" x14ac:dyDescent="0.2">
      <c r="B39" s="682" t="s">
        <v>338</v>
      </c>
      <c r="C39" s="683"/>
      <c r="D39" s="683"/>
      <c r="E39" s="683"/>
      <c r="F39" s="683"/>
      <c r="G39" s="683"/>
      <c r="H39" s="683"/>
      <c r="I39" s="683"/>
      <c r="J39" s="683"/>
      <c r="K39" s="683"/>
      <c r="L39" s="683"/>
      <c r="M39" s="683"/>
      <c r="N39" s="683"/>
      <c r="O39" s="683"/>
      <c r="P39" s="683"/>
      <c r="Q39" s="684"/>
      <c r="R39" s="685">
        <v>844673</v>
      </c>
      <c r="S39" s="686"/>
      <c r="T39" s="686"/>
      <c r="U39" s="686"/>
      <c r="V39" s="686"/>
      <c r="W39" s="686"/>
      <c r="X39" s="686"/>
      <c r="Y39" s="687"/>
      <c r="Z39" s="688">
        <v>17.100000000000001</v>
      </c>
      <c r="AA39" s="688"/>
      <c r="AB39" s="688"/>
      <c r="AC39" s="688"/>
      <c r="AD39" s="689" t="s">
        <v>232</v>
      </c>
      <c r="AE39" s="689"/>
      <c r="AF39" s="689"/>
      <c r="AG39" s="689"/>
      <c r="AH39" s="689"/>
      <c r="AI39" s="689"/>
      <c r="AJ39" s="689"/>
      <c r="AK39" s="689"/>
      <c r="AL39" s="690" t="s">
        <v>232</v>
      </c>
      <c r="AM39" s="691"/>
      <c r="AN39" s="691"/>
      <c r="AO39" s="692"/>
      <c r="AQ39" s="763" t="s">
        <v>339</v>
      </c>
      <c r="AR39" s="764"/>
      <c r="AS39" s="764"/>
      <c r="AT39" s="764"/>
      <c r="AU39" s="764"/>
      <c r="AV39" s="764"/>
      <c r="AW39" s="764"/>
      <c r="AX39" s="764"/>
      <c r="AY39" s="765"/>
      <c r="AZ39" s="685">
        <v>32474</v>
      </c>
      <c r="BA39" s="686"/>
      <c r="BB39" s="686"/>
      <c r="BC39" s="686"/>
      <c r="BD39" s="722"/>
      <c r="BE39" s="722"/>
      <c r="BF39" s="752"/>
      <c r="BG39" s="700" t="s">
        <v>340</v>
      </c>
      <c r="BH39" s="701"/>
      <c r="BI39" s="701"/>
      <c r="BJ39" s="701"/>
      <c r="BK39" s="701"/>
      <c r="BL39" s="701"/>
      <c r="BM39" s="701"/>
      <c r="BN39" s="701"/>
      <c r="BO39" s="701"/>
      <c r="BP39" s="701"/>
      <c r="BQ39" s="701"/>
      <c r="BR39" s="701"/>
      <c r="BS39" s="701"/>
      <c r="BT39" s="701"/>
      <c r="BU39" s="702"/>
      <c r="BV39" s="685">
        <v>358</v>
      </c>
      <c r="BW39" s="686"/>
      <c r="BX39" s="686"/>
      <c r="BY39" s="686"/>
      <c r="BZ39" s="686"/>
      <c r="CA39" s="686"/>
      <c r="CB39" s="695"/>
      <c r="CD39" s="700" t="s">
        <v>341</v>
      </c>
      <c r="CE39" s="701"/>
      <c r="CF39" s="701"/>
      <c r="CG39" s="701"/>
      <c r="CH39" s="701"/>
      <c r="CI39" s="701"/>
      <c r="CJ39" s="701"/>
      <c r="CK39" s="701"/>
      <c r="CL39" s="701"/>
      <c r="CM39" s="701"/>
      <c r="CN39" s="701"/>
      <c r="CO39" s="701"/>
      <c r="CP39" s="701"/>
      <c r="CQ39" s="702"/>
      <c r="CR39" s="685">
        <v>138920</v>
      </c>
      <c r="CS39" s="722"/>
      <c r="CT39" s="722"/>
      <c r="CU39" s="722"/>
      <c r="CV39" s="722"/>
      <c r="CW39" s="722"/>
      <c r="CX39" s="722"/>
      <c r="CY39" s="723"/>
      <c r="CZ39" s="690">
        <v>2.9</v>
      </c>
      <c r="DA39" s="720"/>
      <c r="DB39" s="720"/>
      <c r="DC39" s="724"/>
      <c r="DD39" s="694">
        <v>13431</v>
      </c>
      <c r="DE39" s="722"/>
      <c r="DF39" s="722"/>
      <c r="DG39" s="722"/>
      <c r="DH39" s="722"/>
      <c r="DI39" s="722"/>
      <c r="DJ39" s="722"/>
      <c r="DK39" s="723"/>
      <c r="DL39" s="694" t="s">
        <v>235</v>
      </c>
      <c r="DM39" s="722"/>
      <c r="DN39" s="722"/>
      <c r="DO39" s="722"/>
      <c r="DP39" s="722"/>
      <c r="DQ39" s="722"/>
      <c r="DR39" s="722"/>
      <c r="DS39" s="722"/>
      <c r="DT39" s="722"/>
      <c r="DU39" s="722"/>
      <c r="DV39" s="723"/>
      <c r="DW39" s="690" t="s">
        <v>232</v>
      </c>
      <c r="DX39" s="720"/>
      <c r="DY39" s="720"/>
      <c r="DZ39" s="720"/>
      <c r="EA39" s="720"/>
      <c r="EB39" s="720"/>
      <c r="EC39" s="721"/>
    </row>
    <row r="40" spans="2:133" ht="11.25" customHeight="1" x14ac:dyDescent="0.2">
      <c r="B40" s="682" t="s">
        <v>342</v>
      </c>
      <c r="C40" s="683"/>
      <c r="D40" s="683"/>
      <c r="E40" s="683"/>
      <c r="F40" s="683"/>
      <c r="G40" s="683"/>
      <c r="H40" s="683"/>
      <c r="I40" s="683"/>
      <c r="J40" s="683"/>
      <c r="K40" s="683"/>
      <c r="L40" s="683"/>
      <c r="M40" s="683"/>
      <c r="N40" s="683"/>
      <c r="O40" s="683"/>
      <c r="P40" s="683"/>
      <c r="Q40" s="684"/>
      <c r="R40" s="685" t="s">
        <v>235</v>
      </c>
      <c r="S40" s="686"/>
      <c r="T40" s="686"/>
      <c r="U40" s="686"/>
      <c r="V40" s="686"/>
      <c r="W40" s="686"/>
      <c r="X40" s="686"/>
      <c r="Y40" s="687"/>
      <c r="Z40" s="688" t="s">
        <v>232</v>
      </c>
      <c r="AA40" s="688"/>
      <c r="AB40" s="688"/>
      <c r="AC40" s="688"/>
      <c r="AD40" s="689" t="s">
        <v>232</v>
      </c>
      <c r="AE40" s="689"/>
      <c r="AF40" s="689"/>
      <c r="AG40" s="689"/>
      <c r="AH40" s="689"/>
      <c r="AI40" s="689"/>
      <c r="AJ40" s="689"/>
      <c r="AK40" s="689"/>
      <c r="AL40" s="690" t="s">
        <v>232</v>
      </c>
      <c r="AM40" s="691"/>
      <c r="AN40" s="691"/>
      <c r="AO40" s="692"/>
      <c r="AQ40" s="763" t="s">
        <v>343</v>
      </c>
      <c r="AR40" s="764"/>
      <c r="AS40" s="764"/>
      <c r="AT40" s="764"/>
      <c r="AU40" s="764"/>
      <c r="AV40" s="764"/>
      <c r="AW40" s="764"/>
      <c r="AX40" s="764"/>
      <c r="AY40" s="765"/>
      <c r="AZ40" s="685">
        <v>23686</v>
      </c>
      <c r="BA40" s="686"/>
      <c r="BB40" s="686"/>
      <c r="BC40" s="686"/>
      <c r="BD40" s="722"/>
      <c r="BE40" s="722"/>
      <c r="BF40" s="752"/>
      <c r="BG40" s="772" t="s">
        <v>344</v>
      </c>
      <c r="BH40" s="773"/>
      <c r="BI40" s="773"/>
      <c r="BJ40" s="773"/>
      <c r="BK40" s="773"/>
      <c r="BL40" s="236"/>
      <c r="BM40" s="701" t="s">
        <v>345</v>
      </c>
      <c r="BN40" s="701"/>
      <c r="BO40" s="701"/>
      <c r="BP40" s="701"/>
      <c r="BQ40" s="701"/>
      <c r="BR40" s="701"/>
      <c r="BS40" s="701"/>
      <c r="BT40" s="701"/>
      <c r="BU40" s="702"/>
      <c r="BV40" s="685">
        <v>127</v>
      </c>
      <c r="BW40" s="686"/>
      <c r="BX40" s="686"/>
      <c r="BY40" s="686"/>
      <c r="BZ40" s="686"/>
      <c r="CA40" s="686"/>
      <c r="CB40" s="695"/>
      <c r="CD40" s="700" t="s">
        <v>346</v>
      </c>
      <c r="CE40" s="701"/>
      <c r="CF40" s="701"/>
      <c r="CG40" s="701"/>
      <c r="CH40" s="701"/>
      <c r="CI40" s="701"/>
      <c r="CJ40" s="701"/>
      <c r="CK40" s="701"/>
      <c r="CL40" s="701"/>
      <c r="CM40" s="701"/>
      <c r="CN40" s="701"/>
      <c r="CO40" s="701"/>
      <c r="CP40" s="701"/>
      <c r="CQ40" s="702"/>
      <c r="CR40" s="685">
        <v>43252</v>
      </c>
      <c r="CS40" s="686"/>
      <c r="CT40" s="686"/>
      <c r="CU40" s="686"/>
      <c r="CV40" s="686"/>
      <c r="CW40" s="686"/>
      <c r="CX40" s="686"/>
      <c r="CY40" s="687"/>
      <c r="CZ40" s="690">
        <v>0.9</v>
      </c>
      <c r="DA40" s="720"/>
      <c r="DB40" s="720"/>
      <c r="DC40" s="724"/>
      <c r="DD40" s="694">
        <v>43252</v>
      </c>
      <c r="DE40" s="686"/>
      <c r="DF40" s="686"/>
      <c r="DG40" s="686"/>
      <c r="DH40" s="686"/>
      <c r="DI40" s="686"/>
      <c r="DJ40" s="686"/>
      <c r="DK40" s="687"/>
      <c r="DL40" s="694" t="s">
        <v>235</v>
      </c>
      <c r="DM40" s="686"/>
      <c r="DN40" s="686"/>
      <c r="DO40" s="686"/>
      <c r="DP40" s="686"/>
      <c r="DQ40" s="686"/>
      <c r="DR40" s="686"/>
      <c r="DS40" s="686"/>
      <c r="DT40" s="686"/>
      <c r="DU40" s="686"/>
      <c r="DV40" s="687"/>
      <c r="DW40" s="690" t="s">
        <v>232</v>
      </c>
      <c r="DX40" s="720"/>
      <c r="DY40" s="720"/>
      <c r="DZ40" s="720"/>
      <c r="EA40" s="720"/>
      <c r="EB40" s="720"/>
      <c r="EC40" s="721"/>
    </row>
    <row r="41" spans="2:133" ht="11.25" customHeight="1" x14ac:dyDescent="0.2">
      <c r="B41" s="682" t="s">
        <v>347</v>
      </c>
      <c r="C41" s="683"/>
      <c r="D41" s="683"/>
      <c r="E41" s="683"/>
      <c r="F41" s="683"/>
      <c r="G41" s="683"/>
      <c r="H41" s="683"/>
      <c r="I41" s="683"/>
      <c r="J41" s="683"/>
      <c r="K41" s="683"/>
      <c r="L41" s="683"/>
      <c r="M41" s="683"/>
      <c r="N41" s="683"/>
      <c r="O41" s="683"/>
      <c r="P41" s="683"/>
      <c r="Q41" s="684"/>
      <c r="R41" s="685" t="s">
        <v>232</v>
      </c>
      <c r="S41" s="686"/>
      <c r="T41" s="686"/>
      <c r="U41" s="686"/>
      <c r="V41" s="686"/>
      <c r="W41" s="686"/>
      <c r="X41" s="686"/>
      <c r="Y41" s="687"/>
      <c r="Z41" s="688" t="s">
        <v>232</v>
      </c>
      <c r="AA41" s="688"/>
      <c r="AB41" s="688"/>
      <c r="AC41" s="688"/>
      <c r="AD41" s="689" t="s">
        <v>232</v>
      </c>
      <c r="AE41" s="689"/>
      <c r="AF41" s="689"/>
      <c r="AG41" s="689"/>
      <c r="AH41" s="689"/>
      <c r="AI41" s="689"/>
      <c r="AJ41" s="689"/>
      <c r="AK41" s="689"/>
      <c r="AL41" s="690" t="s">
        <v>232</v>
      </c>
      <c r="AM41" s="691"/>
      <c r="AN41" s="691"/>
      <c r="AO41" s="692"/>
      <c r="AQ41" s="763" t="s">
        <v>348</v>
      </c>
      <c r="AR41" s="764"/>
      <c r="AS41" s="764"/>
      <c r="AT41" s="764"/>
      <c r="AU41" s="764"/>
      <c r="AV41" s="764"/>
      <c r="AW41" s="764"/>
      <c r="AX41" s="764"/>
      <c r="AY41" s="765"/>
      <c r="AZ41" s="685">
        <v>60672</v>
      </c>
      <c r="BA41" s="686"/>
      <c r="BB41" s="686"/>
      <c r="BC41" s="686"/>
      <c r="BD41" s="722"/>
      <c r="BE41" s="722"/>
      <c r="BF41" s="752"/>
      <c r="BG41" s="772"/>
      <c r="BH41" s="773"/>
      <c r="BI41" s="773"/>
      <c r="BJ41" s="773"/>
      <c r="BK41" s="773"/>
      <c r="BL41" s="236"/>
      <c r="BM41" s="701" t="s">
        <v>349</v>
      </c>
      <c r="BN41" s="701"/>
      <c r="BO41" s="701"/>
      <c r="BP41" s="701"/>
      <c r="BQ41" s="701"/>
      <c r="BR41" s="701"/>
      <c r="BS41" s="701"/>
      <c r="BT41" s="701"/>
      <c r="BU41" s="702"/>
      <c r="BV41" s="685">
        <v>6</v>
      </c>
      <c r="BW41" s="686"/>
      <c r="BX41" s="686"/>
      <c r="BY41" s="686"/>
      <c r="BZ41" s="686"/>
      <c r="CA41" s="686"/>
      <c r="CB41" s="695"/>
      <c r="CD41" s="700" t="s">
        <v>350</v>
      </c>
      <c r="CE41" s="701"/>
      <c r="CF41" s="701"/>
      <c r="CG41" s="701"/>
      <c r="CH41" s="701"/>
      <c r="CI41" s="701"/>
      <c r="CJ41" s="701"/>
      <c r="CK41" s="701"/>
      <c r="CL41" s="701"/>
      <c r="CM41" s="701"/>
      <c r="CN41" s="701"/>
      <c r="CO41" s="701"/>
      <c r="CP41" s="701"/>
      <c r="CQ41" s="702"/>
      <c r="CR41" s="685" t="s">
        <v>232</v>
      </c>
      <c r="CS41" s="722"/>
      <c r="CT41" s="722"/>
      <c r="CU41" s="722"/>
      <c r="CV41" s="722"/>
      <c r="CW41" s="722"/>
      <c r="CX41" s="722"/>
      <c r="CY41" s="723"/>
      <c r="CZ41" s="690" t="s">
        <v>232</v>
      </c>
      <c r="DA41" s="720"/>
      <c r="DB41" s="720"/>
      <c r="DC41" s="724"/>
      <c r="DD41" s="694" t="s">
        <v>232</v>
      </c>
      <c r="DE41" s="722"/>
      <c r="DF41" s="722"/>
      <c r="DG41" s="722"/>
      <c r="DH41" s="722"/>
      <c r="DI41" s="722"/>
      <c r="DJ41" s="722"/>
      <c r="DK41" s="723"/>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2">
      <c r="B42" s="682" t="s">
        <v>351</v>
      </c>
      <c r="C42" s="683"/>
      <c r="D42" s="683"/>
      <c r="E42" s="683"/>
      <c r="F42" s="683"/>
      <c r="G42" s="683"/>
      <c r="H42" s="683"/>
      <c r="I42" s="683"/>
      <c r="J42" s="683"/>
      <c r="K42" s="683"/>
      <c r="L42" s="683"/>
      <c r="M42" s="683"/>
      <c r="N42" s="683"/>
      <c r="O42" s="683"/>
      <c r="P42" s="683"/>
      <c r="Q42" s="684"/>
      <c r="R42" s="685">
        <v>72956</v>
      </c>
      <c r="S42" s="686"/>
      <c r="T42" s="686"/>
      <c r="U42" s="686"/>
      <c r="V42" s="686"/>
      <c r="W42" s="686"/>
      <c r="X42" s="686"/>
      <c r="Y42" s="687"/>
      <c r="Z42" s="688">
        <v>1.5</v>
      </c>
      <c r="AA42" s="688"/>
      <c r="AB42" s="688"/>
      <c r="AC42" s="688"/>
      <c r="AD42" s="689" t="s">
        <v>137</v>
      </c>
      <c r="AE42" s="689"/>
      <c r="AF42" s="689"/>
      <c r="AG42" s="689"/>
      <c r="AH42" s="689"/>
      <c r="AI42" s="689"/>
      <c r="AJ42" s="689"/>
      <c r="AK42" s="689"/>
      <c r="AL42" s="690" t="s">
        <v>232</v>
      </c>
      <c r="AM42" s="691"/>
      <c r="AN42" s="691"/>
      <c r="AO42" s="692"/>
      <c r="AQ42" s="784" t="s">
        <v>352</v>
      </c>
      <c r="AR42" s="785"/>
      <c r="AS42" s="785"/>
      <c r="AT42" s="785"/>
      <c r="AU42" s="785"/>
      <c r="AV42" s="785"/>
      <c r="AW42" s="785"/>
      <c r="AX42" s="785"/>
      <c r="AY42" s="786"/>
      <c r="AZ42" s="776">
        <v>227607</v>
      </c>
      <c r="BA42" s="777"/>
      <c r="BB42" s="777"/>
      <c r="BC42" s="777"/>
      <c r="BD42" s="756"/>
      <c r="BE42" s="756"/>
      <c r="BF42" s="758"/>
      <c r="BG42" s="774"/>
      <c r="BH42" s="775"/>
      <c r="BI42" s="775"/>
      <c r="BJ42" s="775"/>
      <c r="BK42" s="775"/>
      <c r="BL42" s="237"/>
      <c r="BM42" s="711" t="s">
        <v>353</v>
      </c>
      <c r="BN42" s="711"/>
      <c r="BO42" s="711"/>
      <c r="BP42" s="711"/>
      <c r="BQ42" s="711"/>
      <c r="BR42" s="711"/>
      <c r="BS42" s="711"/>
      <c r="BT42" s="711"/>
      <c r="BU42" s="712"/>
      <c r="BV42" s="776">
        <v>626</v>
      </c>
      <c r="BW42" s="777"/>
      <c r="BX42" s="777"/>
      <c r="BY42" s="777"/>
      <c r="BZ42" s="777"/>
      <c r="CA42" s="777"/>
      <c r="CB42" s="783"/>
      <c r="CD42" s="682" t="s">
        <v>354</v>
      </c>
      <c r="CE42" s="683"/>
      <c r="CF42" s="683"/>
      <c r="CG42" s="683"/>
      <c r="CH42" s="683"/>
      <c r="CI42" s="683"/>
      <c r="CJ42" s="683"/>
      <c r="CK42" s="683"/>
      <c r="CL42" s="683"/>
      <c r="CM42" s="683"/>
      <c r="CN42" s="683"/>
      <c r="CO42" s="683"/>
      <c r="CP42" s="683"/>
      <c r="CQ42" s="684"/>
      <c r="CR42" s="685">
        <v>1004433</v>
      </c>
      <c r="CS42" s="686"/>
      <c r="CT42" s="686"/>
      <c r="CU42" s="686"/>
      <c r="CV42" s="686"/>
      <c r="CW42" s="686"/>
      <c r="CX42" s="686"/>
      <c r="CY42" s="687"/>
      <c r="CZ42" s="690">
        <v>21.3</v>
      </c>
      <c r="DA42" s="691"/>
      <c r="DB42" s="691"/>
      <c r="DC42" s="703"/>
      <c r="DD42" s="694">
        <v>99291</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2">
      <c r="B43" s="734" t="s">
        <v>355</v>
      </c>
      <c r="C43" s="735"/>
      <c r="D43" s="735"/>
      <c r="E43" s="735"/>
      <c r="F43" s="735"/>
      <c r="G43" s="735"/>
      <c r="H43" s="735"/>
      <c r="I43" s="735"/>
      <c r="J43" s="735"/>
      <c r="K43" s="735"/>
      <c r="L43" s="735"/>
      <c r="M43" s="735"/>
      <c r="N43" s="735"/>
      <c r="O43" s="735"/>
      <c r="P43" s="735"/>
      <c r="Q43" s="736"/>
      <c r="R43" s="776">
        <v>4927081</v>
      </c>
      <c r="S43" s="777"/>
      <c r="T43" s="777"/>
      <c r="U43" s="777"/>
      <c r="V43" s="777"/>
      <c r="W43" s="777"/>
      <c r="X43" s="777"/>
      <c r="Y43" s="778"/>
      <c r="Z43" s="779">
        <v>100</v>
      </c>
      <c r="AA43" s="779"/>
      <c r="AB43" s="779"/>
      <c r="AC43" s="779"/>
      <c r="AD43" s="780">
        <v>2131595</v>
      </c>
      <c r="AE43" s="780"/>
      <c r="AF43" s="780"/>
      <c r="AG43" s="780"/>
      <c r="AH43" s="780"/>
      <c r="AI43" s="780"/>
      <c r="AJ43" s="780"/>
      <c r="AK43" s="780"/>
      <c r="AL43" s="781">
        <v>100</v>
      </c>
      <c r="AM43" s="757"/>
      <c r="AN43" s="757"/>
      <c r="AO43" s="782"/>
      <c r="BV43" s="238"/>
      <c r="BW43" s="238"/>
      <c r="BX43" s="238"/>
      <c r="BY43" s="238"/>
      <c r="BZ43" s="238"/>
      <c r="CA43" s="238"/>
      <c r="CB43" s="238"/>
      <c r="CD43" s="682" t="s">
        <v>356</v>
      </c>
      <c r="CE43" s="683"/>
      <c r="CF43" s="683"/>
      <c r="CG43" s="683"/>
      <c r="CH43" s="683"/>
      <c r="CI43" s="683"/>
      <c r="CJ43" s="683"/>
      <c r="CK43" s="683"/>
      <c r="CL43" s="683"/>
      <c r="CM43" s="683"/>
      <c r="CN43" s="683"/>
      <c r="CO43" s="683"/>
      <c r="CP43" s="683"/>
      <c r="CQ43" s="684"/>
      <c r="CR43" s="685">
        <v>6134</v>
      </c>
      <c r="CS43" s="722"/>
      <c r="CT43" s="722"/>
      <c r="CU43" s="722"/>
      <c r="CV43" s="722"/>
      <c r="CW43" s="722"/>
      <c r="CX43" s="722"/>
      <c r="CY43" s="723"/>
      <c r="CZ43" s="690">
        <v>0.1</v>
      </c>
      <c r="DA43" s="720"/>
      <c r="DB43" s="720"/>
      <c r="DC43" s="724"/>
      <c r="DD43" s="694">
        <v>6134</v>
      </c>
      <c r="DE43" s="722"/>
      <c r="DF43" s="722"/>
      <c r="DG43" s="722"/>
      <c r="DH43" s="722"/>
      <c r="DI43" s="722"/>
      <c r="DJ43" s="722"/>
      <c r="DK43" s="723"/>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303</v>
      </c>
      <c r="CE44" s="798"/>
      <c r="CF44" s="682" t="s">
        <v>357</v>
      </c>
      <c r="CG44" s="683"/>
      <c r="CH44" s="683"/>
      <c r="CI44" s="683"/>
      <c r="CJ44" s="683"/>
      <c r="CK44" s="683"/>
      <c r="CL44" s="683"/>
      <c r="CM44" s="683"/>
      <c r="CN44" s="683"/>
      <c r="CO44" s="683"/>
      <c r="CP44" s="683"/>
      <c r="CQ44" s="684"/>
      <c r="CR44" s="685">
        <v>1003333</v>
      </c>
      <c r="CS44" s="686"/>
      <c r="CT44" s="686"/>
      <c r="CU44" s="686"/>
      <c r="CV44" s="686"/>
      <c r="CW44" s="686"/>
      <c r="CX44" s="686"/>
      <c r="CY44" s="687"/>
      <c r="CZ44" s="690">
        <v>21.3</v>
      </c>
      <c r="DA44" s="691"/>
      <c r="DB44" s="691"/>
      <c r="DC44" s="703"/>
      <c r="DD44" s="694">
        <v>98191</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2">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359</v>
      </c>
      <c r="CG45" s="683"/>
      <c r="CH45" s="683"/>
      <c r="CI45" s="683"/>
      <c r="CJ45" s="683"/>
      <c r="CK45" s="683"/>
      <c r="CL45" s="683"/>
      <c r="CM45" s="683"/>
      <c r="CN45" s="683"/>
      <c r="CO45" s="683"/>
      <c r="CP45" s="683"/>
      <c r="CQ45" s="684"/>
      <c r="CR45" s="685">
        <v>77031</v>
      </c>
      <c r="CS45" s="722"/>
      <c r="CT45" s="722"/>
      <c r="CU45" s="722"/>
      <c r="CV45" s="722"/>
      <c r="CW45" s="722"/>
      <c r="CX45" s="722"/>
      <c r="CY45" s="723"/>
      <c r="CZ45" s="690">
        <v>1.6</v>
      </c>
      <c r="DA45" s="720"/>
      <c r="DB45" s="720"/>
      <c r="DC45" s="724"/>
      <c r="DD45" s="694">
        <v>45069</v>
      </c>
      <c r="DE45" s="722"/>
      <c r="DF45" s="722"/>
      <c r="DG45" s="722"/>
      <c r="DH45" s="722"/>
      <c r="DI45" s="722"/>
      <c r="DJ45" s="722"/>
      <c r="DK45" s="723"/>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2">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361</v>
      </c>
      <c r="CG46" s="683"/>
      <c r="CH46" s="683"/>
      <c r="CI46" s="683"/>
      <c r="CJ46" s="683"/>
      <c r="CK46" s="683"/>
      <c r="CL46" s="683"/>
      <c r="CM46" s="683"/>
      <c r="CN46" s="683"/>
      <c r="CO46" s="683"/>
      <c r="CP46" s="683"/>
      <c r="CQ46" s="684"/>
      <c r="CR46" s="685">
        <v>925417</v>
      </c>
      <c r="CS46" s="686"/>
      <c r="CT46" s="686"/>
      <c r="CU46" s="686"/>
      <c r="CV46" s="686"/>
      <c r="CW46" s="686"/>
      <c r="CX46" s="686"/>
      <c r="CY46" s="687"/>
      <c r="CZ46" s="690">
        <v>19.600000000000001</v>
      </c>
      <c r="DA46" s="691"/>
      <c r="DB46" s="691"/>
      <c r="DC46" s="703"/>
      <c r="DD46" s="694">
        <v>52537</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2">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363</v>
      </c>
      <c r="CG47" s="683"/>
      <c r="CH47" s="683"/>
      <c r="CI47" s="683"/>
      <c r="CJ47" s="683"/>
      <c r="CK47" s="683"/>
      <c r="CL47" s="683"/>
      <c r="CM47" s="683"/>
      <c r="CN47" s="683"/>
      <c r="CO47" s="683"/>
      <c r="CP47" s="683"/>
      <c r="CQ47" s="684"/>
      <c r="CR47" s="685">
        <v>1100</v>
      </c>
      <c r="CS47" s="722"/>
      <c r="CT47" s="722"/>
      <c r="CU47" s="722"/>
      <c r="CV47" s="722"/>
      <c r="CW47" s="722"/>
      <c r="CX47" s="722"/>
      <c r="CY47" s="723"/>
      <c r="CZ47" s="690">
        <v>0</v>
      </c>
      <c r="DA47" s="720"/>
      <c r="DB47" s="720"/>
      <c r="DC47" s="724"/>
      <c r="DD47" s="694">
        <v>1100</v>
      </c>
      <c r="DE47" s="722"/>
      <c r="DF47" s="722"/>
      <c r="DG47" s="722"/>
      <c r="DH47" s="722"/>
      <c r="DI47" s="722"/>
      <c r="DJ47" s="722"/>
      <c r="DK47" s="723"/>
      <c r="DL47" s="766"/>
      <c r="DM47" s="767"/>
      <c r="DN47" s="767"/>
      <c r="DO47" s="767"/>
      <c r="DP47" s="767"/>
      <c r="DQ47" s="767"/>
      <c r="DR47" s="767"/>
      <c r="DS47" s="767"/>
      <c r="DT47" s="767"/>
      <c r="DU47" s="767"/>
      <c r="DV47" s="768"/>
      <c r="DW47" s="769"/>
      <c r="DX47" s="770"/>
      <c r="DY47" s="770"/>
      <c r="DZ47" s="770"/>
      <c r="EA47" s="770"/>
      <c r="EB47" s="770"/>
      <c r="EC47" s="771"/>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364</v>
      </c>
      <c r="CG48" s="683"/>
      <c r="CH48" s="683"/>
      <c r="CI48" s="683"/>
      <c r="CJ48" s="683"/>
      <c r="CK48" s="683"/>
      <c r="CL48" s="683"/>
      <c r="CM48" s="683"/>
      <c r="CN48" s="683"/>
      <c r="CO48" s="683"/>
      <c r="CP48" s="683"/>
      <c r="CQ48" s="684"/>
      <c r="CR48" s="685" t="s">
        <v>232</v>
      </c>
      <c r="CS48" s="686"/>
      <c r="CT48" s="686"/>
      <c r="CU48" s="686"/>
      <c r="CV48" s="686"/>
      <c r="CW48" s="686"/>
      <c r="CX48" s="686"/>
      <c r="CY48" s="687"/>
      <c r="CZ48" s="690" t="s">
        <v>232</v>
      </c>
      <c r="DA48" s="691"/>
      <c r="DB48" s="691"/>
      <c r="DC48" s="703"/>
      <c r="DD48" s="694" t="s">
        <v>232</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4" t="s">
        <v>365</v>
      </c>
      <c r="CE49" s="735"/>
      <c r="CF49" s="735"/>
      <c r="CG49" s="735"/>
      <c r="CH49" s="735"/>
      <c r="CI49" s="735"/>
      <c r="CJ49" s="735"/>
      <c r="CK49" s="735"/>
      <c r="CL49" s="735"/>
      <c r="CM49" s="735"/>
      <c r="CN49" s="735"/>
      <c r="CO49" s="735"/>
      <c r="CP49" s="735"/>
      <c r="CQ49" s="736"/>
      <c r="CR49" s="776">
        <v>4714885</v>
      </c>
      <c r="CS49" s="756"/>
      <c r="CT49" s="756"/>
      <c r="CU49" s="756"/>
      <c r="CV49" s="756"/>
      <c r="CW49" s="756"/>
      <c r="CX49" s="756"/>
      <c r="CY49" s="787"/>
      <c r="CZ49" s="781">
        <v>100</v>
      </c>
      <c r="DA49" s="788"/>
      <c r="DB49" s="788"/>
      <c r="DC49" s="789"/>
      <c r="DD49" s="790">
        <v>2570123</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MaRIcQ6WZMJLNy5YfTcaGF3kexi9uRnL9EZaC5DqyHd/7C/antf2oVPBTilkew2KeK4DzJvx7YQ61XK3LDiVZw==" saltValue="GGS7V3+sRI3FUeXGwBwkG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367</v>
      </c>
      <c r="DK2" s="833"/>
      <c r="DL2" s="833"/>
      <c r="DM2" s="833"/>
      <c r="DN2" s="833"/>
      <c r="DO2" s="834"/>
      <c r="DP2" s="251"/>
      <c r="DQ2" s="832" t="s">
        <v>368</v>
      </c>
      <c r="DR2" s="833"/>
      <c r="DS2" s="833"/>
      <c r="DT2" s="833"/>
      <c r="DU2" s="833"/>
      <c r="DV2" s="833"/>
      <c r="DW2" s="833"/>
      <c r="DX2" s="833"/>
      <c r="DY2" s="833"/>
      <c r="DZ2" s="834"/>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835" t="s">
        <v>369</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826" t="s">
        <v>371</v>
      </c>
      <c r="B5" s="827"/>
      <c r="C5" s="827"/>
      <c r="D5" s="827"/>
      <c r="E5" s="827"/>
      <c r="F5" s="827"/>
      <c r="G5" s="827"/>
      <c r="H5" s="827"/>
      <c r="I5" s="827"/>
      <c r="J5" s="827"/>
      <c r="K5" s="827"/>
      <c r="L5" s="827"/>
      <c r="M5" s="827"/>
      <c r="N5" s="827"/>
      <c r="O5" s="827"/>
      <c r="P5" s="828"/>
      <c r="Q5" s="803" t="s">
        <v>372</v>
      </c>
      <c r="R5" s="804"/>
      <c r="S5" s="804"/>
      <c r="T5" s="804"/>
      <c r="U5" s="805"/>
      <c r="V5" s="803" t="s">
        <v>373</v>
      </c>
      <c r="W5" s="804"/>
      <c r="X5" s="804"/>
      <c r="Y5" s="804"/>
      <c r="Z5" s="805"/>
      <c r="AA5" s="803" t="s">
        <v>374</v>
      </c>
      <c r="AB5" s="804"/>
      <c r="AC5" s="804"/>
      <c r="AD5" s="804"/>
      <c r="AE5" s="804"/>
      <c r="AF5" s="836" t="s">
        <v>375</v>
      </c>
      <c r="AG5" s="804"/>
      <c r="AH5" s="804"/>
      <c r="AI5" s="804"/>
      <c r="AJ5" s="815"/>
      <c r="AK5" s="804" t="s">
        <v>376</v>
      </c>
      <c r="AL5" s="804"/>
      <c r="AM5" s="804"/>
      <c r="AN5" s="804"/>
      <c r="AO5" s="805"/>
      <c r="AP5" s="803" t="s">
        <v>377</v>
      </c>
      <c r="AQ5" s="804"/>
      <c r="AR5" s="804"/>
      <c r="AS5" s="804"/>
      <c r="AT5" s="805"/>
      <c r="AU5" s="803" t="s">
        <v>378</v>
      </c>
      <c r="AV5" s="804"/>
      <c r="AW5" s="804"/>
      <c r="AX5" s="804"/>
      <c r="AY5" s="815"/>
      <c r="AZ5" s="258"/>
      <c r="BA5" s="258"/>
      <c r="BB5" s="258"/>
      <c r="BC5" s="258"/>
      <c r="BD5" s="258"/>
      <c r="BE5" s="259"/>
      <c r="BF5" s="259"/>
      <c r="BG5" s="259"/>
      <c r="BH5" s="259"/>
      <c r="BI5" s="259"/>
      <c r="BJ5" s="259"/>
      <c r="BK5" s="259"/>
      <c r="BL5" s="259"/>
      <c r="BM5" s="259"/>
      <c r="BN5" s="259"/>
      <c r="BO5" s="259"/>
      <c r="BP5" s="259"/>
      <c r="BQ5" s="826" t="s">
        <v>379</v>
      </c>
      <c r="BR5" s="827"/>
      <c r="BS5" s="827"/>
      <c r="BT5" s="827"/>
      <c r="BU5" s="827"/>
      <c r="BV5" s="827"/>
      <c r="BW5" s="827"/>
      <c r="BX5" s="827"/>
      <c r="BY5" s="827"/>
      <c r="BZ5" s="827"/>
      <c r="CA5" s="827"/>
      <c r="CB5" s="827"/>
      <c r="CC5" s="827"/>
      <c r="CD5" s="827"/>
      <c r="CE5" s="827"/>
      <c r="CF5" s="827"/>
      <c r="CG5" s="828"/>
      <c r="CH5" s="803" t="s">
        <v>380</v>
      </c>
      <c r="CI5" s="804"/>
      <c r="CJ5" s="804"/>
      <c r="CK5" s="804"/>
      <c r="CL5" s="805"/>
      <c r="CM5" s="803" t="s">
        <v>381</v>
      </c>
      <c r="CN5" s="804"/>
      <c r="CO5" s="804"/>
      <c r="CP5" s="804"/>
      <c r="CQ5" s="805"/>
      <c r="CR5" s="803" t="s">
        <v>382</v>
      </c>
      <c r="CS5" s="804"/>
      <c r="CT5" s="804"/>
      <c r="CU5" s="804"/>
      <c r="CV5" s="805"/>
      <c r="CW5" s="803" t="s">
        <v>383</v>
      </c>
      <c r="CX5" s="804"/>
      <c r="CY5" s="804"/>
      <c r="CZ5" s="804"/>
      <c r="DA5" s="805"/>
      <c r="DB5" s="803" t="s">
        <v>384</v>
      </c>
      <c r="DC5" s="804"/>
      <c r="DD5" s="804"/>
      <c r="DE5" s="804"/>
      <c r="DF5" s="805"/>
      <c r="DG5" s="809" t="s">
        <v>385</v>
      </c>
      <c r="DH5" s="810"/>
      <c r="DI5" s="810"/>
      <c r="DJ5" s="810"/>
      <c r="DK5" s="811"/>
      <c r="DL5" s="809" t="s">
        <v>386</v>
      </c>
      <c r="DM5" s="810"/>
      <c r="DN5" s="810"/>
      <c r="DO5" s="810"/>
      <c r="DP5" s="811"/>
      <c r="DQ5" s="803" t="s">
        <v>387</v>
      </c>
      <c r="DR5" s="804"/>
      <c r="DS5" s="804"/>
      <c r="DT5" s="804"/>
      <c r="DU5" s="805"/>
      <c r="DV5" s="803" t="s">
        <v>378</v>
      </c>
      <c r="DW5" s="804"/>
      <c r="DX5" s="804"/>
      <c r="DY5" s="804"/>
      <c r="DZ5" s="815"/>
      <c r="EA5" s="256"/>
    </row>
    <row r="6" spans="1:131" s="257" customFormat="1" ht="26.25" customHeight="1" thickBot="1" x14ac:dyDescent="0.25">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2">
      <c r="A7" s="260">
        <v>1</v>
      </c>
      <c r="B7" s="817" t="s">
        <v>388</v>
      </c>
      <c r="C7" s="818"/>
      <c r="D7" s="818"/>
      <c r="E7" s="818"/>
      <c r="F7" s="818"/>
      <c r="G7" s="818"/>
      <c r="H7" s="818"/>
      <c r="I7" s="818"/>
      <c r="J7" s="818"/>
      <c r="K7" s="818"/>
      <c r="L7" s="818"/>
      <c r="M7" s="818"/>
      <c r="N7" s="818"/>
      <c r="O7" s="818"/>
      <c r="P7" s="819"/>
      <c r="Q7" s="820">
        <v>4925</v>
      </c>
      <c r="R7" s="821"/>
      <c r="S7" s="821"/>
      <c r="T7" s="821"/>
      <c r="U7" s="821"/>
      <c r="V7" s="821">
        <v>4715</v>
      </c>
      <c r="W7" s="821"/>
      <c r="X7" s="821"/>
      <c r="Y7" s="821"/>
      <c r="Z7" s="821"/>
      <c r="AA7" s="821">
        <v>210</v>
      </c>
      <c r="AB7" s="821"/>
      <c r="AC7" s="821"/>
      <c r="AD7" s="821"/>
      <c r="AE7" s="822"/>
      <c r="AF7" s="823">
        <v>198</v>
      </c>
      <c r="AG7" s="824"/>
      <c r="AH7" s="824"/>
      <c r="AI7" s="824"/>
      <c r="AJ7" s="825"/>
      <c r="AK7" s="860">
        <v>272</v>
      </c>
      <c r="AL7" s="861"/>
      <c r="AM7" s="861"/>
      <c r="AN7" s="861"/>
      <c r="AO7" s="861"/>
      <c r="AP7" s="861">
        <v>4565</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607</v>
      </c>
      <c r="BT7" s="865"/>
      <c r="BU7" s="865"/>
      <c r="BV7" s="865"/>
      <c r="BW7" s="865"/>
      <c r="BX7" s="865"/>
      <c r="BY7" s="865"/>
      <c r="BZ7" s="865"/>
      <c r="CA7" s="865"/>
      <c r="CB7" s="865"/>
      <c r="CC7" s="865"/>
      <c r="CD7" s="865"/>
      <c r="CE7" s="865"/>
      <c r="CF7" s="865"/>
      <c r="CG7" s="866"/>
      <c r="CH7" s="857">
        <v>10</v>
      </c>
      <c r="CI7" s="858"/>
      <c r="CJ7" s="858"/>
      <c r="CK7" s="858"/>
      <c r="CL7" s="859"/>
      <c r="CM7" s="857">
        <v>98</v>
      </c>
      <c r="CN7" s="858"/>
      <c r="CO7" s="858"/>
      <c r="CP7" s="858"/>
      <c r="CQ7" s="859"/>
      <c r="CR7" s="857" t="s">
        <v>606</v>
      </c>
      <c r="CS7" s="858"/>
      <c r="CT7" s="858"/>
      <c r="CU7" s="858"/>
      <c r="CV7" s="859"/>
      <c r="CW7" s="857" t="s">
        <v>606</v>
      </c>
      <c r="CX7" s="858"/>
      <c r="CY7" s="858"/>
      <c r="CZ7" s="858"/>
      <c r="DA7" s="859"/>
      <c r="DB7" s="857" t="s">
        <v>606</v>
      </c>
      <c r="DC7" s="858"/>
      <c r="DD7" s="858"/>
      <c r="DE7" s="858"/>
      <c r="DF7" s="859"/>
      <c r="DG7" s="857" t="s">
        <v>606</v>
      </c>
      <c r="DH7" s="858"/>
      <c r="DI7" s="858"/>
      <c r="DJ7" s="858"/>
      <c r="DK7" s="859"/>
      <c r="DL7" s="857">
        <v>10</v>
      </c>
      <c r="DM7" s="858"/>
      <c r="DN7" s="858"/>
      <c r="DO7" s="858"/>
      <c r="DP7" s="859"/>
      <c r="DQ7" s="857">
        <v>1</v>
      </c>
      <c r="DR7" s="858"/>
      <c r="DS7" s="858"/>
      <c r="DT7" s="858"/>
      <c r="DU7" s="859"/>
      <c r="DV7" s="838"/>
      <c r="DW7" s="839"/>
      <c r="DX7" s="839"/>
      <c r="DY7" s="839"/>
      <c r="DZ7" s="840"/>
      <c r="EA7" s="256"/>
    </row>
    <row r="8" spans="1:131" s="257" customFormat="1" ht="26.25" customHeight="1" x14ac:dyDescent="0.2">
      <c r="A8" s="263">
        <v>2</v>
      </c>
      <c r="B8" s="841" t="s">
        <v>389</v>
      </c>
      <c r="C8" s="842"/>
      <c r="D8" s="842"/>
      <c r="E8" s="842"/>
      <c r="F8" s="842"/>
      <c r="G8" s="842"/>
      <c r="H8" s="842"/>
      <c r="I8" s="842"/>
      <c r="J8" s="842"/>
      <c r="K8" s="842"/>
      <c r="L8" s="842"/>
      <c r="M8" s="842"/>
      <c r="N8" s="842"/>
      <c r="O8" s="842"/>
      <c r="P8" s="843"/>
      <c r="Q8" s="844">
        <v>1</v>
      </c>
      <c r="R8" s="845"/>
      <c r="S8" s="845"/>
      <c r="T8" s="845"/>
      <c r="U8" s="845"/>
      <c r="V8" s="845">
        <v>0</v>
      </c>
      <c r="W8" s="845"/>
      <c r="X8" s="845"/>
      <c r="Y8" s="845"/>
      <c r="Z8" s="845"/>
      <c r="AA8" s="845">
        <v>1</v>
      </c>
      <c r="AB8" s="845"/>
      <c r="AC8" s="845"/>
      <c r="AD8" s="845"/>
      <c r="AE8" s="846"/>
      <c r="AF8" s="847">
        <v>1</v>
      </c>
      <c r="AG8" s="848"/>
      <c r="AH8" s="848"/>
      <c r="AI8" s="848"/>
      <c r="AJ8" s="849"/>
      <c r="AK8" s="850" t="s">
        <v>598</v>
      </c>
      <c r="AL8" s="851"/>
      <c r="AM8" s="851"/>
      <c r="AN8" s="851"/>
      <c r="AO8" s="851"/>
      <c r="AP8" s="851" t="s">
        <v>598</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2">
      <c r="A9" s="263">
        <v>3</v>
      </c>
      <c r="B9" s="841" t="s">
        <v>390</v>
      </c>
      <c r="C9" s="842"/>
      <c r="D9" s="842"/>
      <c r="E9" s="842"/>
      <c r="F9" s="842"/>
      <c r="G9" s="842"/>
      <c r="H9" s="842"/>
      <c r="I9" s="842"/>
      <c r="J9" s="842"/>
      <c r="K9" s="842"/>
      <c r="L9" s="842"/>
      <c r="M9" s="842"/>
      <c r="N9" s="842"/>
      <c r="O9" s="842"/>
      <c r="P9" s="843"/>
      <c r="Q9" s="844">
        <v>1</v>
      </c>
      <c r="R9" s="845"/>
      <c r="S9" s="845"/>
      <c r="T9" s="845"/>
      <c r="U9" s="845"/>
      <c r="V9" s="845">
        <v>0</v>
      </c>
      <c r="W9" s="845"/>
      <c r="X9" s="845"/>
      <c r="Y9" s="845"/>
      <c r="Z9" s="845"/>
      <c r="AA9" s="845">
        <v>1</v>
      </c>
      <c r="AB9" s="845"/>
      <c r="AC9" s="845"/>
      <c r="AD9" s="845"/>
      <c r="AE9" s="846"/>
      <c r="AF9" s="847">
        <v>1</v>
      </c>
      <c r="AG9" s="848"/>
      <c r="AH9" s="848"/>
      <c r="AI9" s="848"/>
      <c r="AJ9" s="849"/>
      <c r="AK9" s="850" t="s">
        <v>598</v>
      </c>
      <c r="AL9" s="851"/>
      <c r="AM9" s="851"/>
      <c r="AN9" s="851"/>
      <c r="AO9" s="851"/>
      <c r="AP9" s="851" t="s">
        <v>598</v>
      </c>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2">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2">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2">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2">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2">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2">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2">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2">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2">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2">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2">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5">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2">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391</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5">
      <c r="A23" s="266" t="s">
        <v>392</v>
      </c>
      <c r="B23" s="876" t="s">
        <v>393</v>
      </c>
      <c r="C23" s="877"/>
      <c r="D23" s="877"/>
      <c r="E23" s="877"/>
      <c r="F23" s="877"/>
      <c r="G23" s="877"/>
      <c r="H23" s="877"/>
      <c r="I23" s="877"/>
      <c r="J23" s="877"/>
      <c r="K23" s="877"/>
      <c r="L23" s="877"/>
      <c r="M23" s="877"/>
      <c r="N23" s="877"/>
      <c r="O23" s="877"/>
      <c r="P23" s="878"/>
      <c r="Q23" s="879">
        <v>4927</v>
      </c>
      <c r="R23" s="880"/>
      <c r="S23" s="880"/>
      <c r="T23" s="880"/>
      <c r="U23" s="880"/>
      <c r="V23" s="880">
        <v>4715</v>
      </c>
      <c r="W23" s="880"/>
      <c r="X23" s="880"/>
      <c r="Y23" s="880"/>
      <c r="Z23" s="880"/>
      <c r="AA23" s="880">
        <v>212</v>
      </c>
      <c r="AB23" s="880"/>
      <c r="AC23" s="880"/>
      <c r="AD23" s="880"/>
      <c r="AE23" s="881"/>
      <c r="AF23" s="882">
        <v>200</v>
      </c>
      <c r="AG23" s="880"/>
      <c r="AH23" s="880"/>
      <c r="AI23" s="880"/>
      <c r="AJ23" s="883"/>
      <c r="AK23" s="884"/>
      <c r="AL23" s="885"/>
      <c r="AM23" s="885"/>
      <c r="AN23" s="885"/>
      <c r="AO23" s="885"/>
      <c r="AP23" s="880">
        <v>4565</v>
      </c>
      <c r="AQ23" s="880"/>
      <c r="AR23" s="880"/>
      <c r="AS23" s="880"/>
      <c r="AT23" s="880"/>
      <c r="AU23" s="886"/>
      <c r="AV23" s="886"/>
      <c r="AW23" s="886"/>
      <c r="AX23" s="886"/>
      <c r="AY23" s="887"/>
      <c r="AZ23" s="895" t="s">
        <v>394</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2">
      <c r="A24" s="894" t="s">
        <v>395</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5">
      <c r="A25" s="835" t="s">
        <v>396</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2">
      <c r="A26" s="826" t="s">
        <v>371</v>
      </c>
      <c r="B26" s="827"/>
      <c r="C26" s="827"/>
      <c r="D26" s="827"/>
      <c r="E26" s="827"/>
      <c r="F26" s="827"/>
      <c r="G26" s="827"/>
      <c r="H26" s="827"/>
      <c r="I26" s="827"/>
      <c r="J26" s="827"/>
      <c r="K26" s="827"/>
      <c r="L26" s="827"/>
      <c r="M26" s="827"/>
      <c r="N26" s="827"/>
      <c r="O26" s="827"/>
      <c r="P26" s="828"/>
      <c r="Q26" s="803" t="s">
        <v>397</v>
      </c>
      <c r="R26" s="804"/>
      <c r="S26" s="804"/>
      <c r="T26" s="804"/>
      <c r="U26" s="805"/>
      <c r="V26" s="803" t="s">
        <v>398</v>
      </c>
      <c r="W26" s="804"/>
      <c r="X26" s="804"/>
      <c r="Y26" s="804"/>
      <c r="Z26" s="805"/>
      <c r="AA26" s="803" t="s">
        <v>399</v>
      </c>
      <c r="AB26" s="804"/>
      <c r="AC26" s="804"/>
      <c r="AD26" s="804"/>
      <c r="AE26" s="804"/>
      <c r="AF26" s="898" t="s">
        <v>400</v>
      </c>
      <c r="AG26" s="899"/>
      <c r="AH26" s="899"/>
      <c r="AI26" s="899"/>
      <c r="AJ26" s="900"/>
      <c r="AK26" s="804" t="s">
        <v>401</v>
      </c>
      <c r="AL26" s="804"/>
      <c r="AM26" s="804"/>
      <c r="AN26" s="804"/>
      <c r="AO26" s="805"/>
      <c r="AP26" s="803" t="s">
        <v>402</v>
      </c>
      <c r="AQ26" s="804"/>
      <c r="AR26" s="804"/>
      <c r="AS26" s="804"/>
      <c r="AT26" s="805"/>
      <c r="AU26" s="803" t="s">
        <v>403</v>
      </c>
      <c r="AV26" s="804"/>
      <c r="AW26" s="804"/>
      <c r="AX26" s="804"/>
      <c r="AY26" s="805"/>
      <c r="AZ26" s="803" t="s">
        <v>404</v>
      </c>
      <c r="BA26" s="804"/>
      <c r="BB26" s="804"/>
      <c r="BC26" s="804"/>
      <c r="BD26" s="805"/>
      <c r="BE26" s="803" t="s">
        <v>378</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5">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2">
      <c r="A28" s="268">
        <v>1</v>
      </c>
      <c r="B28" s="817" t="s">
        <v>405</v>
      </c>
      <c r="C28" s="818"/>
      <c r="D28" s="818"/>
      <c r="E28" s="818"/>
      <c r="F28" s="818"/>
      <c r="G28" s="818"/>
      <c r="H28" s="818"/>
      <c r="I28" s="818"/>
      <c r="J28" s="818"/>
      <c r="K28" s="818"/>
      <c r="L28" s="818"/>
      <c r="M28" s="818"/>
      <c r="N28" s="818"/>
      <c r="O28" s="818"/>
      <c r="P28" s="819"/>
      <c r="Q28" s="908">
        <v>310</v>
      </c>
      <c r="R28" s="909"/>
      <c r="S28" s="909"/>
      <c r="T28" s="909"/>
      <c r="U28" s="909"/>
      <c r="V28" s="909">
        <v>307</v>
      </c>
      <c r="W28" s="909"/>
      <c r="X28" s="909"/>
      <c r="Y28" s="909"/>
      <c r="Z28" s="909"/>
      <c r="AA28" s="909">
        <v>3</v>
      </c>
      <c r="AB28" s="909"/>
      <c r="AC28" s="909"/>
      <c r="AD28" s="909"/>
      <c r="AE28" s="910"/>
      <c r="AF28" s="911">
        <v>3</v>
      </c>
      <c r="AG28" s="909"/>
      <c r="AH28" s="909"/>
      <c r="AI28" s="909"/>
      <c r="AJ28" s="912"/>
      <c r="AK28" s="913">
        <v>22</v>
      </c>
      <c r="AL28" s="904"/>
      <c r="AM28" s="904"/>
      <c r="AN28" s="904"/>
      <c r="AO28" s="904"/>
      <c r="AP28" s="904" t="s">
        <v>598</v>
      </c>
      <c r="AQ28" s="904"/>
      <c r="AR28" s="904"/>
      <c r="AS28" s="904"/>
      <c r="AT28" s="904"/>
      <c r="AU28" s="904" t="s">
        <v>598</v>
      </c>
      <c r="AV28" s="904"/>
      <c r="AW28" s="904"/>
      <c r="AX28" s="904"/>
      <c r="AY28" s="904"/>
      <c r="AZ28" s="905" t="s">
        <v>598</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2">
      <c r="A29" s="268">
        <v>2</v>
      </c>
      <c r="B29" s="841" t="s">
        <v>406</v>
      </c>
      <c r="C29" s="842"/>
      <c r="D29" s="842"/>
      <c r="E29" s="842"/>
      <c r="F29" s="842"/>
      <c r="G29" s="842"/>
      <c r="H29" s="842"/>
      <c r="I29" s="842"/>
      <c r="J29" s="842"/>
      <c r="K29" s="842"/>
      <c r="L29" s="842"/>
      <c r="M29" s="842"/>
      <c r="N29" s="842"/>
      <c r="O29" s="842"/>
      <c r="P29" s="843"/>
      <c r="Q29" s="844">
        <v>228</v>
      </c>
      <c r="R29" s="845"/>
      <c r="S29" s="845"/>
      <c r="T29" s="845"/>
      <c r="U29" s="845"/>
      <c r="V29" s="845">
        <v>228</v>
      </c>
      <c r="W29" s="845"/>
      <c r="X29" s="845"/>
      <c r="Y29" s="845"/>
      <c r="Z29" s="845"/>
      <c r="AA29" s="845" t="s">
        <v>598</v>
      </c>
      <c r="AB29" s="845"/>
      <c r="AC29" s="845"/>
      <c r="AD29" s="845"/>
      <c r="AE29" s="846"/>
      <c r="AF29" s="847" t="s">
        <v>407</v>
      </c>
      <c r="AG29" s="848"/>
      <c r="AH29" s="848"/>
      <c r="AI29" s="848"/>
      <c r="AJ29" s="849"/>
      <c r="AK29" s="916">
        <v>50</v>
      </c>
      <c r="AL29" s="917"/>
      <c r="AM29" s="917"/>
      <c r="AN29" s="917"/>
      <c r="AO29" s="917"/>
      <c r="AP29" s="917">
        <v>36</v>
      </c>
      <c r="AQ29" s="917"/>
      <c r="AR29" s="917"/>
      <c r="AS29" s="917"/>
      <c r="AT29" s="917"/>
      <c r="AU29" s="917">
        <v>5</v>
      </c>
      <c r="AV29" s="917"/>
      <c r="AW29" s="917"/>
      <c r="AX29" s="917"/>
      <c r="AY29" s="917"/>
      <c r="AZ29" s="918" t="s">
        <v>598</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2">
      <c r="A30" s="268">
        <v>3</v>
      </c>
      <c r="B30" s="841" t="s">
        <v>408</v>
      </c>
      <c r="C30" s="842"/>
      <c r="D30" s="842"/>
      <c r="E30" s="842"/>
      <c r="F30" s="842"/>
      <c r="G30" s="842"/>
      <c r="H30" s="842"/>
      <c r="I30" s="842"/>
      <c r="J30" s="842"/>
      <c r="K30" s="842"/>
      <c r="L30" s="842"/>
      <c r="M30" s="842"/>
      <c r="N30" s="842"/>
      <c r="O30" s="842"/>
      <c r="P30" s="843"/>
      <c r="Q30" s="844">
        <v>664</v>
      </c>
      <c r="R30" s="845"/>
      <c r="S30" s="845"/>
      <c r="T30" s="845"/>
      <c r="U30" s="845"/>
      <c r="V30" s="845">
        <v>609</v>
      </c>
      <c r="W30" s="845"/>
      <c r="X30" s="845"/>
      <c r="Y30" s="845"/>
      <c r="Z30" s="845"/>
      <c r="AA30" s="845">
        <v>55</v>
      </c>
      <c r="AB30" s="845"/>
      <c r="AC30" s="845"/>
      <c r="AD30" s="845"/>
      <c r="AE30" s="846"/>
      <c r="AF30" s="847">
        <v>55</v>
      </c>
      <c r="AG30" s="848"/>
      <c r="AH30" s="848"/>
      <c r="AI30" s="848"/>
      <c r="AJ30" s="849"/>
      <c r="AK30" s="916">
        <v>100</v>
      </c>
      <c r="AL30" s="917"/>
      <c r="AM30" s="917"/>
      <c r="AN30" s="917"/>
      <c r="AO30" s="917"/>
      <c r="AP30" s="917" t="s">
        <v>598</v>
      </c>
      <c r="AQ30" s="917"/>
      <c r="AR30" s="917"/>
      <c r="AS30" s="917"/>
      <c r="AT30" s="917"/>
      <c r="AU30" s="917" t="s">
        <v>598</v>
      </c>
      <c r="AV30" s="917"/>
      <c r="AW30" s="917"/>
      <c r="AX30" s="917"/>
      <c r="AY30" s="917"/>
      <c r="AZ30" s="918" t="s">
        <v>598</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2">
      <c r="A31" s="268">
        <v>4</v>
      </c>
      <c r="B31" s="841" t="s">
        <v>409</v>
      </c>
      <c r="C31" s="842"/>
      <c r="D31" s="842"/>
      <c r="E31" s="842"/>
      <c r="F31" s="842"/>
      <c r="G31" s="842"/>
      <c r="H31" s="842"/>
      <c r="I31" s="842"/>
      <c r="J31" s="842"/>
      <c r="K31" s="842"/>
      <c r="L31" s="842"/>
      <c r="M31" s="842"/>
      <c r="N31" s="842"/>
      <c r="O31" s="842"/>
      <c r="P31" s="843"/>
      <c r="Q31" s="844">
        <v>2</v>
      </c>
      <c r="R31" s="845"/>
      <c r="S31" s="845"/>
      <c r="T31" s="845"/>
      <c r="U31" s="845"/>
      <c r="V31" s="845">
        <v>2</v>
      </c>
      <c r="W31" s="845"/>
      <c r="X31" s="845"/>
      <c r="Y31" s="845"/>
      <c r="Z31" s="845"/>
      <c r="AA31" s="845" t="s">
        <v>598</v>
      </c>
      <c r="AB31" s="845"/>
      <c r="AC31" s="845"/>
      <c r="AD31" s="845"/>
      <c r="AE31" s="846"/>
      <c r="AF31" s="847">
        <v>0</v>
      </c>
      <c r="AG31" s="848"/>
      <c r="AH31" s="848"/>
      <c r="AI31" s="848"/>
      <c r="AJ31" s="849"/>
      <c r="AK31" s="916" t="s">
        <v>598</v>
      </c>
      <c r="AL31" s="917"/>
      <c r="AM31" s="917"/>
      <c r="AN31" s="917"/>
      <c r="AO31" s="917"/>
      <c r="AP31" s="917" t="s">
        <v>598</v>
      </c>
      <c r="AQ31" s="917"/>
      <c r="AR31" s="917"/>
      <c r="AS31" s="917"/>
      <c r="AT31" s="917"/>
      <c r="AU31" s="917" t="s">
        <v>598</v>
      </c>
      <c r="AV31" s="917"/>
      <c r="AW31" s="917"/>
      <c r="AX31" s="917"/>
      <c r="AY31" s="917"/>
      <c r="AZ31" s="918" t="s">
        <v>598</v>
      </c>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2">
      <c r="A32" s="268">
        <v>5</v>
      </c>
      <c r="B32" s="841" t="s">
        <v>410</v>
      </c>
      <c r="C32" s="842"/>
      <c r="D32" s="842"/>
      <c r="E32" s="842"/>
      <c r="F32" s="842"/>
      <c r="G32" s="842"/>
      <c r="H32" s="842"/>
      <c r="I32" s="842"/>
      <c r="J32" s="842"/>
      <c r="K32" s="842"/>
      <c r="L32" s="842"/>
      <c r="M32" s="842"/>
      <c r="N32" s="842"/>
      <c r="O32" s="842"/>
      <c r="P32" s="843"/>
      <c r="Q32" s="844">
        <v>72</v>
      </c>
      <c r="R32" s="845"/>
      <c r="S32" s="845"/>
      <c r="T32" s="845"/>
      <c r="U32" s="845"/>
      <c r="V32" s="845">
        <v>72</v>
      </c>
      <c r="W32" s="845"/>
      <c r="X32" s="845"/>
      <c r="Y32" s="845"/>
      <c r="Z32" s="845"/>
      <c r="AA32" s="845" t="s">
        <v>598</v>
      </c>
      <c r="AB32" s="845"/>
      <c r="AC32" s="845"/>
      <c r="AD32" s="845"/>
      <c r="AE32" s="846"/>
      <c r="AF32" s="847" t="s">
        <v>411</v>
      </c>
      <c r="AG32" s="848"/>
      <c r="AH32" s="848"/>
      <c r="AI32" s="848"/>
      <c r="AJ32" s="849"/>
      <c r="AK32" s="916">
        <v>23</v>
      </c>
      <c r="AL32" s="917"/>
      <c r="AM32" s="917"/>
      <c r="AN32" s="917"/>
      <c r="AO32" s="917"/>
      <c r="AP32" s="917">
        <v>710</v>
      </c>
      <c r="AQ32" s="917"/>
      <c r="AR32" s="917"/>
      <c r="AS32" s="917"/>
      <c r="AT32" s="917"/>
      <c r="AU32" s="917">
        <v>149</v>
      </c>
      <c r="AV32" s="917"/>
      <c r="AW32" s="917"/>
      <c r="AX32" s="917"/>
      <c r="AY32" s="917"/>
      <c r="AZ32" s="918" t="s">
        <v>598</v>
      </c>
      <c r="BA32" s="918"/>
      <c r="BB32" s="918"/>
      <c r="BC32" s="918"/>
      <c r="BD32" s="918"/>
      <c r="BE32" s="914"/>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2">
      <c r="A33" s="268">
        <v>6</v>
      </c>
      <c r="B33" s="841" t="s">
        <v>412</v>
      </c>
      <c r="C33" s="842"/>
      <c r="D33" s="842"/>
      <c r="E33" s="842"/>
      <c r="F33" s="842"/>
      <c r="G33" s="842"/>
      <c r="H33" s="842"/>
      <c r="I33" s="842"/>
      <c r="J33" s="842"/>
      <c r="K33" s="842"/>
      <c r="L33" s="842"/>
      <c r="M33" s="842"/>
      <c r="N33" s="842"/>
      <c r="O33" s="842"/>
      <c r="P33" s="843"/>
      <c r="Q33" s="844">
        <v>50</v>
      </c>
      <c r="R33" s="845"/>
      <c r="S33" s="845"/>
      <c r="T33" s="845"/>
      <c r="U33" s="845"/>
      <c r="V33" s="845">
        <v>49</v>
      </c>
      <c r="W33" s="845"/>
      <c r="X33" s="845"/>
      <c r="Y33" s="845"/>
      <c r="Z33" s="845"/>
      <c r="AA33" s="845">
        <v>1</v>
      </c>
      <c r="AB33" s="845"/>
      <c r="AC33" s="845"/>
      <c r="AD33" s="845"/>
      <c r="AE33" s="846"/>
      <c r="AF33" s="847">
        <v>1</v>
      </c>
      <c r="AG33" s="848"/>
      <c r="AH33" s="848"/>
      <c r="AI33" s="848"/>
      <c r="AJ33" s="849"/>
      <c r="AK33" s="916">
        <v>17</v>
      </c>
      <c r="AL33" s="917"/>
      <c r="AM33" s="917"/>
      <c r="AN33" s="917"/>
      <c r="AO33" s="917"/>
      <c r="AP33" s="917" t="s">
        <v>598</v>
      </c>
      <c r="AQ33" s="917"/>
      <c r="AR33" s="917"/>
      <c r="AS33" s="917"/>
      <c r="AT33" s="917"/>
      <c r="AU33" s="917" t="s">
        <v>598</v>
      </c>
      <c r="AV33" s="917"/>
      <c r="AW33" s="917"/>
      <c r="AX33" s="917"/>
      <c r="AY33" s="917"/>
      <c r="AZ33" s="918" t="s">
        <v>598</v>
      </c>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2">
      <c r="A34" s="268">
        <v>7</v>
      </c>
      <c r="B34" s="841" t="s">
        <v>413</v>
      </c>
      <c r="C34" s="842"/>
      <c r="D34" s="842"/>
      <c r="E34" s="842"/>
      <c r="F34" s="842"/>
      <c r="G34" s="842"/>
      <c r="H34" s="842"/>
      <c r="I34" s="842"/>
      <c r="J34" s="842"/>
      <c r="K34" s="842"/>
      <c r="L34" s="842"/>
      <c r="M34" s="842"/>
      <c r="N34" s="842"/>
      <c r="O34" s="842"/>
      <c r="P34" s="843"/>
      <c r="Q34" s="844">
        <v>94</v>
      </c>
      <c r="R34" s="845"/>
      <c r="S34" s="845"/>
      <c r="T34" s="845"/>
      <c r="U34" s="845"/>
      <c r="V34" s="845">
        <v>69</v>
      </c>
      <c r="W34" s="845"/>
      <c r="X34" s="845"/>
      <c r="Y34" s="845"/>
      <c r="Z34" s="845"/>
      <c r="AA34" s="845">
        <v>25</v>
      </c>
      <c r="AB34" s="845"/>
      <c r="AC34" s="845"/>
      <c r="AD34" s="845"/>
      <c r="AE34" s="846"/>
      <c r="AF34" s="847">
        <v>25</v>
      </c>
      <c r="AG34" s="848"/>
      <c r="AH34" s="848"/>
      <c r="AI34" s="848"/>
      <c r="AJ34" s="849"/>
      <c r="AK34" s="916">
        <v>80</v>
      </c>
      <c r="AL34" s="917"/>
      <c r="AM34" s="917"/>
      <c r="AN34" s="917"/>
      <c r="AO34" s="917"/>
      <c r="AP34" s="917">
        <v>734</v>
      </c>
      <c r="AQ34" s="917"/>
      <c r="AR34" s="917"/>
      <c r="AS34" s="917"/>
      <c r="AT34" s="917"/>
      <c r="AU34" s="917">
        <v>644</v>
      </c>
      <c r="AV34" s="917"/>
      <c r="AW34" s="917"/>
      <c r="AX34" s="917"/>
      <c r="AY34" s="917"/>
      <c r="AZ34" s="918" t="s">
        <v>598</v>
      </c>
      <c r="BA34" s="918"/>
      <c r="BB34" s="918"/>
      <c r="BC34" s="918"/>
      <c r="BD34" s="918"/>
      <c r="BE34" s="914" t="s">
        <v>414</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2">
      <c r="A35" s="268">
        <v>8</v>
      </c>
      <c r="B35" s="841" t="s">
        <v>415</v>
      </c>
      <c r="C35" s="842"/>
      <c r="D35" s="842"/>
      <c r="E35" s="842"/>
      <c r="F35" s="842"/>
      <c r="G35" s="842"/>
      <c r="H35" s="842"/>
      <c r="I35" s="842"/>
      <c r="J35" s="842"/>
      <c r="K35" s="842"/>
      <c r="L35" s="842"/>
      <c r="M35" s="842"/>
      <c r="N35" s="842"/>
      <c r="O35" s="842"/>
      <c r="P35" s="843"/>
      <c r="Q35" s="844">
        <v>67</v>
      </c>
      <c r="R35" s="845"/>
      <c r="S35" s="845"/>
      <c r="T35" s="845"/>
      <c r="U35" s="845"/>
      <c r="V35" s="845">
        <v>43</v>
      </c>
      <c r="W35" s="845"/>
      <c r="X35" s="845"/>
      <c r="Y35" s="845"/>
      <c r="Z35" s="845"/>
      <c r="AA35" s="845">
        <v>24</v>
      </c>
      <c r="AB35" s="845"/>
      <c r="AC35" s="845"/>
      <c r="AD35" s="845"/>
      <c r="AE35" s="846"/>
      <c r="AF35" s="847">
        <v>24</v>
      </c>
      <c r="AG35" s="848"/>
      <c r="AH35" s="848"/>
      <c r="AI35" s="848"/>
      <c r="AJ35" s="849"/>
      <c r="AK35" s="916">
        <v>138</v>
      </c>
      <c r="AL35" s="917"/>
      <c r="AM35" s="917"/>
      <c r="AN35" s="917"/>
      <c r="AO35" s="917"/>
      <c r="AP35" s="917">
        <v>1597</v>
      </c>
      <c r="AQ35" s="917"/>
      <c r="AR35" s="917"/>
      <c r="AS35" s="917"/>
      <c r="AT35" s="917"/>
      <c r="AU35" s="917">
        <v>1402</v>
      </c>
      <c r="AV35" s="917"/>
      <c r="AW35" s="917"/>
      <c r="AX35" s="917"/>
      <c r="AY35" s="917"/>
      <c r="AZ35" s="918" t="s">
        <v>598</v>
      </c>
      <c r="BA35" s="918"/>
      <c r="BB35" s="918"/>
      <c r="BC35" s="918"/>
      <c r="BD35" s="918"/>
      <c r="BE35" s="914" t="s">
        <v>416</v>
      </c>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2">
      <c r="A36" s="268">
        <v>9</v>
      </c>
      <c r="B36" s="841" t="s">
        <v>417</v>
      </c>
      <c r="C36" s="842"/>
      <c r="D36" s="842"/>
      <c r="E36" s="842"/>
      <c r="F36" s="842"/>
      <c r="G36" s="842"/>
      <c r="H36" s="842"/>
      <c r="I36" s="842"/>
      <c r="J36" s="842"/>
      <c r="K36" s="842"/>
      <c r="L36" s="842"/>
      <c r="M36" s="842"/>
      <c r="N36" s="842"/>
      <c r="O36" s="842"/>
      <c r="P36" s="843"/>
      <c r="Q36" s="844">
        <v>33</v>
      </c>
      <c r="R36" s="845"/>
      <c r="S36" s="845"/>
      <c r="T36" s="845"/>
      <c r="U36" s="845"/>
      <c r="V36" s="845">
        <v>33</v>
      </c>
      <c r="W36" s="845"/>
      <c r="X36" s="845"/>
      <c r="Y36" s="845"/>
      <c r="Z36" s="845"/>
      <c r="AA36" s="845" t="s">
        <v>598</v>
      </c>
      <c r="AB36" s="845"/>
      <c r="AC36" s="845"/>
      <c r="AD36" s="845"/>
      <c r="AE36" s="846"/>
      <c r="AF36" s="847" t="s">
        <v>407</v>
      </c>
      <c r="AG36" s="848"/>
      <c r="AH36" s="848"/>
      <c r="AI36" s="848"/>
      <c r="AJ36" s="849"/>
      <c r="AK36" s="916">
        <v>23</v>
      </c>
      <c r="AL36" s="917"/>
      <c r="AM36" s="917"/>
      <c r="AN36" s="917"/>
      <c r="AO36" s="917"/>
      <c r="AP36" s="917" t="s">
        <v>598</v>
      </c>
      <c r="AQ36" s="917"/>
      <c r="AR36" s="917"/>
      <c r="AS36" s="917"/>
      <c r="AT36" s="917"/>
      <c r="AU36" s="917" t="s">
        <v>598</v>
      </c>
      <c r="AV36" s="917"/>
      <c r="AW36" s="917"/>
      <c r="AX36" s="917"/>
      <c r="AY36" s="917"/>
      <c r="AZ36" s="918" t="s">
        <v>598</v>
      </c>
      <c r="BA36" s="918"/>
      <c r="BB36" s="918"/>
      <c r="BC36" s="918"/>
      <c r="BD36" s="918"/>
      <c r="BE36" s="914" t="s">
        <v>418</v>
      </c>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2">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2">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2">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2">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2">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2">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2">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2">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2">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2">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2">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2">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2">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2">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2">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2">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2">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2">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2">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2">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2">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2">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2">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2">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5">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2">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419</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5">
      <c r="A63" s="266" t="s">
        <v>392</v>
      </c>
      <c r="B63" s="876" t="s">
        <v>420</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108</v>
      </c>
      <c r="AG63" s="928"/>
      <c r="AH63" s="928"/>
      <c r="AI63" s="928"/>
      <c r="AJ63" s="929"/>
      <c r="AK63" s="930"/>
      <c r="AL63" s="925"/>
      <c r="AM63" s="925"/>
      <c r="AN63" s="925"/>
      <c r="AO63" s="925"/>
      <c r="AP63" s="928"/>
      <c r="AQ63" s="928"/>
      <c r="AR63" s="928"/>
      <c r="AS63" s="928"/>
      <c r="AT63" s="928"/>
      <c r="AU63" s="928"/>
      <c r="AV63" s="928"/>
      <c r="AW63" s="928"/>
      <c r="AX63" s="928"/>
      <c r="AY63" s="928"/>
      <c r="AZ63" s="932"/>
      <c r="BA63" s="932"/>
      <c r="BB63" s="932"/>
      <c r="BC63" s="932"/>
      <c r="BD63" s="932"/>
      <c r="BE63" s="933"/>
      <c r="BF63" s="933"/>
      <c r="BG63" s="933"/>
      <c r="BH63" s="933"/>
      <c r="BI63" s="934"/>
      <c r="BJ63" s="935" t="s">
        <v>421</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5">
      <c r="A65" s="254" t="s">
        <v>422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2">
      <c r="A66" s="826" t="s">
        <v>423</v>
      </c>
      <c r="B66" s="827"/>
      <c r="C66" s="827"/>
      <c r="D66" s="827"/>
      <c r="E66" s="827"/>
      <c r="F66" s="827"/>
      <c r="G66" s="827"/>
      <c r="H66" s="827"/>
      <c r="I66" s="827"/>
      <c r="J66" s="827"/>
      <c r="K66" s="827"/>
      <c r="L66" s="827"/>
      <c r="M66" s="827"/>
      <c r="N66" s="827"/>
      <c r="O66" s="827"/>
      <c r="P66" s="828"/>
      <c r="Q66" s="803" t="s">
        <v>424</v>
      </c>
      <c r="R66" s="804"/>
      <c r="S66" s="804"/>
      <c r="T66" s="804"/>
      <c r="U66" s="805"/>
      <c r="V66" s="803" t="s">
        <v>425</v>
      </c>
      <c r="W66" s="804"/>
      <c r="X66" s="804"/>
      <c r="Y66" s="804"/>
      <c r="Z66" s="805"/>
      <c r="AA66" s="803" t="s">
        <v>426</v>
      </c>
      <c r="AB66" s="804"/>
      <c r="AC66" s="804"/>
      <c r="AD66" s="804"/>
      <c r="AE66" s="805"/>
      <c r="AF66" s="938" t="s">
        <v>427</v>
      </c>
      <c r="AG66" s="899"/>
      <c r="AH66" s="899"/>
      <c r="AI66" s="899"/>
      <c r="AJ66" s="939"/>
      <c r="AK66" s="803" t="s">
        <v>428</v>
      </c>
      <c r="AL66" s="827"/>
      <c r="AM66" s="827"/>
      <c r="AN66" s="827"/>
      <c r="AO66" s="828"/>
      <c r="AP66" s="803" t="s">
        <v>429</v>
      </c>
      <c r="AQ66" s="804"/>
      <c r="AR66" s="804"/>
      <c r="AS66" s="804"/>
      <c r="AT66" s="805"/>
      <c r="AU66" s="803" t="s">
        <v>430</v>
      </c>
      <c r="AV66" s="804"/>
      <c r="AW66" s="804"/>
      <c r="AX66" s="804"/>
      <c r="AY66" s="805"/>
      <c r="AZ66" s="803" t="s">
        <v>378</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5">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2">
      <c r="A68" s="260">
        <v>1</v>
      </c>
      <c r="B68" s="955" t="s">
        <v>599</v>
      </c>
      <c r="C68" s="956"/>
      <c r="D68" s="956"/>
      <c r="E68" s="956"/>
      <c r="F68" s="956"/>
      <c r="G68" s="956"/>
      <c r="H68" s="956"/>
      <c r="I68" s="956"/>
      <c r="J68" s="956"/>
      <c r="K68" s="956"/>
      <c r="L68" s="956"/>
      <c r="M68" s="956"/>
      <c r="N68" s="956"/>
      <c r="O68" s="956"/>
      <c r="P68" s="957"/>
      <c r="Q68" s="958">
        <v>2154</v>
      </c>
      <c r="R68" s="952"/>
      <c r="S68" s="952"/>
      <c r="T68" s="952"/>
      <c r="U68" s="952"/>
      <c r="V68" s="952">
        <v>1960</v>
      </c>
      <c r="W68" s="952"/>
      <c r="X68" s="952"/>
      <c r="Y68" s="952"/>
      <c r="Z68" s="952"/>
      <c r="AA68" s="952">
        <v>195</v>
      </c>
      <c r="AB68" s="952"/>
      <c r="AC68" s="952"/>
      <c r="AD68" s="952"/>
      <c r="AE68" s="952"/>
      <c r="AF68" s="952">
        <v>190</v>
      </c>
      <c r="AG68" s="952"/>
      <c r="AH68" s="952"/>
      <c r="AI68" s="952"/>
      <c r="AJ68" s="952"/>
      <c r="AK68" s="952" t="s">
        <v>606</v>
      </c>
      <c r="AL68" s="952"/>
      <c r="AM68" s="952"/>
      <c r="AN68" s="952"/>
      <c r="AO68" s="952"/>
      <c r="AP68" s="952" t="s">
        <v>606</v>
      </c>
      <c r="AQ68" s="952"/>
      <c r="AR68" s="952"/>
      <c r="AS68" s="952"/>
      <c r="AT68" s="952"/>
      <c r="AU68" s="952" t="s">
        <v>606</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2">
      <c r="A69" s="263">
        <v>2</v>
      </c>
      <c r="B69" s="959" t="s">
        <v>600</v>
      </c>
      <c r="C69" s="960"/>
      <c r="D69" s="960"/>
      <c r="E69" s="960"/>
      <c r="F69" s="960"/>
      <c r="G69" s="960"/>
      <c r="H69" s="960"/>
      <c r="I69" s="960"/>
      <c r="J69" s="960"/>
      <c r="K69" s="960"/>
      <c r="L69" s="960"/>
      <c r="M69" s="960"/>
      <c r="N69" s="960"/>
      <c r="O69" s="960"/>
      <c r="P69" s="961"/>
      <c r="Q69" s="962">
        <v>180</v>
      </c>
      <c r="R69" s="917"/>
      <c r="S69" s="917"/>
      <c r="T69" s="917"/>
      <c r="U69" s="917"/>
      <c r="V69" s="917">
        <v>165</v>
      </c>
      <c r="W69" s="917"/>
      <c r="X69" s="917"/>
      <c r="Y69" s="917"/>
      <c r="Z69" s="917"/>
      <c r="AA69" s="917">
        <v>15</v>
      </c>
      <c r="AB69" s="917"/>
      <c r="AC69" s="917"/>
      <c r="AD69" s="917"/>
      <c r="AE69" s="917"/>
      <c r="AF69" s="917">
        <v>15</v>
      </c>
      <c r="AG69" s="917"/>
      <c r="AH69" s="917"/>
      <c r="AI69" s="917"/>
      <c r="AJ69" s="917"/>
      <c r="AK69" s="917" t="s">
        <v>606</v>
      </c>
      <c r="AL69" s="917"/>
      <c r="AM69" s="917"/>
      <c r="AN69" s="917"/>
      <c r="AO69" s="917"/>
      <c r="AP69" s="917">
        <v>122</v>
      </c>
      <c r="AQ69" s="917"/>
      <c r="AR69" s="917"/>
      <c r="AS69" s="917"/>
      <c r="AT69" s="917"/>
      <c r="AU69" s="917">
        <v>59</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2">
      <c r="A70" s="263">
        <v>3</v>
      </c>
      <c r="B70" s="959" t="s">
        <v>601</v>
      </c>
      <c r="C70" s="960"/>
      <c r="D70" s="960"/>
      <c r="E70" s="960"/>
      <c r="F70" s="960"/>
      <c r="G70" s="960"/>
      <c r="H70" s="960"/>
      <c r="I70" s="960"/>
      <c r="J70" s="960"/>
      <c r="K70" s="960"/>
      <c r="L70" s="960"/>
      <c r="M70" s="960"/>
      <c r="N70" s="960"/>
      <c r="O70" s="960"/>
      <c r="P70" s="961"/>
      <c r="Q70" s="962">
        <v>4883</v>
      </c>
      <c r="R70" s="917"/>
      <c r="S70" s="917"/>
      <c r="T70" s="917"/>
      <c r="U70" s="917"/>
      <c r="V70" s="917">
        <v>4816</v>
      </c>
      <c r="W70" s="917"/>
      <c r="X70" s="917"/>
      <c r="Y70" s="917"/>
      <c r="Z70" s="917"/>
      <c r="AA70" s="917">
        <v>67</v>
      </c>
      <c r="AB70" s="917"/>
      <c r="AC70" s="917"/>
      <c r="AD70" s="917"/>
      <c r="AE70" s="917"/>
      <c r="AF70" s="917">
        <v>2</v>
      </c>
      <c r="AG70" s="917"/>
      <c r="AH70" s="917"/>
      <c r="AI70" s="917"/>
      <c r="AJ70" s="917"/>
      <c r="AK70" s="917">
        <v>97</v>
      </c>
      <c r="AL70" s="917"/>
      <c r="AM70" s="917"/>
      <c r="AN70" s="917"/>
      <c r="AO70" s="917"/>
      <c r="AP70" s="917">
        <v>2153</v>
      </c>
      <c r="AQ70" s="917"/>
      <c r="AR70" s="917"/>
      <c r="AS70" s="917"/>
      <c r="AT70" s="917"/>
      <c r="AU70" s="917">
        <v>43</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2">
      <c r="A71" s="263">
        <v>4</v>
      </c>
      <c r="B71" s="959" t="s">
        <v>602</v>
      </c>
      <c r="C71" s="960"/>
      <c r="D71" s="960"/>
      <c r="E71" s="960"/>
      <c r="F71" s="960"/>
      <c r="G71" s="960"/>
      <c r="H71" s="960"/>
      <c r="I71" s="960"/>
      <c r="J71" s="960"/>
      <c r="K71" s="960"/>
      <c r="L71" s="960"/>
      <c r="M71" s="960"/>
      <c r="N71" s="960"/>
      <c r="O71" s="960"/>
      <c r="P71" s="961"/>
      <c r="Q71" s="962">
        <v>206</v>
      </c>
      <c r="R71" s="917"/>
      <c r="S71" s="917"/>
      <c r="T71" s="917"/>
      <c r="U71" s="917"/>
      <c r="V71" s="917">
        <v>204</v>
      </c>
      <c r="W71" s="917"/>
      <c r="X71" s="917"/>
      <c r="Y71" s="917"/>
      <c r="Z71" s="917"/>
      <c r="AA71" s="917">
        <v>2</v>
      </c>
      <c r="AB71" s="917"/>
      <c r="AC71" s="917"/>
      <c r="AD71" s="917"/>
      <c r="AE71" s="917"/>
      <c r="AF71" s="917">
        <v>2</v>
      </c>
      <c r="AG71" s="917"/>
      <c r="AH71" s="917"/>
      <c r="AI71" s="917"/>
      <c r="AJ71" s="917"/>
      <c r="AK71" s="917">
        <v>54</v>
      </c>
      <c r="AL71" s="917"/>
      <c r="AM71" s="917"/>
      <c r="AN71" s="917"/>
      <c r="AO71" s="917"/>
      <c r="AP71" s="917" t="s">
        <v>606</v>
      </c>
      <c r="AQ71" s="917"/>
      <c r="AR71" s="917"/>
      <c r="AS71" s="917"/>
      <c r="AT71" s="917"/>
      <c r="AU71" s="917" t="s">
        <v>606</v>
      </c>
      <c r="AV71" s="917"/>
      <c r="AW71" s="917"/>
      <c r="AX71" s="917"/>
      <c r="AY71" s="917"/>
      <c r="AZ71" s="963" t="s">
        <v>603</v>
      </c>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2">
      <c r="A72" s="263">
        <v>5</v>
      </c>
      <c r="B72" s="959" t="s">
        <v>602</v>
      </c>
      <c r="C72" s="960"/>
      <c r="D72" s="960"/>
      <c r="E72" s="960"/>
      <c r="F72" s="960"/>
      <c r="G72" s="960"/>
      <c r="H72" s="960"/>
      <c r="I72" s="960"/>
      <c r="J72" s="960"/>
      <c r="K72" s="960"/>
      <c r="L72" s="960"/>
      <c r="M72" s="960"/>
      <c r="N72" s="960"/>
      <c r="O72" s="960"/>
      <c r="P72" s="961"/>
      <c r="Q72" s="962">
        <v>84925</v>
      </c>
      <c r="R72" s="917"/>
      <c r="S72" s="917"/>
      <c r="T72" s="917"/>
      <c r="U72" s="917"/>
      <c r="V72" s="917">
        <v>81561</v>
      </c>
      <c r="W72" s="917"/>
      <c r="X72" s="917"/>
      <c r="Y72" s="917"/>
      <c r="Z72" s="917"/>
      <c r="AA72" s="917">
        <v>3363</v>
      </c>
      <c r="AB72" s="917"/>
      <c r="AC72" s="917"/>
      <c r="AD72" s="917"/>
      <c r="AE72" s="917"/>
      <c r="AF72" s="917">
        <v>3363</v>
      </c>
      <c r="AG72" s="917"/>
      <c r="AH72" s="917"/>
      <c r="AI72" s="917"/>
      <c r="AJ72" s="917"/>
      <c r="AK72" s="917">
        <v>854</v>
      </c>
      <c r="AL72" s="917"/>
      <c r="AM72" s="917"/>
      <c r="AN72" s="917"/>
      <c r="AO72" s="917"/>
      <c r="AP72" s="917" t="s">
        <v>606</v>
      </c>
      <c r="AQ72" s="917"/>
      <c r="AR72" s="917"/>
      <c r="AS72" s="917"/>
      <c r="AT72" s="917"/>
      <c r="AU72" s="917" t="s">
        <v>606</v>
      </c>
      <c r="AV72" s="917"/>
      <c r="AW72" s="917"/>
      <c r="AX72" s="917"/>
      <c r="AY72" s="917"/>
      <c r="AZ72" s="963" t="s">
        <v>605</v>
      </c>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2">
      <c r="A73" s="263">
        <v>6</v>
      </c>
      <c r="B73" s="959" t="s">
        <v>604</v>
      </c>
      <c r="C73" s="960"/>
      <c r="D73" s="960"/>
      <c r="E73" s="960"/>
      <c r="F73" s="960"/>
      <c r="G73" s="960"/>
      <c r="H73" s="960"/>
      <c r="I73" s="960"/>
      <c r="J73" s="960"/>
      <c r="K73" s="960"/>
      <c r="L73" s="960"/>
      <c r="M73" s="960"/>
      <c r="N73" s="960"/>
      <c r="O73" s="960"/>
      <c r="P73" s="961"/>
      <c r="Q73" s="962">
        <v>1959</v>
      </c>
      <c r="R73" s="917"/>
      <c r="S73" s="917"/>
      <c r="T73" s="917"/>
      <c r="U73" s="917"/>
      <c r="V73" s="917">
        <v>1841</v>
      </c>
      <c r="W73" s="917"/>
      <c r="X73" s="917"/>
      <c r="Y73" s="917"/>
      <c r="Z73" s="917"/>
      <c r="AA73" s="917">
        <v>118</v>
      </c>
      <c r="AB73" s="917"/>
      <c r="AC73" s="917"/>
      <c r="AD73" s="917"/>
      <c r="AE73" s="917"/>
      <c r="AF73" s="917">
        <v>118</v>
      </c>
      <c r="AG73" s="917"/>
      <c r="AH73" s="917"/>
      <c r="AI73" s="917"/>
      <c r="AJ73" s="917"/>
      <c r="AK73" s="917">
        <v>369</v>
      </c>
      <c r="AL73" s="917"/>
      <c r="AM73" s="917"/>
      <c r="AN73" s="917"/>
      <c r="AO73" s="917"/>
      <c r="AP73" s="917">
        <v>1196</v>
      </c>
      <c r="AQ73" s="917"/>
      <c r="AR73" s="917"/>
      <c r="AS73" s="917"/>
      <c r="AT73" s="917"/>
      <c r="AU73" s="917">
        <v>80</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2">
      <c r="A74" s="263">
        <v>7</v>
      </c>
      <c r="B74" s="959"/>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2">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2">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2">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2">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2">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2">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2">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2">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2">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2">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2">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2">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2">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5">
      <c r="A88" s="266" t="s">
        <v>392</v>
      </c>
      <c r="B88" s="876" t="s">
        <v>431</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3690</v>
      </c>
      <c r="AG88" s="928"/>
      <c r="AH88" s="928"/>
      <c r="AI88" s="928"/>
      <c r="AJ88" s="928"/>
      <c r="AK88" s="925"/>
      <c r="AL88" s="925"/>
      <c r="AM88" s="925"/>
      <c r="AN88" s="925"/>
      <c r="AO88" s="925"/>
      <c r="AP88" s="928">
        <v>3471</v>
      </c>
      <c r="AQ88" s="928"/>
      <c r="AR88" s="928"/>
      <c r="AS88" s="928"/>
      <c r="AT88" s="928"/>
      <c r="AU88" s="928">
        <v>182</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876" t="s">
        <v>432</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t="s">
        <v>529</v>
      </c>
      <c r="CS102" s="936"/>
      <c r="CT102" s="936"/>
      <c r="CU102" s="936"/>
      <c r="CV102" s="979"/>
      <c r="CW102" s="978" t="s">
        <v>529</v>
      </c>
      <c r="CX102" s="936"/>
      <c r="CY102" s="936"/>
      <c r="CZ102" s="936"/>
      <c r="DA102" s="979"/>
      <c r="DB102" s="978" t="s">
        <v>529</v>
      </c>
      <c r="DC102" s="936"/>
      <c r="DD102" s="936"/>
      <c r="DE102" s="936"/>
      <c r="DF102" s="979"/>
      <c r="DG102" s="978" t="s">
        <v>529</v>
      </c>
      <c r="DH102" s="936"/>
      <c r="DI102" s="936"/>
      <c r="DJ102" s="936"/>
      <c r="DK102" s="979"/>
      <c r="DL102" s="978">
        <v>10</v>
      </c>
      <c r="DM102" s="936"/>
      <c r="DN102" s="936"/>
      <c r="DO102" s="936"/>
      <c r="DP102" s="979"/>
      <c r="DQ102" s="978">
        <v>1</v>
      </c>
      <c r="DR102" s="936"/>
      <c r="DS102" s="936"/>
      <c r="DT102" s="936"/>
      <c r="DU102" s="979"/>
      <c r="DV102" s="1002"/>
      <c r="DW102" s="1003"/>
      <c r="DX102" s="1003"/>
      <c r="DY102" s="1003"/>
      <c r="DZ102" s="1004"/>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433</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434</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435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07" t="s">
        <v>437</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438</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2">
      <c r="A109" s="1000" t="s">
        <v>439</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440</v>
      </c>
      <c r="AB109" s="981"/>
      <c r="AC109" s="981"/>
      <c r="AD109" s="981"/>
      <c r="AE109" s="982"/>
      <c r="AF109" s="980" t="s">
        <v>441</v>
      </c>
      <c r="AG109" s="981"/>
      <c r="AH109" s="981"/>
      <c r="AI109" s="981"/>
      <c r="AJ109" s="982"/>
      <c r="AK109" s="980" t="s">
        <v>306</v>
      </c>
      <c r="AL109" s="981"/>
      <c r="AM109" s="981"/>
      <c r="AN109" s="981"/>
      <c r="AO109" s="982"/>
      <c r="AP109" s="980" t="s">
        <v>442</v>
      </c>
      <c r="AQ109" s="981"/>
      <c r="AR109" s="981"/>
      <c r="AS109" s="981"/>
      <c r="AT109" s="983"/>
      <c r="AU109" s="1000" t="s">
        <v>439</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440</v>
      </c>
      <c r="BR109" s="981"/>
      <c r="BS109" s="981"/>
      <c r="BT109" s="981"/>
      <c r="BU109" s="982"/>
      <c r="BV109" s="980" t="s">
        <v>441</v>
      </c>
      <c r="BW109" s="981"/>
      <c r="BX109" s="981"/>
      <c r="BY109" s="981"/>
      <c r="BZ109" s="982"/>
      <c r="CA109" s="980" t="s">
        <v>306</v>
      </c>
      <c r="CB109" s="981"/>
      <c r="CC109" s="981"/>
      <c r="CD109" s="981"/>
      <c r="CE109" s="982"/>
      <c r="CF109" s="1001" t="s">
        <v>442</v>
      </c>
      <c r="CG109" s="1001"/>
      <c r="CH109" s="1001"/>
      <c r="CI109" s="1001"/>
      <c r="CJ109" s="1001"/>
      <c r="CK109" s="980" t="s">
        <v>443</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440</v>
      </c>
      <c r="DH109" s="981"/>
      <c r="DI109" s="981"/>
      <c r="DJ109" s="981"/>
      <c r="DK109" s="982"/>
      <c r="DL109" s="980" t="s">
        <v>441</v>
      </c>
      <c r="DM109" s="981"/>
      <c r="DN109" s="981"/>
      <c r="DO109" s="981"/>
      <c r="DP109" s="982"/>
      <c r="DQ109" s="980" t="s">
        <v>306</v>
      </c>
      <c r="DR109" s="981"/>
      <c r="DS109" s="981"/>
      <c r="DT109" s="981"/>
      <c r="DU109" s="982"/>
      <c r="DV109" s="980" t="s">
        <v>442</v>
      </c>
      <c r="DW109" s="981"/>
      <c r="DX109" s="981"/>
      <c r="DY109" s="981"/>
      <c r="DZ109" s="983"/>
    </row>
    <row r="110" spans="1:131" s="248" customFormat="1" ht="26.25" customHeight="1" x14ac:dyDescent="0.2">
      <c r="A110" s="984" t="s">
        <v>444</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405257</v>
      </c>
      <c r="AB110" s="988"/>
      <c r="AC110" s="988"/>
      <c r="AD110" s="988"/>
      <c r="AE110" s="989"/>
      <c r="AF110" s="990">
        <v>381729</v>
      </c>
      <c r="AG110" s="988"/>
      <c r="AH110" s="988"/>
      <c r="AI110" s="988"/>
      <c r="AJ110" s="989"/>
      <c r="AK110" s="990">
        <v>383205</v>
      </c>
      <c r="AL110" s="988"/>
      <c r="AM110" s="988"/>
      <c r="AN110" s="988"/>
      <c r="AO110" s="989"/>
      <c r="AP110" s="991">
        <v>21.9</v>
      </c>
      <c r="AQ110" s="992"/>
      <c r="AR110" s="992"/>
      <c r="AS110" s="992"/>
      <c r="AT110" s="993"/>
      <c r="AU110" s="994" t="s">
        <v>73</v>
      </c>
      <c r="AV110" s="995"/>
      <c r="AW110" s="995"/>
      <c r="AX110" s="995"/>
      <c r="AY110" s="995"/>
      <c r="AZ110" s="1036" t="s">
        <v>445</v>
      </c>
      <c r="BA110" s="985"/>
      <c r="BB110" s="985"/>
      <c r="BC110" s="985"/>
      <c r="BD110" s="985"/>
      <c r="BE110" s="985"/>
      <c r="BF110" s="985"/>
      <c r="BG110" s="985"/>
      <c r="BH110" s="985"/>
      <c r="BI110" s="985"/>
      <c r="BJ110" s="985"/>
      <c r="BK110" s="985"/>
      <c r="BL110" s="985"/>
      <c r="BM110" s="985"/>
      <c r="BN110" s="985"/>
      <c r="BO110" s="985"/>
      <c r="BP110" s="986"/>
      <c r="BQ110" s="1022">
        <v>3758977</v>
      </c>
      <c r="BR110" s="1023"/>
      <c r="BS110" s="1023"/>
      <c r="BT110" s="1023"/>
      <c r="BU110" s="1023"/>
      <c r="BV110" s="1023">
        <v>4087927</v>
      </c>
      <c r="BW110" s="1023"/>
      <c r="BX110" s="1023"/>
      <c r="BY110" s="1023"/>
      <c r="BZ110" s="1023"/>
      <c r="CA110" s="1023">
        <v>4565045</v>
      </c>
      <c r="CB110" s="1023"/>
      <c r="CC110" s="1023"/>
      <c r="CD110" s="1023"/>
      <c r="CE110" s="1023"/>
      <c r="CF110" s="1037">
        <v>260.89999999999998</v>
      </c>
      <c r="CG110" s="1038"/>
      <c r="CH110" s="1038"/>
      <c r="CI110" s="1038"/>
      <c r="CJ110" s="1038"/>
      <c r="CK110" s="1039" t="s">
        <v>446</v>
      </c>
      <c r="CL110" s="1040"/>
      <c r="CM110" s="1019" t="s">
        <v>447</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448</v>
      </c>
      <c r="DH110" s="1023"/>
      <c r="DI110" s="1023"/>
      <c r="DJ110" s="1023"/>
      <c r="DK110" s="1023"/>
      <c r="DL110" s="1023" t="s">
        <v>421</v>
      </c>
      <c r="DM110" s="1023"/>
      <c r="DN110" s="1023"/>
      <c r="DO110" s="1023"/>
      <c r="DP110" s="1023"/>
      <c r="DQ110" s="1023" t="s">
        <v>448</v>
      </c>
      <c r="DR110" s="1023"/>
      <c r="DS110" s="1023"/>
      <c r="DT110" s="1023"/>
      <c r="DU110" s="1023"/>
      <c r="DV110" s="1024" t="s">
        <v>449</v>
      </c>
      <c r="DW110" s="1024"/>
      <c r="DX110" s="1024"/>
      <c r="DY110" s="1024"/>
      <c r="DZ110" s="1025"/>
    </row>
    <row r="111" spans="1:131" s="248" customFormat="1" ht="26.25" customHeight="1" x14ac:dyDescent="0.2">
      <c r="A111" s="1026" t="s">
        <v>450</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449</v>
      </c>
      <c r="AB111" s="1030"/>
      <c r="AC111" s="1030"/>
      <c r="AD111" s="1030"/>
      <c r="AE111" s="1031"/>
      <c r="AF111" s="1032" t="s">
        <v>449</v>
      </c>
      <c r="AG111" s="1030"/>
      <c r="AH111" s="1030"/>
      <c r="AI111" s="1030"/>
      <c r="AJ111" s="1031"/>
      <c r="AK111" s="1032" t="s">
        <v>449</v>
      </c>
      <c r="AL111" s="1030"/>
      <c r="AM111" s="1030"/>
      <c r="AN111" s="1030"/>
      <c r="AO111" s="1031"/>
      <c r="AP111" s="1033" t="s">
        <v>407</v>
      </c>
      <c r="AQ111" s="1034"/>
      <c r="AR111" s="1034"/>
      <c r="AS111" s="1034"/>
      <c r="AT111" s="1035"/>
      <c r="AU111" s="996"/>
      <c r="AV111" s="997"/>
      <c r="AW111" s="997"/>
      <c r="AX111" s="997"/>
      <c r="AY111" s="997"/>
      <c r="AZ111" s="1045" t="s">
        <v>451</v>
      </c>
      <c r="BA111" s="1046"/>
      <c r="BB111" s="1046"/>
      <c r="BC111" s="1046"/>
      <c r="BD111" s="1046"/>
      <c r="BE111" s="1046"/>
      <c r="BF111" s="1046"/>
      <c r="BG111" s="1046"/>
      <c r="BH111" s="1046"/>
      <c r="BI111" s="1046"/>
      <c r="BJ111" s="1046"/>
      <c r="BK111" s="1046"/>
      <c r="BL111" s="1046"/>
      <c r="BM111" s="1046"/>
      <c r="BN111" s="1046"/>
      <c r="BO111" s="1046"/>
      <c r="BP111" s="1047"/>
      <c r="BQ111" s="1015" t="s">
        <v>449</v>
      </c>
      <c r="BR111" s="1016"/>
      <c r="BS111" s="1016"/>
      <c r="BT111" s="1016"/>
      <c r="BU111" s="1016"/>
      <c r="BV111" s="1016" t="s">
        <v>452</v>
      </c>
      <c r="BW111" s="1016"/>
      <c r="BX111" s="1016"/>
      <c r="BY111" s="1016"/>
      <c r="BZ111" s="1016"/>
      <c r="CA111" s="1016" t="s">
        <v>407</v>
      </c>
      <c r="CB111" s="1016"/>
      <c r="CC111" s="1016"/>
      <c r="CD111" s="1016"/>
      <c r="CE111" s="1016"/>
      <c r="CF111" s="1010" t="s">
        <v>407</v>
      </c>
      <c r="CG111" s="1011"/>
      <c r="CH111" s="1011"/>
      <c r="CI111" s="1011"/>
      <c r="CJ111" s="1011"/>
      <c r="CK111" s="1041"/>
      <c r="CL111" s="1042"/>
      <c r="CM111" s="1012" t="s">
        <v>453</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449</v>
      </c>
      <c r="DH111" s="1016"/>
      <c r="DI111" s="1016"/>
      <c r="DJ111" s="1016"/>
      <c r="DK111" s="1016"/>
      <c r="DL111" s="1016" t="s">
        <v>452</v>
      </c>
      <c r="DM111" s="1016"/>
      <c r="DN111" s="1016"/>
      <c r="DO111" s="1016"/>
      <c r="DP111" s="1016"/>
      <c r="DQ111" s="1016" t="s">
        <v>449</v>
      </c>
      <c r="DR111" s="1016"/>
      <c r="DS111" s="1016"/>
      <c r="DT111" s="1016"/>
      <c r="DU111" s="1016"/>
      <c r="DV111" s="1017" t="s">
        <v>449</v>
      </c>
      <c r="DW111" s="1017"/>
      <c r="DX111" s="1017"/>
      <c r="DY111" s="1017"/>
      <c r="DZ111" s="1018"/>
    </row>
    <row r="112" spans="1:131" s="248" customFormat="1" ht="26.25" customHeight="1" x14ac:dyDescent="0.2">
      <c r="A112" s="1048" t="s">
        <v>454</v>
      </c>
      <c r="B112" s="1049"/>
      <c r="C112" s="1046" t="s">
        <v>455</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452</v>
      </c>
      <c r="AB112" s="1055"/>
      <c r="AC112" s="1055"/>
      <c r="AD112" s="1055"/>
      <c r="AE112" s="1056"/>
      <c r="AF112" s="1057" t="s">
        <v>421</v>
      </c>
      <c r="AG112" s="1055"/>
      <c r="AH112" s="1055"/>
      <c r="AI112" s="1055"/>
      <c r="AJ112" s="1056"/>
      <c r="AK112" s="1057" t="s">
        <v>448</v>
      </c>
      <c r="AL112" s="1055"/>
      <c r="AM112" s="1055"/>
      <c r="AN112" s="1055"/>
      <c r="AO112" s="1056"/>
      <c r="AP112" s="1058" t="s">
        <v>449</v>
      </c>
      <c r="AQ112" s="1059"/>
      <c r="AR112" s="1059"/>
      <c r="AS112" s="1059"/>
      <c r="AT112" s="1060"/>
      <c r="AU112" s="996"/>
      <c r="AV112" s="997"/>
      <c r="AW112" s="997"/>
      <c r="AX112" s="997"/>
      <c r="AY112" s="997"/>
      <c r="AZ112" s="1045" t="s">
        <v>456</v>
      </c>
      <c r="BA112" s="1046"/>
      <c r="BB112" s="1046"/>
      <c r="BC112" s="1046"/>
      <c r="BD112" s="1046"/>
      <c r="BE112" s="1046"/>
      <c r="BF112" s="1046"/>
      <c r="BG112" s="1046"/>
      <c r="BH112" s="1046"/>
      <c r="BI112" s="1046"/>
      <c r="BJ112" s="1046"/>
      <c r="BK112" s="1046"/>
      <c r="BL112" s="1046"/>
      <c r="BM112" s="1046"/>
      <c r="BN112" s="1046"/>
      <c r="BO112" s="1046"/>
      <c r="BP112" s="1047"/>
      <c r="BQ112" s="1015">
        <v>2670016</v>
      </c>
      <c r="BR112" s="1016"/>
      <c r="BS112" s="1016"/>
      <c r="BT112" s="1016"/>
      <c r="BU112" s="1016"/>
      <c r="BV112" s="1016">
        <v>2543116</v>
      </c>
      <c r="BW112" s="1016"/>
      <c r="BX112" s="1016"/>
      <c r="BY112" s="1016"/>
      <c r="BZ112" s="1016"/>
      <c r="CA112" s="1016">
        <v>2343581</v>
      </c>
      <c r="CB112" s="1016"/>
      <c r="CC112" s="1016"/>
      <c r="CD112" s="1016"/>
      <c r="CE112" s="1016"/>
      <c r="CF112" s="1010">
        <v>133.9</v>
      </c>
      <c r="CG112" s="1011"/>
      <c r="CH112" s="1011"/>
      <c r="CI112" s="1011"/>
      <c r="CJ112" s="1011"/>
      <c r="CK112" s="1041"/>
      <c r="CL112" s="1042"/>
      <c r="CM112" s="1012" t="s">
        <v>457</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407</v>
      </c>
      <c r="DH112" s="1016"/>
      <c r="DI112" s="1016"/>
      <c r="DJ112" s="1016"/>
      <c r="DK112" s="1016"/>
      <c r="DL112" s="1016" t="s">
        <v>407</v>
      </c>
      <c r="DM112" s="1016"/>
      <c r="DN112" s="1016"/>
      <c r="DO112" s="1016"/>
      <c r="DP112" s="1016"/>
      <c r="DQ112" s="1016" t="s">
        <v>449</v>
      </c>
      <c r="DR112" s="1016"/>
      <c r="DS112" s="1016"/>
      <c r="DT112" s="1016"/>
      <c r="DU112" s="1016"/>
      <c r="DV112" s="1017" t="s">
        <v>449</v>
      </c>
      <c r="DW112" s="1017"/>
      <c r="DX112" s="1017"/>
      <c r="DY112" s="1017"/>
      <c r="DZ112" s="1018"/>
    </row>
    <row r="113" spans="1:130" s="248" customFormat="1" ht="26.25" customHeight="1" x14ac:dyDescent="0.2">
      <c r="A113" s="1050"/>
      <c r="B113" s="1051"/>
      <c r="C113" s="1046" t="s">
        <v>458</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165689</v>
      </c>
      <c r="AB113" s="1030"/>
      <c r="AC113" s="1030"/>
      <c r="AD113" s="1030"/>
      <c r="AE113" s="1031"/>
      <c r="AF113" s="1032">
        <v>180836</v>
      </c>
      <c r="AG113" s="1030"/>
      <c r="AH113" s="1030"/>
      <c r="AI113" s="1030"/>
      <c r="AJ113" s="1031"/>
      <c r="AK113" s="1032">
        <v>169358</v>
      </c>
      <c r="AL113" s="1030"/>
      <c r="AM113" s="1030"/>
      <c r="AN113" s="1030"/>
      <c r="AO113" s="1031"/>
      <c r="AP113" s="1033">
        <v>9.6999999999999993</v>
      </c>
      <c r="AQ113" s="1034"/>
      <c r="AR113" s="1034"/>
      <c r="AS113" s="1034"/>
      <c r="AT113" s="1035"/>
      <c r="AU113" s="996"/>
      <c r="AV113" s="997"/>
      <c r="AW113" s="997"/>
      <c r="AX113" s="997"/>
      <c r="AY113" s="997"/>
      <c r="AZ113" s="1045" t="s">
        <v>459</v>
      </c>
      <c r="BA113" s="1046"/>
      <c r="BB113" s="1046"/>
      <c r="BC113" s="1046"/>
      <c r="BD113" s="1046"/>
      <c r="BE113" s="1046"/>
      <c r="BF113" s="1046"/>
      <c r="BG113" s="1046"/>
      <c r="BH113" s="1046"/>
      <c r="BI113" s="1046"/>
      <c r="BJ113" s="1046"/>
      <c r="BK113" s="1046"/>
      <c r="BL113" s="1046"/>
      <c r="BM113" s="1046"/>
      <c r="BN113" s="1046"/>
      <c r="BO113" s="1046"/>
      <c r="BP113" s="1047"/>
      <c r="BQ113" s="1015">
        <v>159959</v>
      </c>
      <c r="BR113" s="1016"/>
      <c r="BS113" s="1016"/>
      <c r="BT113" s="1016"/>
      <c r="BU113" s="1016"/>
      <c r="BV113" s="1016">
        <v>131282</v>
      </c>
      <c r="BW113" s="1016"/>
      <c r="BX113" s="1016"/>
      <c r="BY113" s="1016"/>
      <c r="BZ113" s="1016"/>
      <c r="CA113" s="1016">
        <v>102277</v>
      </c>
      <c r="CB113" s="1016"/>
      <c r="CC113" s="1016"/>
      <c r="CD113" s="1016"/>
      <c r="CE113" s="1016"/>
      <c r="CF113" s="1010">
        <v>5.8</v>
      </c>
      <c r="CG113" s="1011"/>
      <c r="CH113" s="1011"/>
      <c r="CI113" s="1011"/>
      <c r="CJ113" s="1011"/>
      <c r="CK113" s="1041"/>
      <c r="CL113" s="1042"/>
      <c r="CM113" s="1012" t="s">
        <v>460</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449</v>
      </c>
      <c r="DH113" s="1055"/>
      <c r="DI113" s="1055"/>
      <c r="DJ113" s="1055"/>
      <c r="DK113" s="1056"/>
      <c r="DL113" s="1057" t="s">
        <v>449</v>
      </c>
      <c r="DM113" s="1055"/>
      <c r="DN113" s="1055"/>
      <c r="DO113" s="1055"/>
      <c r="DP113" s="1056"/>
      <c r="DQ113" s="1057" t="s">
        <v>449</v>
      </c>
      <c r="DR113" s="1055"/>
      <c r="DS113" s="1055"/>
      <c r="DT113" s="1055"/>
      <c r="DU113" s="1056"/>
      <c r="DV113" s="1058" t="s">
        <v>449</v>
      </c>
      <c r="DW113" s="1059"/>
      <c r="DX113" s="1059"/>
      <c r="DY113" s="1059"/>
      <c r="DZ113" s="1060"/>
    </row>
    <row r="114" spans="1:130" s="248" customFormat="1" ht="26.25" customHeight="1" x14ac:dyDescent="0.2">
      <c r="A114" s="1050"/>
      <c r="B114" s="1051"/>
      <c r="C114" s="1046" t="s">
        <v>461</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43946</v>
      </c>
      <c r="AB114" s="1055"/>
      <c r="AC114" s="1055"/>
      <c r="AD114" s="1055"/>
      <c r="AE114" s="1056"/>
      <c r="AF114" s="1057">
        <v>41517</v>
      </c>
      <c r="AG114" s="1055"/>
      <c r="AH114" s="1055"/>
      <c r="AI114" s="1055"/>
      <c r="AJ114" s="1056"/>
      <c r="AK114" s="1057">
        <v>43649</v>
      </c>
      <c r="AL114" s="1055"/>
      <c r="AM114" s="1055"/>
      <c r="AN114" s="1055"/>
      <c r="AO114" s="1056"/>
      <c r="AP114" s="1058">
        <v>2.5</v>
      </c>
      <c r="AQ114" s="1059"/>
      <c r="AR114" s="1059"/>
      <c r="AS114" s="1059"/>
      <c r="AT114" s="1060"/>
      <c r="AU114" s="996"/>
      <c r="AV114" s="997"/>
      <c r="AW114" s="997"/>
      <c r="AX114" s="997"/>
      <c r="AY114" s="997"/>
      <c r="AZ114" s="1045" t="s">
        <v>462</v>
      </c>
      <c r="BA114" s="1046"/>
      <c r="BB114" s="1046"/>
      <c r="BC114" s="1046"/>
      <c r="BD114" s="1046"/>
      <c r="BE114" s="1046"/>
      <c r="BF114" s="1046"/>
      <c r="BG114" s="1046"/>
      <c r="BH114" s="1046"/>
      <c r="BI114" s="1046"/>
      <c r="BJ114" s="1046"/>
      <c r="BK114" s="1046"/>
      <c r="BL114" s="1046"/>
      <c r="BM114" s="1046"/>
      <c r="BN114" s="1046"/>
      <c r="BO114" s="1046"/>
      <c r="BP114" s="1047"/>
      <c r="BQ114" s="1015">
        <v>13977</v>
      </c>
      <c r="BR114" s="1016"/>
      <c r="BS114" s="1016"/>
      <c r="BT114" s="1016"/>
      <c r="BU114" s="1016"/>
      <c r="BV114" s="1016" t="s">
        <v>421</v>
      </c>
      <c r="BW114" s="1016"/>
      <c r="BX114" s="1016"/>
      <c r="BY114" s="1016"/>
      <c r="BZ114" s="1016"/>
      <c r="CA114" s="1016">
        <v>7831</v>
      </c>
      <c r="CB114" s="1016"/>
      <c r="CC114" s="1016"/>
      <c r="CD114" s="1016"/>
      <c r="CE114" s="1016"/>
      <c r="CF114" s="1010">
        <v>0.4</v>
      </c>
      <c r="CG114" s="1011"/>
      <c r="CH114" s="1011"/>
      <c r="CI114" s="1011"/>
      <c r="CJ114" s="1011"/>
      <c r="CK114" s="1041"/>
      <c r="CL114" s="1042"/>
      <c r="CM114" s="1012" t="s">
        <v>463</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449</v>
      </c>
      <c r="DH114" s="1055"/>
      <c r="DI114" s="1055"/>
      <c r="DJ114" s="1055"/>
      <c r="DK114" s="1056"/>
      <c r="DL114" s="1057" t="s">
        <v>464</v>
      </c>
      <c r="DM114" s="1055"/>
      <c r="DN114" s="1055"/>
      <c r="DO114" s="1055"/>
      <c r="DP114" s="1056"/>
      <c r="DQ114" s="1057" t="s">
        <v>449</v>
      </c>
      <c r="DR114" s="1055"/>
      <c r="DS114" s="1055"/>
      <c r="DT114" s="1055"/>
      <c r="DU114" s="1056"/>
      <c r="DV114" s="1058" t="s">
        <v>465</v>
      </c>
      <c r="DW114" s="1059"/>
      <c r="DX114" s="1059"/>
      <c r="DY114" s="1059"/>
      <c r="DZ114" s="1060"/>
    </row>
    <row r="115" spans="1:130" s="248" customFormat="1" ht="26.25" customHeight="1" x14ac:dyDescent="0.2">
      <c r="A115" s="1050"/>
      <c r="B115" s="1051"/>
      <c r="C115" s="1046" t="s">
        <v>466</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65</v>
      </c>
      <c r="AB115" s="1030"/>
      <c r="AC115" s="1030"/>
      <c r="AD115" s="1030"/>
      <c r="AE115" s="1031"/>
      <c r="AF115" s="1032">
        <v>59</v>
      </c>
      <c r="AG115" s="1030"/>
      <c r="AH115" s="1030"/>
      <c r="AI115" s="1030"/>
      <c r="AJ115" s="1031"/>
      <c r="AK115" s="1032">
        <v>54</v>
      </c>
      <c r="AL115" s="1030"/>
      <c r="AM115" s="1030"/>
      <c r="AN115" s="1030"/>
      <c r="AO115" s="1031"/>
      <c r="AP115" s="1033">
        <v>0</v>
      </c>
      <c r="AQ115" s="1034"/>
      <c r="AR115" s="1034"/>
      <c r="AS115" s="1034"/>
      <c r="AT115" s="1035"/>
      <c r="AU115" s="996"/>
      <c r="AV115" s="997"/>
      <c r="AW115" s="997"/>
      <c r="AX115" s="997"/>
      <c r="AY115" s="997"/>
      <c r="AZ115" s="1045" t="s">
        <v>467</v>
      </c>
      <c r="BA115" s="1046"/>
      <c r="BB115" s="1046"/>
      <c r="BC115" s="1046"/>
      <c r="BD115" s="1046"/>
      <c r="BE115" s="1046"/>
      <c r="BF115" s="1046"/>
      <c r="BG115" s="1046"/>
      <c r="BH115" s="1046"/>
      <c r="BI115" s="1046"/>
      <c r="BJ115" s="1046"/>
      <c r="BK115" s="1046"/>
      <c r="BL115" s="1046"/>
      <c r="BM115" s="1046"/>
      <c r="BN115" s="1046"/>
      <c r="BO115" s="1046"/>
      <c r="BP115" s="1047"/>
      <c r="BQ115" s="1015">
        <v>3090</v>
      </c>
      <c r="BR115" s="1016"/>
      <c r="BS115" s="1016"/>
      <c r="BT115" s="1016"/>
      <c r="BU115" s="1016"/>
      <c r="BV115" s="1016">
        <v>2067</v>
      </c>
      <c r="BW115" s="1016"/>
      <c r="BX115" s="1016"/>
      <c r="BY115" s="1016"/>
      <c r="BZ115" s="1016"/>
      <c r="CA115" s="1016">
        <v>1040</v>
      </c>
      <c r="CB115" s="1016"/>
      <c r="CC115" s="1016"/>
      <c r="CD115" s="1016"/>
      <c r="CE115" s="1016"/>
      <c r="CF115" s="1010">
        <v>0.1</v>
      </c>
      <c r="CG115" s="1011"/>
      <c r="CH115" s="1011"/>
      <c r="CI115" s="1011"/>
      <c r="CJ115" s="1011"/>
      <c r="CK115" s="1041"/>
      <c r="CL115" s="1042"/>
      <c r="CM115" s="1045" t="s">
        <v>468</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449</v>
      </c>
      <c r="DH115" s="1055"/>
      <c r="DI115" s="1055"/>
      <c r="DJ115" s="1055"/>
      <c r="DK115" s="1056"/>
      <c r="DL115" s="1057" t="s">
        <v>407</v>
      </c>
      <c r="DM115" s="1055"/>
      <c r="DN115" s="1055"/>
      <c r="DO115" s="1055"/>
      <c r="DP115" s="1056"/>
      <c r="DQ115" s="1057" t="s">
        <v>449</v>
      </c>
      <c r="DR115" s="1055"/>
      <c r="DS115" s="1055"/>
      <c r="DT115" s="1055"/>
      <c r="DU115" s="1056"/>
      <c r="DV115" s="1058" t="s">
        <v>421</v>
      </c>
      <c r="DW115" s="1059"/>
      <c r="DX115" s="1059"/>
      <c r="DY115" s="1059"/>
      <c r="DZ115" s="1060"/>
    </row>
    <row r="116" spans="1:130" s="248" customFormat="1" ht="26.25" customHeight="1" x14ac:dyDescent="0.2">
      <c r="A116" s="1052"/>
      <c r="B116" s="1053"/>
      <c r="C116" s="1061" t="s">
        <v>469</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421</v>
      </c>
      <c r="AB116" s="1055"/>
      <c r="AC116" s="1055"/>
      <c r="AD116" s="1055"/>
      <c r="AE116" s="1056"/>
      <c r="AF116" s="1057" t="s">
        <v>470</v>
      </c>
      <c r="AG116" s="1055"/>
      <c r="AH116" s="1055"/>
      <c r="AI116" s="1055"/>
      <c r="AJ116" s="1056"/>
      <c r="AK116" s="1057" t="s">
        <v>465</v>
      </c>
      <c r="AL116" s="1055"/>
      <c r="AM116" s="1055"/>
      <c r="AN116" s="1055"/>
      <c r="AO116" s="1056"/>
      <c r="AP116" s="1058" t="s">
        <v>465</v>
      </c>
      <c r="AQ116" s="1059"/>
      <c r="AR116" s="1059"/>
      <c r="AS116" s="1059"/>
      <c r="AT116" s="1060"/>
      <c r="AU116" s="996"/>
      <c r="AV116" s="997"/>
      <c r="AW116" s="997"/>
      <c r="AX116" s="997"/>
      <c r="AY116" s="997"/>
      <c r="AZ116" s="1063" t="s">
        <v>471</v>
      </c>
      <c r="BA116" s="1064"/>
      <c r="BB116" s="1064"/>
      <c r="BC116" s="1064"/>
      <c r="BD116" s="1064"/>
      <c r="BE116" s="1064"/>
      <c r="BF116" s="1064"/>
      <c r="BG116" s="1064"/>
      <c r="BH116" s="1064"/>
      <c r="BI116" s="1064"/>
      <c r="BJ116" s="1064"/>
      <c r="BK116" s="1064"/>
      <c r="BL116" s="1064"/>
      <c r="BM116" s="1064"/>
      <c r="BN116" s="1064"/>
      <c r="BO116" s="1064"/>
      <c r="BP116" s="1065"/>
      <c r="BQ116" s="1015" t="s">
        <v>452</v>
      </c>
      <c r="BR116" s="1016"/>
      <c r="BS116" s="1016"/>
      <c r="BT116" s="1016"/>
      <c r="BU116" s="1016"/>
      <c r="BV116" s="1016" t="s">
        <v>470</v>
      </c>
      <c r="BW116" s="1016"/>
      <c r="BX116" s="1016"/>
      <c r="BY116" s="1016"/>
      <c r="BZ116" s="1016"/>
      <c r="CA116" s="1016" t="s">
        <v>465</v>
      </c>
      <c r="CB116" s="1016"/>
      <c r="CC116" s="1016"/>
      <c r="CD116" s="1016"/>
      <c r="CE116" s="1016"/>
      <c r="CF116" s="1010" t="s">
        <v>465</v>
      </c>
      <c r="CG116" s="1011"/>
      <c r="CH116" s="1011"/>
      <c r="CI116" s="1011"/>
      <c r="CJ116" s="1011"/>
      <c r="CK116" s="1041"/>
      <c r="CL116" s="1042"/>
      <c r="CM116" s="1012" t="s">
        <v>472</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452</v>
      </c>
      <c r="DH116" s="1055"/>
      <c r="DI116" s="1055"/>
      <c r="DJ116" s="1055"/>
      <c r="DK116" s="1056"/>
      <c r="DL116" s="1057" t="s">
        <v>407</v>
      </c>
      <c r="DM116" s="1055"/>
      <c r="DN116" s="1055"/>
      <c r="DO116" s="1055"/>
      <c r="DP116" s="1056"/>
      <c r="DQ116" s="1057" t="s">
        <v>452</v>
      </c>
      <c r="DR116" s="1055"/>
      <c r="DS116" s="1055"/>
      <c r="DT116" s="1055"/>
      <c r="DU116" s="1056"/>
      <c r="DV116" s="1058" t="s">
        <v>407</v>
      </c>
      <c r="DW116" s="1059"/>
      <c r="DX116" s="1059"/>
      <c r="DY116" s="1059"/>
      <c r="DZ116" s="1060"/>
    </row>
    <row r="117" spans="1:130" s="248" customFormat="1" ht="26.25" customHeight="1" x14ac:dyDescent="0.2">
      <c r="A117" s="1000" t="s">
        <v>186</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473</v>
      </c>
      <c r="Z117" s="982"/>
      <c r="AA117" s="1072">
        <v>614957</v>
      </c>
      <c r="AB117" s="1073"/>
      <c r="AC117" s="1073"/>
      <c r="AD117" s="1073"/>
      <c r="AE117" s="1074"/>
      <c r="AF117" s="1075">
        <v>604141</v>
      </c>
      <c r="AG117" s="1073"/>
      <c r="AH117" s="1073"/>
      <c r="AI117" s="1073"/>
      <c r="AJ117" s="1074"/>
      <c r="AK117" s="1075">
        <v>596266</v>
      </c>
      <c r="AL117" s="1073"/>
      <c r="AM117" s="1073"/>
      <c r="AN117" s="1073"/>
      <c r="AO117" s="1074"/>
      <c r="AP117" s="1076"/>
      <c r="AQ117" s="1077"/>
      <c r="AR117" s="1077"/>
      <c r="AS117" s="1077"/>
      <c r="AT117" s="1078"/>
      <c r="AU117" s="996"/>
      <c r="AV117" s="997"/>
      <c r="AW117" s="997"/>
      <c r="AX117" s="997"/>
      <c r="AY117" s="997"/>
      <c r="AZ117" s="1063" t="s">
        <v>474</v>
      </c>
      <c r="BA117" s="1064"/>
      <c r="BB117" s="1064"/>
      <c r="BC117" s="1064"/>
      <c r="BD117" s="1064"/>
      <c r="BE117" s="1064"/>
      <c r="BF117" s="1064"/>
      <c r="BG117" s="1064"/>
      <c r="BH117" s="1064"/>
      <c r="BI117" s="1064"/>
      <c r="BJ117" s="1064"/>
      <c r="BK117" s="1064"/>
      <c r="BL117" s="1064"/>
      <c r="BM117" s="1064"/>
      <c r="BN117" s="1064"/>
      <c r="BO117" s="1064"/>
      <c r="BP117" s="1065"/>
      <c r="BQ117" s="1015" t="s">
        <v>448</v>
      </c>
      <c r="BR117" s="1016"/>
      <c r="BS117" s="1016"/>
      <c r="BT117" s="1016"/>
      <c r="BU117" s="1016"/>
      <c r="BV117" s="1016" t="s">
        <v>470</v>
      </c>
      <c r="BW117" s="1016"/>
      <c r="BX117" s="1016"/>
      <c r="BY117" s="1016"/>
      <c r="BZ117" s="1016"/>
      <c r="CA117" s="1016" t="s">
        <v>449</v>
      </c>
      <c r="CB117" s="1016"/>
      <c r="CC117" s="1016"/>
      <c r="CD117" s="1016"/>
      <c r="CE117" s="1016"/>
      <c r="CF117" s="1010" t="s">
        <v>407</v>
      </c>
      <c r="CG117" s="1011"/>
      <c r="CH117" s="1011"/>
      <c r="CI117" s="1011"/>
      <c r="CJ117" s="1011"/>
      <c r="CK117" s="1041"/>
      <c r="CL117" s="1042"/>
      <c r="CM117" s="1012" t="s">
        <v>475</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407</v>
      </c>
      <c r="DH117" s="1055"/>
      <c r="DI117" s="1055"/>
      <c r="DJ117" s="1055"/>
      <c r="DK117" s="1056"/>
      <c r="DL117" s="1057" t="s">
        <v>407</v>
      </c>
      <c r="DM117" s="1055"/>
      <c r="DN117" s="1055"/>
      <c r="DO117" s="1055"/>
      <c r="DP117" s="1056"/>
      <c r="DQ117" s="1057" t="s">
        <v>452</v>
      </c>
      <c r="DR117" s="1055"/>
      <c r="DS117" s="1055"/>
      <c r="DT117" s="1055"/>
      <c r="DU117" s="1056"/>
      <c r="DV117" s="1058" t="s">
        <v>407</v>
      </c>
      <c r="DW117" s="1059"/>
      <c r="DX117" s="1059"/>
      <c r="DY117" s="1059"/>
      <c r="DZ117" s="1060"/>
    </row>
    <row r="118" spans="1:130" s="248" customFormat="1" ht="26.25" customHeight="1" x14ac:dyDescent="0.2">
      <c r="A118" s="1000" t="s">
        <v>443</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440</v>
      </c>
      <c r="AB118" s="981"/>
      <c r="AC118" s="981"/>
      <c r="AD118" s="981"/>
      <c r="AE118" s="982"/>
      <c r="AF118" s="980" t="s">
        <v>441</v>
      </c>
      <c r="AG118" s="981"/>
      <c r="AH118" s="981"/>
      <c r="AI118" s="981"/>
      <c r="AJ118" s="982"/>
      <c r="AK118" s="980" t="s">
        <v>306</v>
      </c>
      <c r="AL118" s="981"/>
      <c r="AM118" s="981"/>
      <c r="AN118" s="981"/>
      <c r="AO118" s="982"/>
      <c r="AP118" s="1067" t="s">
        <v>442</v>
      </c>
      <c r="AQ118" s="1068"/>
      <c r="AR118" s="1068"/>
      <c r="AS118" s="1068"/>
      <c r="AT118" s="1069"/>
      <c r="AU118" s="996"/>
      <c r="AV118" s="997"/>
      <c r="AW118" s="997"/>
      <c r="AX118" s="997"/>
      <c r="AY118" s="997"/>
      <c r="AZ118" s="1070" t="s">
        <v>476</v>
      </c>
      <c r="BA118" s="1061"/>
      <c r="BB118" s="1061"/>
      <c r="BC118" s="1061"/>
      <c r="BD118" s="1061"/>
      <c r="BE118" s="1061"/>
      <c r="BF118" s="1061"/>
      <c r="BG118" s="1061"/>
      <c r="BH118" s="1061"/>
      <c r="BI118" s="1061"/>
      <c r="BJ118" s="1061"/>
      <c r="BK118" s="1061"/>
      <c r="BL118" s="1061"/>
      <c r="BM118" s="1061"/>
      <c r="BN118" s="1061"/>
      <c r="BO118" s="1061"/>
      <c r="BP118" s="1062"/>
      <c r="BQ118" s="1093" t="s">
        <v>452</v>
      </c>
      <c r="BR118" s="1094"/>
      <c r="BS118" s="1094"/>
      <c r="BT118" s="1094"/>
      <c r="BU118" s="1094"/>
      <c r="BV118" s="1094" t="s">
        <v>452</v>
      </c>
      <c r="BW118" s="1094"/>
      <c r="BX118" s="1094"/>
      <c r="BY118" s="1094"/>
      <c r="BZ118" s="1094"/>
      <c r="CA118" s="1094" t="s">
        <v>448</v>
      </c>
      <c r="CB118" s="1094"/>
      <c r="CC118" s="1094"/>
      <c r="CD118" s="1094"/>
      <c r="CE118" s="1094"/>
      <c r="CF118" s="1010" t="s">
        <v>448</v>
      </c>
      <c r="CG118" s="1011"/>
      <c r="CH118" s="1011"/>
      <c r="CI118" s="1011"/>
      <c r="CJ118" s="1011"/>
      <c r="CK118" s="1041"/>
      <c r="CL118" s="1042"/>
      <c r="CM118" s="1012" t="s">
        <v>477</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448</v>
      </c>
      <c r="DH118" s="1055"/>
      <c r="DI118" s="1055"/>
      <c r="DJ118" s="1055"/>
      <c r="DK118" s="1056"/>
      <c r="DL118" s="1057" t="s">
        <v>452</v>
      </c>
      <c r="DM118" s="1055"/>
      <c r="DN118" s="1055"/>
      <c r="DO118" s="1055"/>
      <c r="DP118" s="1056"/>
      <c r="DQ118" s="1057" t="s">
        <v>448</v>
      </c>
      <c r="DR118" s="1055"/>
      <c r="DS118" s="1055"/>
      <c r="DT118" s="1055"/>
      <c r="DU118" s="1056"/>
      <c r="DV118" s="1058" t="s">
        <v>452</v>
      </c>
      <c r="DW118" s="1059"/>
      <c r="DX118" s="1059"/>
      <c r="DY118" s="1059"/>
      <c r="DZ118" s="1060"/>
    </row>
    <row r="119" spans="1:130" s="248" customFormat="1" ht="26.25" customHeight="1" x14ac:dyDescent="0.2">
      <c r="A119" s="1154" t="s">
        <v>446</v>
      </c>
      <c r="B119" s="1040"/>
      <c r="C119" s="1019" t="s">
        <v>447</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448</v>
      </c>
      <c r="AB119" s="988"/>
      <c r="AC119" s="988"/>
      <c r="AD119" s="988"/>
      <c r="AE119" s="989"/>
      <c r="AF119" s="990" t="s">
        <v>448</v>
      </c>
      <c r="AG119" s="988"/>
      <c r="AH119" s="988"/>
      <c r="AI119" s="988"/>
      <c r="AJ119" s="989"/>
      <c r="AK119" s="990" t="s">
        <v>448</v>
      </c>
      <c r="AL119" s="988"/>
      <c r="AM119" s="988"/>
      <c r="AN119" s="988"/>
      <c r="AO119" s="989"/>
      <c r="AP119" s="991" t="s">
        <v>449</v>
      </c>
      <c r="AQ119" s="992"/>
      <c r="AR119" s="992"/>
      <c r="AS119" s="992"/>
      <c r="AT119" s="993"/>
      <c r="AU119" s="998"/>
      <c r="AV119" s="999"/>
      <c r="AW119" s="999"/>
      <c r="AX119" s="999"/>
      <c r="AY119" s="999"/>
      <c r="AZ119" s="279" t="s">
        <v>186</v>
      </c>
      <c r="BA119" s="279"/>
      <c r="BB119" s="279"/>
      <c r="BC119" s="279"/>
      <c r="BD119" s="279"/>
      <c r="BE119" s="279"/>
      <c r="BF119" s="279"/>
      <c r="BG119" s="279"/>
      <c r="BH119" s="279"/>
      <c r="BI119" s="279"/>
      <c r="BJ119" s="279"/>
      <c r="BK119" s="279"/>
      <c r="BL119" s="279"/>
      <c r="BM119" s="279"/>
      <c r="BN119" s="279"/>
      <c r="BO119" s="1071" t="s">
        <v>478</v>
      </c>
      <c r="BP119" s="1102"/>
      <c r="BQ119" s="1093">
        <v>6606019</v>
      </c>
      <c r="BR119" s="1094"/>
      <c r="BS119" s="1094"/>
      <c r="BT119" s="1094"/>
      <c r="BU119" s="1094"/>
      <c r="BV119" s="1094">
        <v>6764392</v>
      </c>
      <c r="BW119" s="1094"/>
      <c r="BX119" s="1094"/>
      <c r="BY119" s="1094"/>
      <c r="BZ119" s="1094"/>
      <c r="CA119" s="1094">
        <v>7019774</v>
      </c>
      <c r="CB119" s="1094"/>
      <c r="CC119" s="1094"/>
      <c r="CD119" s="1094"/>
      <c r="CE119" s="1094"/>
      <c r="CF119" s="1095"/>
      <c r="CG119" s="1096"/>
      <c r="CH119" s="1096"/>
      <c r="CI119" s="1096"/>
      <c r="CJ119" s="1097"/>
      <c r="CK119" s="1043"/>
      <c r="CL119" s="1044"/>
      <c r="CM119" s="1098" t="s">
        <v>479</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449</v>
      </c>
      <c r="DH119" s="1080"/>
      <c r="DI119" s="1080"/>
      <c r="DJ119" s="1080"/>
      <c r="DK119" s="1081"/>
      <c r="DL119" s="1079" t="s">
        <v>449</v>
      </c>
      <c r="DM119" s="1080"/>
      <c r="DN119" s="1080"/>
      <c r="DO119" s="1080"/>
      <c r="DP119" s="1081"/>
      <c r="DQ119" s="1079" t="s">
        <v>449</v>
      </c>
      <c r="DR119" s="1080"/>
      <c r="DS119" s="1080"/>
      <c r="DT119" s="1080"/>
      <c r="DU119" s="1081"/>
      <c r="DV119" s="1082" t="s">
        <v>449</v>
      </c>
      <c r="DW119" s="1083"/>
      <c r="DX119" s="1083"/>
      <c r="DY119" s="1083"/>
      <c r="DZ119" s="1084"/>
    </row>
    <row r="120" spans="1:130" s="248" customFormat="1" ht="26.25" customHeight="1" x14ac:dyDescent="0.2">
      <c r="A120" s="1155"/>
      <c r="B120" s="1042"/>
      <c r="C120" s="1012" t="s">
        <v>453</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452</v>
      </c>
      <c r="AB120" s="1055"/>
      <c r="AC120" s="1055"/>
      <c r="AD120" s="1055"/>
      <c r="AE120" s="1056"/>
      <c r="AF120" s="1057" t="s">
        <v>449</v>
      </c>
      <c r="AG120" s="1055"/>
      <c r="AH120" s="1055"/>
      <c r="AI120" s="1055"/>
      <c r="AJ120" s="1056"/>
      <c r="AK120" s="1057" t="s">
        <v>449</v>
      </c>
      <c r="AL120" s="1055"/>
      <c r="AM120" s="1055"/>
      <c r="AN120" s="1055"/>
      <c r="AO120" s="1056"/>
      <c r="AP120" s="1058" t="s">
        <v>449</v>
      </c>
      <c r="AQ120" s="1059"/>
      <c r="AR120" s="1059"/>
      <c r="AS120" s="1059"/>
      <c r="AT120" s="1060"/>
      <c r="AU120" s="1085" t="s">
        <v>480</v>
      </c>
      <c r="AV120" s="1086"/>
      <c r="AW120" s="1086"/>
      <c r="AX120" s="1086"/>
      <c r="AY120" s="1087"/>
      <c r="AZ120" s="1036" t="s">
        <v>481</v>
      </c>
      <c r="BA120" s="985"/>
      <c r="BB120" s="985"/>
      <c r="BC120" s="985"/>
      <c r="BD120" s="985"/>
      <c r="BE120" s="985"/>
      <c r="BF120" s="985"/>
      <c r="BG120" s="985"/>
      <c r="BH120" s="985"/>
      <c r="BI120" s="985"/>
      <c r="BJ120" s="985"/>
      <c r="BK120" s="985"/>
      <c r="BL120" s="985"/>
      <c r="BM120" s="985"/>
      <c r="BN120" s="985"/>
      <c r="BO120" s="985"/>
      <c r="BP120" s="986"/>
      <c r="BQ120" s="1022">
        <v>1458347</v>
      </c>
      <c r="BR120" s="1023"/>
      <c r="BS120" s="1023"/>
      <c r="BT120" s="1023"/>
      <c r="BU120" s="1023"/>
      <c r="BV120" s="1023">
        <v>1419755</v>
      </c>
      <c r="BW120" s="1023"/>
      <c r="BX120" s="1023"/>
      <c r="BY120" s="1023"/>
      <c r="BZ120" s="1023"/>
      <c r="CA120" s="1023">
        <v>1272118</v>
      </c>
      <c r="CB120" s="1023"/>
      <c r="CC120" s="1023"/>
      <c r="CD120" s="1023"/>
      <c r="CE120" s="1023"/>
      <c r="CF120" s="1037">
        <v>72.7</v>
      </c>
      <c r="CG120" s="1038"/>
      <c r="CH120" s="1038"/>
      <c r="CI120" s="1038"/>
      <c r="CJ120" s="1038"/>
      <c r="CK120" s="1103" t="s">
        <v>482</v>
      </c>
      <c r="CL120" s="1104"/>
      <c r="CM120" s="1104"/>
      <c r="CN120" s="1104"/>
      <c r="CO120" s="1105"/>
      <c r="CP120" s="1111" t="s">
        <v>483</v>
      </c>
      <c r="CQ120" s="1112"/>
      <c r="CR120" s="1112"/>
      <c r="CS120" s="1112"/>
      <c r="CT120" s="1112"/>
      <c r="CU120" s="1112"/>
      <c r="CV120" s="1112"/>
      <c r="CW120" s="1112"/>
      <c r="CX120" s="1112"/>
      <c r="CY120" s="1112"/>
      <c r="CZ120" s="1112"/>
      <c r="DA120" s="1112"/>
      <c r="DB120" s="1112"/>
      <c r="DC120" s="1112"/>
      <c r="DD120" s="1112"/>
      <c r="DE120" s="1112"/>
      <c r="DF120" s="1113"/>
      <c r="DG120" s="1022">
        <v>1751249</v>
      </c>
      <c r="DH120" s="1023"/>
      <c r="DI120" s="1023"/>
      <c r="DJ120" s="1023"/>
      <c r="DK120" s="1023"/>
      <c r="DL120" s="1023">
        <v>1676711</v>
      </c>
      <c r="DM120" s="1023"/>
      <c r="DN120" s="1023"/>
      <c r="DO120" s="1023"/>
      <c r="DP120" s="1023"/>
      <c r="DQ120" s="1023">
        <v>1465243</v>
      </c>
      <c r="DR120" s="1023"/>
      <c r="DS120" s="1023"/>
      <c r="DT120" s="1023"/>
      <c r="DU120" s="1023"/>
      <c r="DV120" s="1024">
        <v>83.7</v>
      </c>
      <c r="DW120" s="1024"/>
      <c r="DX120" s="1024"/>
      <c r="DY120" s="1024"/>
      <c r="DZ120" s="1025"/>
    </row>
    <row r="121" spans="1:130" s="248" customFormat="1" ht="26.25" customHeight="1" x14ac:dyDescent="0.2">
      <c r="A121" s="1155"/>
      <c r="B121" s="1042"/>
      <c r="C121" s="1063" t="s">
        <v>484</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449</v>
      </c>
      <c r="AB121" s="1055"/>
      <c r="AC121" s="1055"/>
      <c r="AD121" s="1055"/>
      <c r="AE121" s="1056"/>
      <c r="AF121" s="1057" t="s">
        <v>452</v>
      </c>
      <c r="AG121" s="1055"/>
      <c r="AH121" s="1055"/>
      <c r="AI121" s="1055"/>
      <c r="AJ121" s="1056"/>
      <c r="AK121" s="1057" t="s">
        <v>449</v>
      </c>
      <c r="AL121" s="1055"/>
      <c r="AM121" s="1055"/>
      <c r="AN121" s="1055"/>
      <c r="AO121" s="1056"/>
      <c r="AP121" s="1058" t="s">
        <v>449</v>
      </c>
      <c r="AQ121" s="1059"/>
      <c r="AR121" s="1059"/>
      <c r="AS121" s="1059"/>
      <c r="AT121" s="1060"/>
      <c r="AU121" s="1088"/>
      <c r="AV121" s="1089"/>
      <c r="AW121" s="1089"/>
      <c r="AX121" s="1089"/>
      <c r="AY121" s="1090"/>
      <c r="AZ121" s="1045" t="s">
        <v>485</v>
      </c>
      <c r="BA121" s="1046"/>
      <c r="BB121" s="1046"/>
      <c r="BC121" s="1046"/>
      <c r="BD121" s="1046"/>
      <c r="BE121" s="1046"/>
      <c r="BF121" s="1046"/>
      <c r="BG121" s="1046"/>
      <c r="BH121" s="1046"/>
      <c r="BI121" s="1046"/>
      <c r="BJ121" s="1046"/>
      <c r="BK121" s="1046"/>
      <c r="BL121" s="1046"/>
      <c r="BM121" s="1046"/>
      <c r="BN121" s="1046"/>
      <c r="BO121" s="1046"/>
      <c r="BP121" s="1047"/>
      <c r="BQ121" s="1015">
        <v>20873</v>
      </c>
      <c r="BR121" s="1016"/>
      <c r="BS121" s="1016"/>
      <c r="BT121" s="1016"/>
      <c r="BU121" s="1016"/>
      <c r="BV121" s="1016">
        <v>12409</v>
      </c>
      <c r="BW121" s="1016"/>
      <c r="BX121" s="1016"/>
      <c r="BY121" s="1016"/>
      <c r="BZ121" s="1016"/>
      <c r="CA121" s="1016">
        <v>7191</v>
      </c>
      <c r="CB121" s="1016"/>
      <c r="CC121" s="1016"/>
      <c r="CD121" s="1016"/>
      <c r="CE121" s="1016"/>
      <c r="CF121" s="1010">
        <v>0.4</v>
      </c>
      <c r="CG121" s="1011"/>
      <c r="CH121" s="1011"/>
      <c r="CI121" s="1011"/>
      <c r="CJ121" s="1011"/>
      <c r="CK121" s="1106"/>
      <c r="CL121" s="1107"/>
      <c r="CM121" s="1107"/>
      <c r="CN121" s="1107"/>
      <c r="CO121" s="1108"/>
      <c r="CP121" s="1116" t="s">
        <v>486</v>
      </c>
      <c r="CQ121" s="1117"/>
      <c r="CR121" s="1117"/>
      <c r="CS121" s="1117"/>
      <c r="CT121" s="1117"/>
      <c r="CU121" s="1117"/>
      <c r="CV121" s="1117"/>
      <c r="CW121" s="1117"/>
      <c r="CX121" s="1117"/>
      <c r="CY121" s="1117"/>
      <c r="CZ121" s="1117"/>
      <c r="DA121" s="1117"/>
      <c r="DB121" s="1117"/>
      <c r="DC121" s="1117"/>
      <c r="DD121" s="1117"/>
      <c r="DE121" s="1117"/>
      <c r="DF121" s="1118"/>
      <c r="DG121" s="1015">
        <v>542134</v>
      </c>
      <c r="DH121" s="1016"/>
      <c r="DI121" s="1016"/>
      <c r="DJ121" s="1016"/>
      <c r="DK121" s="1016"/>
      <c r="DL121" s="1016">
        <v>571524</v>
      </c>
      <c r="DM121" s="1016"/>
      <c r="DN121" s="1016"/>
      <c r="DO121" s="1016"/>
      <c r="DP121" s="1016"/>
      <c r="DQ121" s="1016">
        <v>643708</v>
      </c>
      <c r="DR121" s="1016"/>
      <c r="DS121" s="1016"/>
      <c r="DT121" s="1016"/>
      <c r="DU121" s="1016"/>
      <c r="DV121" s="1017">
        <v>36.799999999999997</v>
      </c>
      <c r="DW121" s="1017"/>
      <c r="DX121" s="1017"/>
      <c r="DY121" s="1017"/>
      <c r="DZ121" s="1018"/>
    </row>
    <row r="122" spans="1:130" s="248" customFormat="1" ht="26.25" customHeight="1" x14ac:dyDescent="0.2">
      <c r="A122" s="1155"/>
      <c r="B122" s="1042"/>
      <c r="C122" s="1012" t="s">
        <v>463</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449</v>
      </c>
      <c r="AB122" s="1055"/>
      <c r="AC122" s="1055"/>
      <c r="AD122" s="1055"/>
      <c r="AE122" s="1056"/>
      <c r="AF122" s="1057" t="s">
        <v>449</v>
      </c>
      <c r="AG122" s="1055"/>
      <c r="AH122" s="1055"/>
      <c r="AI122" s="1055"/>
      <c r="AJ122" s="1056"/>
      <c r="AK122" s="1057" t="s">
        <v>449</v>
      </c>
      <c r="AL122" s="1055"/>
      <c r="AM122" s="1055"/>
      <c r="AN122" s="1055"/>
      <c r="AO122" s="1056"/>
      <c r="AP122" s="1058" t="s">
        <v>452</v>
      </c>
      <c r="AQ122" s="1059"/>
      <c r="AR122" s="1059"/>
      <c r="AS122" s="1059"/>
      <c r="AT122" s="1060"/>
      <c r="AU122" s="1088"/>
      <c r="AV122" s="1089"/>
      <c r="AW122" s="1089"/>
      <c r="AX122" s="1089"/>
      <c r="AY122" s="1090"/>
      <c r="AZ122" s="1070" t="s">
        <v>487</v>
      </c>
      <c r="BA122" s="1061"/>
      <c r="BB122" s="1061"/>
      <c r="BC122" s="1061"/>
      <c r="BD122" s="1061"/>
      <c r="BE122" s="1061"/>
      <c r="BF122" s="1061"/>
      <c r="BG122" s="1061"/>
      <c r="BH122" s="1061"/>
      <c r="BI122" s="1061"/>
      <c r="BJ122" s="1061"/>
      <c r="BK122" s="1061"/>
      <c r="BL122" s="1061"/>
      <c r="BM122" s="1061"/>
      <c r="BN122" s="1061"/>
      <c r="BO122" s="1061"/>
      <c r="BP122" s="1062"/>
      <c r="BQ122" s="1093">
        <v>3939453</v>
      </c>
      <c r="BR122" s="1094"/>
      <c r="BS122" s="1094"/>
      <c r="BT122" s="1094"/>
      <c r="BU122" s="1094"/>
      <c r="BV122" s="1094">
        <v>3974340</v>
      </c>
      <c r="BW122" s="1094"/>
      <c r="BX122" s="1094"/>
      <c r="BY122" s="1094"/>
      <c r="BZ122" s="1094"/>
      <c r="CA122" s="1094">
        <v>4085431</v>
      </c>
      <c r="CB122" s="1094"/>
      <c r="CC122" s="1094"/>
      <c r="CD122" s="1094"/>
      <c r="CE122" s="1094"/>
      <c r="CF122" s="1114">
        <v>233.5</v>
      </c>
      <c r="CG122" s="1115"/>
      <c r="CH122" s="1115"/>
      <c r="CI122" s="1115"/>
      <c r="CJ122" s="1115"/>
      <c r="CK122" s="1106"/>
      <c r="CL122" s="1107"/>
      <c r="CM122" s="1107"/>
      <c r="CN122" s="1107"/>
      <c r="CO122" s="1108"/>
      <c r="CP122" s="1116" t="s">
        <v>488</v>
      </c>
      <c r="CQ122" s="1117"/>
      <c r="CR122" s="1117"/>
      <c r="CS122" s="1117"/>
      <c r="CT122" s="1117"/>
      <c r="CU122" s="1117"/>
      <c r="CV122" s="1117"/>
      <c r="CW122" s="1117"/>
      <c r="CX122" s="1117"/>
      <c r="CY122" s="1117"/>
      <c r="CZ122" s="1117"/>
      <c r="DA122" s="1117"/>
      <c r="DB122" s="1117"/>
      <c r="DC122" s="1117"/>
      <c r="DD122" s="1117"/>
      <c r="DE122" s="1117"/>
      <c r="DF122" s="1118"/>
      <c r="DG122" s="1015">
        <v>277162</v>
      </c>
      <c r="DH122" s="1016"/>
      <c r="DI122" s="1016"/>
      <c r="DJ122" s="1016"/>
      <c r="DK122" s="1016"/>
      <c r="DL122" s="1016">
        <v>201665</v>
      </c>
      <c r="DM122" s="1016"/>
      <c r="DN122" s="1016"/>
      <c r="DO122" s="1016"/>
      <c r="DP122" s="1016"/>
      <c r="DQ122" s="1016">
        <v>149081</v>
      </c>
      <c r="DR122" s="1016"/>
      <c r="DS122" s="1016"/>
      <c r="DT122" s="1016"/>
      <c r="DU122" s="1016"/>
      <c r="DV122" s="1017">
        <v>8.5</v>
      </c>
      <c r="DW122" s="1017"/>
      <c r="DX122" s="1017"/>
      <c r="DY122" s="1017"/>
      <c r="DZ122" s="1018"/>
    </row>
    <row r="123" spans="1:130" s="248" customFormat="1" ht="26.25" customHeight="1" x14ac:dyDescent="0.2">
      <c r="A123" s="1155"/>
      <c r="B123" s="1042"/>
      <c r="C123" s="1012" t="s">
        <v>472</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464</v>
      </c>
      <c r="AB123" s="1055"/>
      <c r="AC123" s="1055"/>
      <c r="AD123" s="1055"/>
      <c r="AE123" s="1056"/>
      <c r="AF123" s="1057" t="s">
        <v>464</v>
      </c>
      <c r="AG123" s="1055"/>
      <c r="AH123" s="1055"/>
      <c r="AI123" s="1055"/>
      <c r="AJ123" s="1056"/>
      <c r="AK123" s="1057" t="s">
        <v>464</v>
      </c>
      <c r="AL123" s="1055"/>
      <c r="AM123" s="1055"/>
      <c r="AN123" s="1055"/>
      <c r="AO123" s="1056"/>
      <c r="AP123" s="1058" t="s">
        <v>449</v>
      </c>
      <c r="AQ123" s="1059"/>
      <c r="AR123" s="1059"/>
      <c r="AS123" s="1059"/>
      <c r="AT123" s="1060"/>
      <c r="AU123" s="1091"/>
      <c r="AV123" s="1092"/>
      <c r="AW123" s="1092"/>
      <c r="AX123" s="1092"/>
      <c r="AY123" s="1092"/>
      <c r="AZ123" s="279" t="s">
        <v>186</v>
      </c>
      <c r="BA123" s="279"/>
      <c r="BB123" s="279"/>
      <c r="BC123" s="279"/>
      <c r="BD123" s="279"/>
      <c r="BE123" s="279"/>
      <c r="BF123" s="279"/>
      <c r="BG123" s="279"/>
      <c r="BH123" s="279"/>
      <c r="BI123" s="279"/>
      <c r="BJ123" s="279"/>
      <c r="BK123" s="279"/>
      <c r="BL123" s="279"/>
      <c r="BM123" s="279"/>
      <c r="BN123" s="279"/>
      <c r="BO123" s="1071" t="s">
        <v>489</v>
      </c>
      <c r="BP123" s="1102"/>
      <c r="BQ123" s="1161">
        <v>5418673</v>
      </c>
      <c r="BR123" s="1162"/>
      <c r="BS123" s="1162"/>
      <c r="BT123" s="1162"/>
      <c r="BU123" s="1162"/>
      <c r="BV123" s="1162">
        <v>5406504</v>
      </c>
      <c r="BW123" s="1162"/>
      <c r="BX123" s="1162"/>
      <c r="BY123" s="1162"/>
      <c r="BZ123" s="1162"/>
      <c r="CA123" s="1162">
        <v>5364740</v>
      </c>
      <c r="CB123" s="1162"/>
      <c r="CC123" s="1162"/>
      <c r="CD123" s="1162"/>
      <c r="CE123" s="1162"/>
      <c r="CF123" s="1095"/>
      <c r="CG123" s="1096"/>
      <c r="CH123" s="1096"/>
      <c r="CI123" s="1096"/>
      <c r="CJ123" s="1097"/>
      <c r="CK123" s="1106"/>
      <c r="CL123" s="1107"/>
      <c r="CM123" s="1107"/>
      <c r="CN123" s="1107"/>
      <c r="CO123" s="1108"/>
      <c r="CP123" s="1116" t="s">
        <v>490</v>
      </c>
      <c r="CQ123" s="1117"/>
      <c r="CR123" s="1117"/>
      <c r="CS123" s="1117"/>
      <c r="CT123" s="1117"/>
      <c r="CU123" s="1117"/>
      <c r="CV123" s="1117"/>
      <c r="CW123" s="1117"/>
      <c r="CX123" s="1117"/>
      <c r="CY123" s="1117"/>
      <c r="CZ123" s="1117"/>
      <c r="DA123" s="1117"/>
      <c r="DB123" s="1117"/>
      <c r="DC123" s="1117"/>
      <c r="DD123" s="1117"/>
      <c r="DE123" s="1117"/>
      <c r="DF123" s="1118"/>
      <c r="DG123" s="1054">
        <v>5144</v>
      </c>
      <c r="DH123" s="1055"/>
      <c r="DI123" s="1055"/>
      <c r="DJ123" s="1055"/>
      <c r="DK123" s="1056"/>
      <c r="DL123" s="1057">
        <v>5453</v>
      </c>
      <c r="DM123" s="1055"/>
      <c r="DN123" s="1055"/>
      <c r="DO123" s="1055"/>
      <c r="DP123" s="1056"/>
      <c r="DQ123" s="1057">
        <v>5431</v>
      </c>
      <c r="DR123" s="1055"/>
      <c r="DS123" s="1055"/>
      <c r="DT123" s="1055"/>
      <c r="DU123" s="1056"/>
      <c r="DV123" s="1058">
        <v>0.3</v>
      </c>
      <c r="DW123" s="1059"/>
      <c r="DX123" s="1059"/>
      <c r="DY123" s="1059"/>
      <c r="DZ123" s="1060"/>
    </row>
    <row r="124" spans="1:130" s="248" customFormat="1" ht="26.25" customHeight="1" thickBot="1" x14ac:dyDescent="0.25">
      <c r="A124" s="1155"/>
      <c r="B124" s="1042"/>
      <c r="C124" s="1012" t="s">
        <v>475</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470</v>
      </c>
      <c r="AB124" s="1055"/>
      <c r="AC124" s="1055"/>
      <c r="AD124" s="1055"/>
      <c r="AE124" s="1056"/>
      <c r="AF124" s="1057" t="s">
        <v>470</v>
      </c>
      <c r="AG124" s="1055"/>
      <c r="AH124" s="1055"/>
      <c r="AI124" s="1055"/>
      <c r="AJ124" s="1056"/>
      <c r="AK124" s="1057" t="s">
        <v>470</v>
      </c>
      <c r="AL124" s="1055"/>
      <c r="AM124" s="1055"/>
      <c r="AN124" s="1055"/>
      <c r="AO124" s="1056"/>
      <c r="AP124" s="1058" t="s">
        <v>470</v>
      </c>
      <c r="AQ124" s="1059"/>
      <c r="AR124" s="1059"/>
      <c r="AS124" s="1059"/>
      <c r="AT124" s="1060"/>
      <c r="AU124" s="1157" t="s">
        <v>491</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71.3</v>
      </c>
      <c r="BR124" s="1124"/>
      <c r="BS124" s="1124"/>
      <c r="BT124" s="1124"/>
      <c r="BU124" s="1124"/>
      <c r="BV124" s="1124">
        <v>81.900000000000006</v>
      </c>
      <c r="BW124" s="1124"/>
      <c r="BX124" s="1124"/>
      <c r="BY124" s="1124"/>
      <c r="BZ124" s="1124"/>
      <c r="CA124" s="1124">
        <v>94.5</v>
      </c>
      <c r="CB124" s="1124"/>
      <c r="CC124" s="1124"/>
      <c r="CD124" s="1124"/>
      <c r="CE124" s="1124"/>
      <c r="CF124" s="1125"/>
      <c r="CG124" s="1126"/>
      <c r="CH124" s="1126"/>
      <c r="CI124" s="1126"/>
      <c r="CJ124" s="1127"/>
      <c r="CK124" s="1109"/>
      <c r="CL124" s="1109"/>
      <c r="CM124" s="1109"/>
      <c r="CN124" s="1109"/>
      <c r="CO124" s="1110"/>
      <c r="CP124" s="1116" t="s">
        <v>492</v>
      </c>
      <c r="CQ124" s="1117"/>
      <c r="CR124" s="1117"/>
      <c r="CS124" s="1117"/>
      <c r="CT124" s="1117"/>
      <c r="CU124" s="1117"/>
      <c r="CV124" s="1117"/>
      <c r="CW124" s="1117"/>
      <c r="CX124" s="1117"/>
      <c r="CY124" s="1117"/>
      <c r="CZ124" s="1117"/>
      <c r="DA124" s="1117"/>
      <c r="DB124" s="1117"/>
      <c r="DC124" s="1117"/>
      <c r="DD124" s="1117"/>
      <c r="DE124" s="1117"/>
      <c r="DF124" s="1118"/>
      <c r="DG124" s="1101" t="s">
        <v>464</v>
      </c>
      <c r="DH124" s="1080"/>
      <c r="DI124" s="1080"/>
      <c r="DJ124" s="1080"/>
      <c r="DK124" s="1081"/>
      <c r="DL124" s="1079" t="s">
        <v>464</v>
      </c>
      <c r="DM124" s="1080"/>
      <c r="DN124" s="1080"/>
      <c r="DO124" s="1080"/>
      <c r="DP124" s="1081"/>
      <c r="DQ124" s="1079" t="s">
        <v>464</v>
      </c>
      <c r="DR124" s="1080"/>
      <c r="DS124" s="1080"/>
      <c r="DT124" s="1080"/>
      <c r="DU124" s="1081"/>
      <c r="DV124" s="1082" t="s">
        <v>464</v>
      </c>
      <c r="DW124" s="1083"/>
      <c r="DX124" s="1083"/>
      <c r="DY124" s="1083"/>
      <c r="DZ124" s="1084"/>
    </row>
    <row r="125" spans="1:130" s="248" customFormat="1" ht="26.25" customHeight="1" x14ac:dyDescent="0.2">
      <c r="A125" s="1155"/>
      <c r="B125" s="1042"/>
      <c r="C125" s="1012" t="s">
        <v>477</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464</v>
      </c>
      <c r="AB125" s="1055"/>
      <c r="AC125" s="1055"/>
      <c r="AD125" s="1055"/>
      <c r="AE125" s="1056"/>
      <c r="AF125" s="1057" t="s">
        <v>464</v>
      </c>
      <c r="AG125" s="1055"/>
      <c r="AH125" s="1055"/>
      <c r="AI125" s="1055"/>
      <c r="AJ125" s="1056"/>
      <c r="AK125" s="1057" t="s">
        <v>464</v>
      </c>
      <c r="AL125" s="1055"/>
      <c r="AM125" s="1055"/>
      <c r="AN125" s="1055"/>
      <c r="AO125" s="1056"/>
      <c r="AP125" s="1058" t="s">
        <v>493</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494</v>
      </c>
      <c r="CL125" s="1104"/>
      <c r="CM125" s="1104"/>
      <c r="CN125" s="1104"/>
      <c r="CO125" s="1105"/>
      <c r="CP125" s="1036" t="s">
        <v>495</v>
      </c>
      <c r="CQ125" s="985"/>
      <c r="CR125" s="985"/>
      <c r="CS125" s="985"/>
      <c r="CT125" s="985"/>
      <c r="CU125" s="985"/>
      <c r="CV125" s="985"/>
      <c r="CW125" s="985"/>
      <c r="CX125" s="985"/>
      <c r="CY125" s="985"/>
      <c r="CZ125" s="985"/>
      <c r="DA125" s="985"/>
      <c r="DB125" s="985"/>
      <c r="DC125" s="985"/>
      <c r="DD125" s="985"/>
      <c r="DE125" s="985"/>
      <c r="DF125" s="986"/>
      <c r="DG125" s="1022" t="s">
        <v>464</v>
      </c>
      <c r="DH125" s="1023"/>
      <c r="DI125" s="1023"/>
      <c r="DJ125" s="1023"/>
      <c r="DK125" s="1023"/>
      <c r="DL125" s="1023" t="s">
        <v>464</v>
      </c>
      <c r="DM125" s="1023"/>
      <c r="DN125" s="1023"/>
      <c r="DO125" s="1023"/>
      <c r="DP125" s="1023"/>
      <c r="DQ125" s="1023" t="s">
        <v>464</v>
      </c>
      <c r="DR125" s="1023"/>
      <c r="DS125" s="1023"/>
      <c r="DT125" s="1023"/>
      <c r="DU125" s="1023"/>
      <c r="DV125" s="1024" t="s">
        <v>464</v>
      </c>
      <c r="DW125" s="1024"/>
      <c r="DX125" s="1024"/>
      <c r="DY125" s="1024"/>
      <c r="DZ125" s="1025"/>
    </row>
    <row r="126" spans="1:130" s="248" customFormat="1" ht="26.25" customHeight="1" thickBot="1" x14ac:dyDescent="0.25">
      <c r="A126" s="1155"/>
      <c r="B126" s="1042"/>
      <c r="C126" s="1012" t="s">
        <v>479</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232</v>
      </c>
      <c r="AB126" s="1055"/>
      <c r="AC126" s="1055"/>
      <c r="AD126" s="1055"/>
      <c r="AE126" s="1056"/>
      <c r="AF126" s="1057" t="s">
        <v>464</v>
      </c>
      <c r="AG126" s="1055"/>
      <c r="AH126" s="1055"/>
      <c r="AI126" s="1055"/>
      <c r="AJ126" s="1056"/>
      <c r="AK126" s="1057" t="s">
        <v>464</v>
      </c>
      <c r="AL126" s="1055"/>
      <c r="AM126" s="1055"/>
      <c r="AN126" s="1055"/>
      <c r="AO126" s="1056"/>
      <c r="AP126" s="1058" t="s">
        <v>464</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496</v>
      </c>
      <c r="CQ126" s="1046"/>
      <c r="CR126" s="1046"/>
      <c r="CS126" s="1046"/>
      <c r="CT126" s="1046"/>
      <c r="CU126" s="1046"/>
      <c r="CV126" s="1046"/>
      <c r="CW126" s="1046"/>
      <c r="CX126" s="1046"/>
      <c r="CY126" s="1046"/>
      <c r="CZ126" s="1046"/>
      <c r="DA126" s="1046"/>
      <c r="DB126" s="1046"/>
      <c r="DC126" s="1046"/>
      <c r="DD126" s="1046"/>
      <c r="DE126" s="1046"/>
      <c r="DF126" s="1047"/>
      <c r="DG126" s="1015" t="s">
        <v>464</v>
      </c>
      <c r="DH126" s="1016"/>
      <c r="DI126" s="1016"/>
      <c r="DJ126" s="1016"/>
      <c r="DK126" s="1016"/>
      <c r="DL126" s="1016" t="s">
        <v>464</v>
      </c>
      <c r="DM126" s="1016"/>
      <c r="DN126" s="1016"/>
      <c r="DO126" s="1016"/>
      <c r="DP126" s="1016"/>
      <c r="DQ126" s="1016" t="s">
        <v>464</v>
      </c>
      <c r="DR126" s="1016"/>
      <c r="DS126" s="1016"/>
      <c r="DT126" s="1016"/>
      <c r="DU126" s="1016"/>
      <c r="DV126" s="1017" t="s">
        <v>493</v>
      </c>
      <c r="DW126" s="1017"/>
      <c r="DX126" s="1017"/>
      <c r="DY126" s="1017"/>
      <c r="DZ126" s="1018"/>
    </row>
    <row r="127" spans="1:130" s="248" customFormat="1" ht="26.25" customHeight="1" x14ac:dyDescent="0.2">
      <c r="A127" s="1156"/>
      <c r="B127" s="1044"/>
      <c r="C127" s="1098" t="s">
        <v>497</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v>65</v>
      </c>
      <c r="AB127" s="1055"/>
      <c r="AC127" s="1055"/>
      <c r="AD127" s="1055"/>
      <c r="AE127" s="1056"/>
      <c r="AF127" s="1057">
        <v>59</v>
      </c>
      <c r="AG127" s="1055"/>
      <c r="AH127" s="1055"/>
      <c r="AI127" s="1055"/>
      <c r="AJ127" s="1056"/>
      <c r="AK127" s="1057">
        <v>54</v>
      </c>
      <c r="AL127" s="1055"/>
      <c r="AM127" s="1055"/>
      <c r="AN127" s="1055"/>
      <c r="AO127" s="1056"/>
      <c r="AP127" s="1058">
        <v>0</v>
      </c>
      <c r="AQ127" s="1059"/>
      <c r="AR127" s="1059"/>
      <c r="AS127" s="1059"/>
      <c r="AT127" s="1060"/>
      <c r="AU127" s="284"/>
      <c r="AV127" s="284"/>
      <c r="AW127" s="284"/>
      <c r="AX127" s="1128" t="s">
        <v>498</v>
      </c>
      <c r="AY127" s="1129"/>
      <c r="AZ127" s="1129"/>
      <c r="BA127" s="1129"/>
      <c r="BB127" s="1129"/>
      <c r="BC127" s="1129"/>
      <c r="BD127" s="1129"/>
      <c r="BE127" s="1130"/>
      <c r="BF127" s="1131" t="s">
        <v>499</v>
      </c>
      <c r="BG127" s="1129"/>
      <c r="BH127" s="1129"/>
      <c r="BI127" s="1129"/>
      <c r="BJ127" s="1129"/>
      <c r="BK127" s="1129"/>
      <c r="BL127" s="1130"/>
      <c r="BM127" s="1131" t="s">
        <v>500</v>
      </c>
      <c r="BN127" s="1129"/>
      <c r="BO127" s="1129"/>
      <c r="BP127" s="1129"/>
      <c r="BQ127" s="1129"/>
      <c r="BR127" s="1129"/>
      <c r="BS127" s="1130"/>
      <c r="BT127" s="1131" t="s">
        <v>501</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502</v>
      </c>
      <c r="CQ127" s="1046"/>
      <c r="CR127" s="1046"/>
      <c r="CS127" s="1046"/>
      <c r="CT127" s="1046"/>
      <c r="CU127" s="1046"/>
      <c r="CV127" s="1046"/>
      <c r="CW127" s="1046"/>
      <c r="CX127" s="1046"/>
      <c r="CY127" s="1046"/>
      <c r="CZ127" s="1046"/>
      <c r="DA127" s="1046"/>
      <c r="DB127" s="1046"/>
      <c r="DC127" s="1046"/>
      <c r="DD127" s="1046"/>
      <c r="DE127" s="1046"/>
      <c r="DF127" s="1047"/>
      <c r="DG127" s="1015" t="s">
        <v>464</v>
      </c>
      <c r="DH127" s="1016"/>
      <c r="DI127" s="1016"/>
      <c r="DJ127" s="1016"/>
      <c r="DK127" s="1016"/>
      <c r="DL127" s="1016" t="s">
        <v>464</v>
      </c>
      <c r="DM127" s="1016"/>
      <c r="DN127" s="1016"/>
      <c r="DO127" s="1016"/>
      <c r="DP127" s="1016"/>
      <c r="DQ127" s="1016" t="s">
        <v>464</v>
      </c>
      <c r="DR127" s="1016"/>
      <c r="DS127" s="1016"/>
      <c r="DT127" s="1016"/>
      <c r="DU127" s="1016"/>
      <c r="DV127" s="1017" t="s">
        <v>464</v>
      </c>
      <c r="DW127" s="1017"/>
      <c r="DX127" s="1017"/>
      <c r="DY127" s="1017"/>
      <c r="DZ127" s="1018"/>
    </row>
    <row r="128" spans="1:130" s="248" customFormat="1" ht="26.25" customHeight="1" thickBot="1" x14ac:dyDescent="0.25">
      <c r="A128" s="1139" t="s">
        <v>503</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504</v>
      </c>
      <c r="X128" s="1141"/>
      <c r="Y128" s="1141"/>
      <c r="Z128" s="1142"/>
      <c r="AA128" s="1143">
        <v>8254</v>
      </c>
      <c r="AB128" s="1144"/>
      <c r="AC128" s="1144"/>
      <c r="AD128" s="1144"/>
      <c r="AE128" s="1145"/>
      <c r="AF128" s="1146">
        <v>9059</v>
      </c>
      <c r="AG128" s="1144"/>
      <c r="AH128" s="1144"/>
      <c r="AI128" s="1144"/>
      <c r="AJ128" s="1145"/>
      <c r="AK128" s="1146">
        <v>5692</v>
      </c>
      <c r="AL128" s="1144"/>
      <c r="AM128" s="1144"/>
      <c r="AN128" s="1144"/>
      <c r="AO128" s="1145"/>
      <c r="AP128" s="1147"/>
      <c r="AQ128" s="1148"/>
      <c r="AR128" s="1148"/>
      <c r="AS128" s="1148"/>
      <c r="AT128" s="1149"/>
      <c r="AU128" s="284"/>
      <c r="AV128" s="284"/>
      <c r="AW128" s="284"/>
      <c r="AX128" s="984" t="s">
        <v>505</v>
      </c>
      <c r="AY128" s="985"/>
      <c r="AZ128" s="985"/>
      <c r="BA128" s="985"/>
      <c r="BB128" s="985"/>
      <c r="BC128" s="985"/>
      <c r="BD128" s="985"/>
      <c r="BE128" s="986"/>
      <c r="BF128" s="1150" t="s">
        <v>464</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506</v>
      </c>
      <c r="CQ128" s="1133"/>
      <c r="CR128" s="1133"/>
      <c r="CS128" s="1133"/>
      <c r="CT128" s="1133"/>
      <c r="CU128" s="1133"/>
      <c r="CV128" s="1133"/>
      <c r="CW128" s="1133"/>
      <c r="CX128" s="1133"/>
      <c r="CY128" s="1133"/>
      <c r="CZ128" s="1133"/>
      <c r="DA128" s="1133"/>
      <c r="DB128" s="1133"/>
      <c r="DC128" s="1133"/>
      <c r="DD128" s="1133"/>
      <c r="DE128" s="1133"/>
      <c r="DF128" s="1134"/>
      <c r="DG128" s="1135">
        <v>3090</v>
      </c>
      <c r="DH128" s="1136"/>
      <c r="DI128" s="1136"/>
      <c r="DJ128" s="1136"/>
      <c r="DK128" s="1136"/>
      <c r="DL128" s="1136">
        <v>2067</v>
      </c>
      <c r="DM128" s="1136"/>
      <c r="DN128" s="1136"/>
      <c r="DO128" s="1136"/>
      <c r="DP128" s="1136"/>
      <c r="DQ128" s="1136">
        <v>1040</v>
      </c>
      <c r="DR128" s="1136"/>
      <c r="DS128" s="1136"/>
      <c r="DT128" s="1136"/>
      <c r="DU128" s="1136"/>
      <c r="DV128" s="1137">
        <v>0.1</v>
      </c>
      <c r="DW128" s="1137"/>
      <c r="DX128" s="1137"/>
      <c r="DY128" s="1137"/>
      <c r="DZ128" s="1138"/>
    </row>
    <row r="129" spans="1:131" s="248" customFormat="1" ht="26.25" customHeight="1" x14ac:dyDescent="0.2">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507</v>
      </c>
      <c r="X129" s="1170"/>
      <c r="Y129" s="1170"/>
      <c r="Z129" s="1171"/>
      <c r="AA129" s="1054">
        <v>2034934</v>
      </c>
      <c r="AB129" s="1055"/>
      <c r="AC129" s="1055"/>
      <c r="AD129" s="1055"/>
      <c r="AE129" s="1056"/>
      <c r="AF129" s="1057">
        <v>2018749</v>
      </c>
      <c r="AG129" s="1055"/>
      <c r="AH129" s="1055"/>
      <c r="AI129" s="1055"/>
      <c r="AJ129" s="1056"/>
      <c r="AK129" s="1057">
        <v>2117924</v>
      </c>
      <c r="AL129" s="1055"/>
      <c r="AM129" s="1055"/>
      <c r="AN129" s="1055"/>
      <c r="AO129" s="1056"/>
      <c r="AP129" s="1172"/>
      <c r="AQ129" s="1173"/>
      <c r="AR129" s="1173"/>
      <c r="AS129" s="1173"/>
      <c r="AT129" s="1174"/>
      <c r="AU129" s="286"/>
      <c r="AV129" s="286"/>
      <c r="AW129" s="286"/>
      <c r="AX129" s="1163" t="s">
        <v>508</v>
      </c>
      <c r="AY129" s="1046"/>
      <c r="AZ129" s="1046"/>
      <c r="BA129" s="1046"/>
      <c r="BB129" s="1046"/>
      <c r="BC129" s="1046"/>
      <c r="BD129" s="1046"/>
      <c r="BE129" s="1047"/>
      <c r="BF129" s="1164" t="s">
        <v>464</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1026" t="s">
        <v>509</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510</v>
      </c>
      <c r="X130" s="1170"/>
      <c r="Y130" s="1170"/>
      <c r="Z130" s="1171"/>
      <c r="AA130" s="1054">
        <v>369935</v>
      </c>
      <c r="AB130" s="1055"/>
      <c r="AC130" s="1055"/>
      <c r="AD130" s="1055"/>
      <c r="AE130" s="1056"/>
      <c r="AF130" s="1057">
        <v>361828</v>
      </c>
      <c r="AG130" s="1055"/>
      <c r="AH130" s="1055"/>
      <c r="AI130" s="1055"/>
      <c r="AJ130" s="1056"/>
      <c r="AK130" s="1057">
        <v>368175</v>
      </c>
      <c r="AL130" s="1055"/>
      <c r="AM130" s="1055"/>
      <c r="AN130" s="1055"/>
      <c r="AO130" s="1056"/>
      <c r="AP130" s="1172"/>
      <c r="AQ130" s="1173"/>
      <c r="AR130" s="1173"/>
      <c r="AS130" s="1173"/>
      <c r="AT130" s="1174"/>
      <c r="AU130" s="286"/>
      <c r="AV130" s="286"/>
      <c r="AW130" s="286"/>
      <c r="AX130" s="1163" t="s">
        <v>511</v>
      </c>
      <c r="AY130" s="1046"/>
      <c r="AZ130" s="1046"/>
      <c r="BA130" s="1046"/>
      <c r="BB130" s="1046"/>
      <c r="BC130" s="1046"/>
      <c r="BD130" s="1046"/>
      <c r="BE130" s="1047"/>
      <c r="BF130" s="1200">
        <v>13.6</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512</v>
      </c>
      <c r="X131" s="1208"/>
      <c r="Y131" s="1208"/>
      <c r="Z131" s="1209"/>
      <c r="AA131" s="1101">
        <v>1664999</v>
      </c>
      <c r="AB131" s="1080"/>
      <c r="AC131" s="1080"/>
      <c r="AD131" s="1080"/>
      <c r="AE131" s="1081"/>
      <c r="AF131" s="1079">
        <v>1656921</v>
      </c>
      <c r="AG131" s="1080"/>
      <c r="AH131" s="1080"/>
      <c r="AI131" s="1080"/>
      <c r="AJ131" s="1081"/>
      <c r="AK131" s="1079">
        <v>1749749</v>
      </c>
      <c r="AL131" s="1080"/>
      <c r="AM131" s="1080"/>
      <c r="AN131" s="1080"/>
      <c r="AO131" s="1081"/>
      <c r="AP131" s="1210"/>
      <c r="AQ131" s="1211"/>
      <c r="AR131" s="1211"/>
      <c r="AS131" s="1211"/>
      <c r="AT131" s="1212"/>
      <c r="AU131" s="286"/>
      <c r="AV131" s="286"/>
      <c r="AW131" s="286"/>
      <c r="AX131" s="1182" t="s">
        <v>513</v>
      </c>
      <c r="AY131" s="1133"/>
      <c r="AZ131" s="1133"/>
      <c r="BA131" s="1133"/>
      <c r="BB131" s="1133"/>
      <c r="BC131" s="1133"/>
      <c r="BD131" s="1133"/>
      <c r="BE131" s="1134"/>
      <c r="BF131" s="1183">
        <v>94.5</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1189" t="s">
        <v>514</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515</v>
      </c>
      <c r="W132" s="1193"/>
      <c r="X132" s="1193"/>
      <c r="Y132" s="1193"/>
      <c r="Z132" s="1194"/>
      <c r="AA132" s="1195">
        <v>14.22030884</v>
      </c>
      <c r="AB132" s="1196"/>
      <c r="AC132" s="1196"/>
      <c r="AD132" s="1196"/>
      <c r="AE132" s="1197"/>
      <c r="AF132" s="1198">
        <v>14.077557110000001</v>
      </c>
      <c r="AG132" s="1196"/>
      <c r="AH132" s="1196"/>
      <c r="AI132" s="1196"/>
      <c r="AJ132" s="1197"/>
      <c r="AK132" s="1198">
        <v>12.71033731</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516</v>
      </c>
      <c r="W133" s="1176"/>
      <c r="X133" s="1176"/>
      <c r="Y133" s="1176"/>
      <c r="Z133" s="1177"/>
      <c r="AA133" s="1178">
        <v>12.6</v>
      </c>
      <c r="AB133" s="1179"/>
      <c r="AC133" s="1179"/>
      <c r="AD133" s="1179"/>
      <c r="AE133" s="1180"/>
      <c r="AF133" s="1178">
        <v>13.4</v>
      </c>
      <c r="AG133" s="1179"/>
      <c r="AH133" s="1179"/>
      <c r="AI133" s="1179"/>
      <c r="AJ133" s="1180"/>
      <c r="AK133" s="1178">
        <v>13.6</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9x2vkSd/FNKqFbYOIi25sYnwkZjsTE+WfpK1ZBfOnzY4M3dPVs4sfwyzupameCltCSoyblAGStUQGZiDQbu/Q==" saltValue="MineLLn7lWMdHAdrNUxOd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517</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mK1i3n71hijBJls7N0yV5Qj2jl/Ljql4EBwho5N14SvsYMoQddD00lX4D5mai1bP2Xwg4BD2rCRJs73BNZ7zjw==" saltValue="OchB3vq3tsjDs6bl0IKWz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kg0uSBcJd9znqjE4030pp8WEVu6+/b3NY5ApFsBg21yWE7Ha1+KXYdhhdyElgx4pPHCUpirBeNeqr8BhU25BJg==" saltValue="0JGcaPHra2SGgBbWRlfj7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518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519</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520</v>
      </c>
      <c r="AP7" s="305"/>
      <c r="AQ7" s="306" t="s">
        <v>521</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522</v>
      </c>
      <c r="AQ8" s="312" t="s">
        <v>523</v>
      </c>
      <c r="AR8" s="313" t="s">
        <v>524</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525</v>
      </c>
      <c r="AL9" s="1216"/>
      <c r="AM9" s="1216"/>
      <c r="AN9" s="1217"/>
      <c r="AO9" s="314">
        <v>651212</v>
      </c>
      <c r="AP9" s="314">
        <v>234671</v>
      </c>
      <c r="AQ9" s="315">
        <v>224098</v>
      </c>
      <c r="AR9" s="316">
        <v>4.7</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526</v>
      </c>
      <c r="AL10" s="1216"/>
      <c r="AM10" s="1216"/>
      <c r="AN10" s="1217"/>
      <c r="AO10" s="317">
        <v>63508</v>
      </c>
      <c r="AP10" s="317">
        <v>22886</v>
      </c>
      <c r="AQ10" s="318">
        <v>32087</v>
      </c>
      <c r="AR10" s="319">
        <v>-28.7</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527</v>
      </c>
      <c r="AL11" s="1216"/>
      <c r="AM11" s="1216"/>
      <c r="AN11" s="1217"/>
      <c r="AO11" s="317">
        <v>46530</v>
      </c>
      <c r="AP11" s="317">
        <v>16768</v>
      </c>
      <c r="AQ11" s="318">
        <v>3587</v>
      </c>
      <c r="AR11" s="319">
        <v>367.5</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528</v>
      </c>
      <c r="AL12" s="1216"/>
      <c r="AM12" s="1216"/>
      <c r="AN12" s="1217"/>
      <c r="AO12" s="317" t="s">
        <v>529</v>
      </c>
      <c r="AP12" s="317" t="s">
        <v>529</v>
      </c>
      <c r="AQ12" s="318" t="s">
        <v>529</v>
      </c>
      <c r="AR12" s="319" t="s">
        <v>529</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530</v>
      </c>
      <c r="AL13" s="1216"/>
      <c r="AM13" s="1216"/>
      <c r="AN13" s="1217"/>
      <c r="AO13" s="317">
        <v>21944</v>
      </c>
      <c r="AP13" s="317">
        <v>7908</v>
      </c>
      <c r="AQ13" s="318">
        <v>11579</v>
      </c>
      <c r="AR13" s="319">
        <v>-31.7</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531</v>
      </c>
      <c r="AL14" s="1216"/>
      <c r="AM14" s="1216"/>
      <c r="AN14" s="1217"/>
      <c r="AO14" s="317">
        <v>6134</v>
      </c>
      <c r="AP14" s="317">
        <v>2210</v>
      </c>
      <c r="AQ14" s="318">
        <v>4496</v>
      </c>
      <c r="AR14" s="319">
        <v>-50.8</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532</v>
      </c>
      <c r="AL15" s="1222"/>
      <c r="AM15" s="1222"/>
      <c r="AN15" s="1223"/>
      <c r="AO15" s="317">
        <v>-55978</v>
      </c>
      <c r="AP15" s="317">
        <v>-20172</v>
      </c>
      <c r="AQ15" s="318">
        <v>-17592</v>
      </c>
      <c r="AR15" s="319">
        <v>14.7</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186</v>
      </c>
      <c r="AL16" s="1222"/>
      <c r="AM16" s="1222"/>
      <c r="AN16" s="1223"/>
      <c r="AO16" s="317">
        <v>733350</v>
      </c>
      <c r="AP16" s="317">
        <v>264270</v>
      </c>
      <c r="AQ16" s="318">
        <v>258255</v>
      </c>
      <c r="AR16" s="319">
        <v>2.2999999999999998</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533</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534</v>
      </c>
      <c r="AP20" s="326" t="s">
        <v>535</v>
      </c>
      <c r="AQ20" s="327" t="s">
        <v>536</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537</v>
      </c>
      <c r="AL21" s="1225"/>
      <c r="AM21" s="1225"/>
      <c r="AN21" s="1226"/>
      <c r="AO21" s="330">
        <v>22.7</v>
      </c>
      <c r="AP21" s="331">
        <v>22.75</v>
      </c>
      <c r="AQ21" s="332">
        <v>-0.05</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538</v>
      </c>
      <c r="AL22" s="1225"/>
      <c r="AM22" s="1225"/>
      <c r="AN22" s="1226"/>
      <c r="AO22" s="335">
        <v>90.3</v>
      </c>
      <c r="AP22" s="336">
        <v>95.6</v>
      </c>
      <c r="AQ22" s="337">
        <v>-5.3</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539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540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541</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520</v>
      </c>
      <c r="AP30" s="305"/>
      <c r="AQ30" s="306" t="s">
        <v>521</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522</v>
      </c>
      <c r="AQ31" s="312" t="s">
        <v>523</v>
      </c>
      <c r="AR31" s="313" t="s">
        <v>524</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542</v>
      </c>
      <c r="AL32" s="1219"/>
      <c r="AM32" s="1219"/>
      <c r="AN32" s="1220"/>
      <c r="AO32" s="345">
        <v>383205</v>
      </c>
      <c r="AP32" s="345">
        <v>138092</v>
      </c>
      <c r="AQ32" s="346">
        <v>146295</v>
      </c>
      <c r="AR32" s="347">
        <v>-5.6</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543</v>
      </c>
      <c r="AL33" s="1219"/>
      <c r="AM33" s="1219"/>
      <c r="AN33" s="1220"/>
      <c r="AO33" s="345" t="s">
        <v>529</v>
      </c>
      <c r="AP33" s="345" t="s">
        <v>529</v>
      </c>
      <c r="AQ33" s="346" t="s">
        <v>529</v>
      </c>
      <c r="AR33" s="347" t="s">
        <v>529</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544</v>
      </c>
      <c r="AL34" s="1219"/>
      <c r="AM34" s="1219"/>
      <c r="AN34" s="1220"/>
      <c r="AO34" s="345" t="s">
        <v>529</v>
      </c>
      <c r="AP34" s="345" t="s">
        <v>529</v>
      </c>
      <c r="AQ34" s="346">
        <v>4</v>
      </c>
      <c r="AR34" s="347" t="s">
        <v>529</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545</v>
      </c>
      <c r="AL35" s="1219"/>
      <c r="AM35" s="1219"/>
      <c r="AN35" s="1220"/>
      <c r="AO35" s="345">
        <v>169358</v>
      </c>
      <c r="AP35" s="345">
        <v>61030</v>
      </c>
      <c r="AQ35" s="346">
        <v>31593</v>
      </c>
      <c r="AR35" s="347">
        <v>93.2</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546</v>
      </c>
      <c r="AL36" s="1219"/>
      <c r="AM36" s="1219"/>
      <c r="AN36" s="1220"/>
      <c r="AO36" s="345">
        <v>43649</v>
      </c>
      <c r="AP36" s="345">
        <v>15729</v>
      </c>
      <c r="AQ36" s="346">
        <v>3914</v>
      </c>
      <c r="AR36" s="347">
        <v>301.89999999999998</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547</v>
      </c>
      <c r="AL37" s="1219"/>
      <c r="AM37" s="1219"/>
      <c r="AN37" s="1220"/>
      <c r="AO37" s="345">
        <v>54</v>
      </c>
      <c r="AP37" s="345">
        <v>19</v>
      </c>
      <c r="AQ37" s="346">
        <v>1348</v>
      </c>
      <c r="AR37" s="347">
        <v>-98.6</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548</v>
      </c>
      <c r="AL38" s="1228"/>
      <c r="AM38" s="1228"/>
      <c r="AN38" s="1229"/>
      <c r="AO38" s="348" t="s">
        <v>529</v>
      </c>
      <c r="AP38" s="348" t="s">
        <v>529</v>
      </c>
      <c r="AQ38" s="349">
        <v>27</v>
      </c>
      <c r="AR38" s="337" t="s">
        <v>529</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549</v>
      </c>
      <c r="AL39" s="1228"/>
      <c r="AM39" s="1228"/>
      <c r="AN39" s="1229"/>
      <c r="AO39" s="345">
        <v>-5692</v>
      </c>
      <c r="AP39" s="345">
        <v>-2051</v>
      </c>
      <c r="AQ39" s="346">
        <v>-7201</v>
      </c>
      <c r="AR39" s="347">
        <v>-71.5</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550</v>
      </c>
      <c r="AL40" s="1219"/>
      <c r="AM40" s="1219"/>
      <c r="AN40" s="1220"/>
      <c r="AO40" s="345">
        <v>-368175</v>
      </c>
      <c r="AP40" s="345">
        <v>-132676</v>
      </c>
      <c r="AQ40" s="346">
        <v>-128709</v>
      </c>
      <c r="AR40" s="347">
        <v>3.1</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298</v>
      </c>
      <c r="AL41" s="1231"/>
      <c r="AM41" s="1231"/>
      <c r="AN41" s="1232"/>
      <c r="AO41" s="345">
        <v>222399</v>
      </c>
      <c r="AP41" s="345">
        <v>80144</v>
      </c>
      <c r="AQ41" s="346">
        <v>47272</v>
      </c>
      <c r="AR41" s="347">
        <v>69.5</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551</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552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553</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520</v>
      </c>
      <c r="AN49" s="1235" t="s">
        <v>554</v>
      </c>
      <c r="AO49" s="1236"/>
      <c r="AP49" s="1236"/>
      <c r="AQ49" s="1236"/>
      <c r="AR49" s="1237"/>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555</v>
      </c>
      <c r="AO50" s="362" t="s">
        <v>556</v>
      </c>
      <c r="AP50" s="363" t="s">
        <v>557</v>
      </c>
      <c r="AQ50" s="364" t="s">
        <v>558</v>
      </c>
      <c r="AR50" s="365" t="s">
        <v>559</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560</v>
      </c>
      <c r="AL51" s="358"/>
      <c r="AM51" s="366">
        <v>158101</v>
      </c>
      <c r="AN51" s="367">
        <v>50967</v>
      </c>
      <c r="AO51" s="368">
        <v>-47.2</v>
      </c>
      <c r="AP51" s="369">
        <v>291945</v>
      </c>
      <c r="AQ51" s="370">
        <v>4.0999999999999996</v>
      </c>
      <c r="AR51" s="371">
        <v>-51.3</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561</v>
      </c>
      <c r="AM52" s="374">
        <v>92457</v>
      </c>
      <c r="AN52" s="375">
        <v>29806</v>
      </c>
      <c r="AO52" s="376">
        <v>-49.5</v>
      </c>
      <c r="AP52" s="377">
        <v>127651</v>
      </c>
      <c r="AQ52" s="378">
        <v>0.3</v>
      </c>
      <c r="AR52" s="379">
        <v>-49.8</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562</v>
      </c>
      <c r="AL53" s="358"/>
      <c r="AM53" s="366">
        <v>137389</v>
      </c>
      <c r="AN53" s="367">
        <v>45433</v>
      </c>
      <c r="AO53" s="368">
        <v>-10.9</v>
      </c>
      <c r="AP53" s="369">
        <v>291173</v>
      </c>
      <c r="AQ53" s="370">
        <v>-0.3</v>
      </c>
      <c r="AR53" s="371">
        <v>-10.6</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561</v>
      </c>
      <c r="AM54" s="374">
        <v>60710</v>
      </c>
      <c r="AN54" s="375">
        <v>20076</v>
      </c>
      <c r="AO54" s="376">
        <v>-32.6</v>
      </c>
      <c r="AP54" s="377">
        <v>119071</v>
      </c>
      <c r="AQ54" s="378">
        <v>-6.7</v>
      </c>
      <c r="AR54" s="379">
        <v>-25.9</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563</v>
      </c>
      <c r="AL55" s="358"/>
      <c r="AM55" s="366">
        <v>143646</v>
      </c>
      <c r="AN55" s="367">
        <v>48843</v>
      </c>
      <c r="AO55" s="368">
        <v>7.5</v>
      </c>
      <c r="AP55" s="369">
        <v>271581</v>
      </c>
      <c r="AQ55" s="370">
        <v>-6.7</v>
      </c>
      <c r="AR55" s="371">
        <v>14.2</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561</v>
      </c>
      <c r="AM56" s="374">
        <v>98738</v>
      </c>
      <c r="AN56" s="375">
        <v>33573</v>
      </c>
      <c r="AO56" s="376">
        <v>67.2</v>
      </c>
      <c r="AP56" s="377">
        <v>117844</v>
      </c>
      <c r="AQ56" s="378">
        <v>-1</v>
      </c>
      <c r="AR56" s="379">
        <v>68.2</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564</v>
      </c>
      <c r="AL57" s="358"/>
      <c r="AM57" s="366">
        <v>650887</v>
      </c>
      <c r="AN57" s="367">
        <v>228462</v>
      </c>
      <c r="AO57" s="368">
        <v>367.7</v>
      </c>
      <c r="AP57" s="369">
        <v>268375</v>
      </c>
      <c r="AQ57" s="370">
        <v>-1.2</v>
      </c>
      <c r="AR57" s="371">
        <v>368.9</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561</v>
      </c>
      <c r="AM58" s="374">
        <v>602464</v>
      </c>
      <c r="AN58" s="375">
        <v>211465</v>
      </c>
      <c r="AO58" s="376">
        <v>529.9</v>
      </c>
      <c r="AP58" s="377">
        <v>119602</v>
      </c>
      <c r="AQ58" s="378">
        <v>1.5</v>
      </c>
      <c r="AR58" s="379">
        <v>528.4</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565</v>
      </c>
      <c r="AL59" s="358"/>
      <c r="AM59" s="366">
        <v>1003333</v>
      </c>
      <c r="AN59" s="367">
        <v>361561</v>
      </c>
      <c r="AO59" s="368">
        <v>58.3</v>
      </c>
      <c r="AP59" s="369">
        <v>301035</v>
      </c>
      <c r="AQ59" s="370">
        <v>12.2</v>
      </c>
      <c r="AR59" s="371">
        <v>46.1</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561</v>
      </c>
      <c r="AM60" s="374">
        <v>925417</v>
      </c>
      <c r="AN60" s="375">
        <v>333484</v>
      </c>
      <c r="AO60" s="376">
        <v>57.7</v>
      </c>
      <c r="AP60" s="377">
        <v>154376</v>
      </c>
      <c r="AQ60" s="378">
        <v>29.1</v>
      </c>
      <c r="AR60" s="379">
        <v>28.6</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566</v>
      </c>
      <c r="AL61" s="380"/>
      <c r="AM61" s="381">
        <v>418671</v>
      </c>
      <c r="AN61" s="382">
        <v>147053</v>
      </c>
      <c r="AO61" s="383">
        <v>75.099999999999994</v>
      </c>
      <c r="AP61" s="384">
        <v>284822</v>
      </c>
      <c r="AQ61" s="385">
        <v>1.6</v>
      </c>
      <c r="AR61" s="371">
        <v>73.5</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561</v>
      </c>
      <c r="AM62" s="374">
        <v>355957</v>
      </c>
      <c r="AN62" s="375">
        <v>125681</v>
      </c>
      <c r="AO62" s="376">
        <v>114.5</v>
      </c>
      <c r="AP62" s="377">
        <v>127709</v>
      </c>
      <c r="AQ62" s="378">
        <v>4.5999999999999996</v>
      </c>
      <c r="AR62" s="379">
        <v>109.9</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byIOKZE9fq58riGH3AJlguGH5LkHnuQJzNcTfTHXbQXuQmWtXhP+hTWMUuqgwn5HOR+L3tagJ7wwuto6enJ8Gw==" saltValue="v0hnjTxYAgKGsd12dBv40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568</v>
      </c>
    </row>
    <row r="121" spans="125:125" ht="13.5" hidden="1" customHeight="1" x14ac:dyDescent="0.2">
      <c r="DU121" s="292"/>
    </row>
  </sheetData>
  <sheetProtection algorithmName="SHA-512" hashValue="W8UPQXFUlomzn0bkLg561hjs8FH0cvd1mIPJ6kk9EO6uQYEw/5peQR+1T35La/qCaknRJCnwJDDcUR2crGaawQ==" saltValue="w7S4TNsE95m4fefr0sUOV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569</v>
      </c>
    </row>
  </sheetData>
  <sheetProtection algorithmName="SHA-512" hashValue="W1lZxlCnBs5UTeMfOfIXVmLuNZme6Rx/R9IBpuX4we3gmelOHK+eosTgRgjpB6o2l5P9gW7zTDJWhEj1d5TnwQ==" saltValue="IknZLTWt32ulUa114ob9Q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570</v>
      </c>
      <c r="G46" s="8" t="s">
        <v>571</v>
      </c>
      <c r="H46" s="8" t="s">
        <v>572</v>
      </c>
      <c r="I46" s="8" t="s">
        <v>573</v>
      </c>
      <c r="J46" s="9" t="s">
        <v>574</v>
      </c>
    </row>
    <row r="47" spans="2:10" ht="57.75" customHeight="1" x14ac:dyDescent="0.2">
      <c r="B47" s="10"/>
      <c r="C47" s="1238" t="s">
        <v>3</v>
      </c>
      <c r="D47" s="1238"/>
      <c r="E47" s="1239"/>
      <c r="F47" s="11">
        <v>41.28</v>
      </c>
      <c r="G47" s="12">
        <v>44.21</v>
      </c>
      <c r="H47" s="12">
        <v>44.18</v>
      </c>
      <c r="I47" s="12">
        <v>44.55</v>
      </c>
      <c r="J47" s="13">
        <v>42.48</v>
      </c>
    </row>
    <row r="48" spans="2:10" ht="57.75" customHeight="1" x14ac:dyDescent="0.2">
      <c r="B48" s="14"/>
      <c r="C48" s="1240" t="s">
        <v>4</v>
      </c>
      <c r="D48" s="1240"/>
      <c r="E48" s="1241"/>
      <c r="F48" s="15">
        <v>11.47</v>
      </c>
      <c r="G48" s="16">
        <v>7.43</v>
      </c>
      <c r="H48" s="16">
        <v>3.98</v>
      </c>
      <c r="I48" s="16">
        <v>7.55</v>
      </c>
      <c r="J48" s="17">
        <v>9.42</v>
      </c>
    </row>
    <row r="49" spans="2:10" ht="57.75" customHeight="1" thickBot="1" x14ac:dyDescent="0.25">
      <c r="B49" s="18"/>
      <c r="C49" s="1242" t="s">
        <v>5</v>
      </c>
      <c r="D49" s="1242"/>
      <c r="E49" s="1243"/>
      <c r="F49" s="19">
        <v>0.77</v>
      </c>
      <c r="G49" s="20" t="s">
        <v>575</v>
      </c>
      <c r="H49" s="20" t="s">
        <v>576</v>
      </c>
      <c r="I49" s="20">
        <v>3.55</v>
      </c>
      <c r="J49" s="21">
        <v>2.2400000000000002</v>
      </c>
    </row>
    <row r="50" spans="2:10" ht="13.5" customHeight="1" x14ac:dyDescent="0.2"/>
  </sheetData>
  <sheetProtection algorithmName="SHA-512" hashValue="cWH8RN6GeypPmu76o5j8gTuXP87CPcF7S4vnXzzp8oMQ8nhifzUZiso1HKtxgmylOdUmVQeFPpc0C9SNmwVmYg==" saltValue="f+8mGwbyG4XDqHY1IlEtu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総務課</cp:lastModifiedBy>
  <cp:lastPrinted>2022-09-22T05:10:20Z</cp:lastPrinted>
  <dcterms:created xsi:type="dcterms:W3CDTF">2022-02-02T06:20:50Z</dcterms:created>
  <dcterms:modified xsi:type="dcterms:W3CDTF">2022-09-22T05:11:09Z</dcterms:modified>
  <cp:category/>
</cp:coreProperties>
</file>