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241.255.115\soumu\KAG\財政\決算統計\財政状況資料集\220907　【依頼】令和２年度財政状況資料集の作成について（２回目）\"/>
    </mc:Choice>
  </mc:AlternateContent>
  <xr:revisionPtr revIDLastSave="0" documentId="13_ncr:1_{2ECD08ED-1A60-417A-9F78-7CEED4AF14AA}" xr6:coauthVersionLast="46" xr6:coauthVersionMax="46"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W37" i="10"/>
  <c r="BW38" i="10" s="1"/>
  <c r="BW39" i="10" s="1"/>
  <c r="BE37" i="10"/>
  <c r="AM37" i="10"/>
  <c r="U37" i="10"/>
  <c r="C37" i="10"/>
  <c r="CO36" i="10"/>
  <c r="BW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<sst xmlns="http://schemas.openxmlformats.org/spreadsheetml/2006/main" count="1175" uniqueCount="614">
  <si>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</si>
  <si>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</si>
  <si>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</si>
  <si>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</si>
  <si>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</si>
  <si>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</si>
  <si>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</si>
  <si>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</si>
  <si>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</si>
  <si>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</si>
  <si>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</si>
  <si>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</si>
  <si>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</si>
  <si>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</si>
  <si>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</si>
  <si>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</si>
  <si>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</si>
  <si>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</si>
  <si>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</si>
  <si>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</si>
  <si>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</si>
  <si>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</si>
  <si>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</si>
  <si>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</si>
  <si>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</si>
  <si>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</si>
  <si>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</si>
  <si>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</si>
  <si>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</si>
  <si>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</si>
  <si>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</si>
  <si>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</si>
  <si>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</si>
  <si>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</si>
  <si>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</si>
  <si>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</si>
  <si>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</si>
  <si>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</si>
  <si>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</si>
  <si>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</si>
  <si>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</si>
  <si>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</si>
  <si>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</si>
  <si>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</si>
  <si>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</si>
  <si>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</si>
  <si>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</si>
  <si>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</si>
  <si>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</si>
  <si>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</si>
  <si>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</si>
  <si>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</si>
  <si>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</si>
  <si>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</si>
  <si>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</si>
  <si>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</si>
  <si>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</si>
  <si>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</si>
  <si>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</si>
  <si>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</si>
  <si>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</si>
  <si>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</si>
  <si>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</si>
  <si>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</si>
  <si>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</si>
  <si>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</si>
  <si>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</si>
  <si>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</si>
  <si>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</si>
  <si>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</si>
  <si>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</si>
  <si>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</si>
  <si>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</si>
  <si>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</si>
  <si>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</si>
  <si>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</si>
  <si>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</si>
  <si>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</si>
  <si>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</si>
  <si>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</si>
  <si>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</si>
  <si>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</si>
  <si>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</si>
  <si>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</si>
  <si>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</si>
  <si>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</si>
  <si>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</si>
  <si>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</si>
  <si>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</si>
  <si>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</si>
  <si>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</si>
  <si>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</si>
  <si>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</si>
  <si>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</si>
  <si>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</si>
  <si>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</si>
  <si>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</si>
  <si>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</si>
  <si>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</si>
  <si>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</si>
  <si>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</si>
  <si>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</si>
  <si>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</si>
  <si>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</si>
  <si>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</si>
  <si>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</si>
  <si>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</si>
  <si>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</si>
  <si>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</si>
  <si>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</si>
  <si>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</si>
  <si>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</si>
  <si>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</si>
  <si>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</si>
  <si>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</si>
  <si>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</si>
  <si>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</si>
  <si>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</si>
  <si>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</si>
  <si>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</si>
  <si>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</si>
  <si>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</si>
  <si>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</si>
  <si>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</si>
  <si>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</si>
  <si>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</si>
  <si>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</si>
  <si>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</si>
  <si>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</si>
  <si>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</si>
  <si>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</si>
  <si>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</si>
  <si>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</si>
  <si>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</si>
  <si>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</si>
  <si>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</si>
  <si>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</si>
  <si>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</si>
  <si>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</si>
  <si>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</si>
  <si>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</si>
  <si>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</si>
  <si>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</si>
  <si>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</si>
  <si>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</si>
  <si>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</si>
  <si>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</si>
  <si>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</si>
  <si>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</si>
  <si>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</si>
  <si>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</si>
  <si>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</si>
  <si>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</si>
  <si>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</si>
  <si>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</si>
  <si>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</si>
  <si>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</si>
  <si>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</si>
  <si>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</si>
  <si>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</si>
  <si>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</si>
  <si>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</si>
  <si>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</si>
  <si>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</si>
  <si>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</si>
  <si>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</si>
  <si>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</si>
  <si>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</si>
  <si>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</si>
  <si>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</si>
  <si>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</si>
  <si>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</si>
  <si>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</si>
  <si>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</si>
  <si>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</si>
  <si>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</si>
  <si>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</si>
  <si>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</si>
  <si>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</si>
  <si>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</si>
  <si>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</si>
  <si>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</si>
  <si>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</si>
  <si>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</si>
  <si>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</si>
  <si>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</si>
  <si>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</si>
  <si>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</si>
  <si>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</si>
  <si>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</si>
  <si>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</si>
  <si>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</si>
  <si>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</si>
  <si>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</si>
  <si>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</si>
  <si>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</si>
  <si>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</si>
  <si>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</si>
  <si>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</si>
  <si>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</si>
  <si>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</si>
  <si>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</si>
  <si>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</si>
  <si>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</si>
  <si>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</si>
  <si>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</si>
  <si>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</si>
  <si>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</si>
  <si>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</si>
  <si>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</si>
  <si>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</si>
  <si>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</si>
  <si>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</si>
  <si>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</si>
  <si>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</si>
  <si>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</si>
  <si>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</si>
  <si>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</si>
  <si>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</si>
  <si>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</si>
  <si>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</si>
  <si>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</si>
  <si>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</si>
  <si>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</si>
  <si>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</si>
  <si>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</si>
  <si>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</si>
  <si>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</si>
  <si>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</si>
  <si>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</si>
  <si>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</si>
  <si>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</si>
  <si>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</si>
  <si>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</si>
  <si>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</si>
  <si>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</si>
  <si>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</si>
  <si>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</si>
  <si>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</si>
  <si>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</si>
  <si>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</si>
  <si>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</si>
  <si>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</si>
  <si>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</si>
  <si>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</si>
  <si>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</si>
  <si>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</si>
  <si>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</si>
  <si>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</si>
  <si>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</si>
  <si>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</si>
  <si>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</si>
  <si>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</si>
  <si>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</si>
  <si>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</si>
  <si>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</si>
  <si>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</si>
  <si>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</si>
  <si>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</si>
  <si>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</si>
  <si>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</si>
  <si>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</si>
  <si>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</si>
  <si>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</si>
  <si>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</si>
  <si>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</si>
  <si>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</si>
  <si>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</si>
  <si>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</si>
  <si>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</si>
  <si>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</si>
  <si>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</si>
  <si>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</si>
  <si>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</si>
  <si>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</si>
  <si>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</si>
  <si>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</si>
  <si>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</si>
  <si>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</si>
  <si>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</si>
  <si>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</si>
  <si>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</si>
  <si>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</si>
  <si>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</si>
  <si>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</si>
  <si>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</si>
  <si>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</si>
  <si>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</si>
  <si>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</si>
  <si>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</si>
  <si>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</si>
  <si>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</si>
  <si>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</si>
  <si>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</si>
  <si>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</si>
  <si>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</si>
  <si>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</si>
  <si>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</si>
  <si>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</si>
  <si>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</si>
  <si>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</si>
  <si>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</si>
  <si>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</si>
  <si>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</si>
  <si>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</si>
  <si>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</si>
  <si>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</si>
  <si>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</si>
  <si>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</si>
  <si>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</si>
  <si>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</si>
  <si>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</si>
  <si>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</si>
  <si>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</si>
  <si>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</si>
  <si>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</si>
  <si>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</si>
  <si>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</si>
  <si>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</si>
  <si>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</si>
  <si>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</si>
  <si>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</si>
  <si>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</si>
  <si>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</si>
  <si>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</si>
  <si>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</si>
  <si>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</si>
  <si>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</si>
  <si>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</si>
  <si>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</si>
  <si>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</si>
  <si>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</si>
  <si>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</si>
  <si>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</si>
  <si>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</si>
  <si>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</si>
  <si>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</si>
  <si>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</si>
  <si>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</si>
  <si>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</si>
  <si>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</si>
  <si>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</si>
  <si>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</si>
  <si>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</si>
  <si>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</si>
  <si>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</si>
  <si>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</si>
  <si>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</si>
  <si>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</si>
  <si>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</si>
  <si>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</si>
  <si>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</si>
  <si>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</si>
  <si>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</si>
  <si>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</si>
  <si>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</si>
  <si>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</si>
  <si>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</si>
  <si>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</si>
  <si>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</si>
  <si>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</si>
  <si>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</si>
  <si>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</si>
  <si>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</si>
  <si>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</si>
  <si>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</si>
  <si>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</si>
  <si>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</si>
  <si>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</si>
  <si>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</si>
  <si>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</si>
  <si>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</si>
  <si>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</si>
  <si>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</si>
  <si>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</si>
  <si>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</si>
  <si>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</si>
  <si>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</si>
  <si>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</si>
  <si>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</si>
  <si>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</si>
  <si>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</si>
  <si>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</si>
  <si>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</si>
  <si>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</si>
  <si>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</si>
  <si>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</si>
  <si>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</si>
  <si>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</si>
  <si>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</si>
  <si>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</si>
  <si>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</si>
  <si>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</si>
  <si>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</si>
  <si>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</si>
  <si>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</si>
  <si>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</si>
  <si>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</si>
  <si>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</si>
  <si>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</si>
  <si>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</si>
  <si>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</si>
  <si>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</si>
  <si>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</si>
  <si>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</si>
  <si>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</si>
  <si>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</si>
  <si>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</si>
  <si>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</si>
  <si>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</si>
  <si>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</si>
  <si>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</si>
  <si>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</si>
  <si>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</si>
  <si>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</si>
  <si>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</si>
  <si>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</si>
  <si>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</si>
  <si>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</si>
  <si>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</si>
  <si>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</si>
  <si>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</si>
  <si>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</si>
  <si>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</si>
  <si>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</si>
  <si>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</si>
  <si>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</si>
  <si>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</si>
  <si>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</si>
  <si>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</si>
  <si>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</si>
  <si>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</si>
  <si>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</si>
  <si>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</si>
  <si>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</si>
  <si>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</si>
  <si>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</si>
  <si>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</si>
  <si>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</si>
  <si>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</si>
  <si>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</si>
  <si>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</si>
  <si>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</si>
  <si>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</si>
  <si>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</si>
  <si>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</si>
  <si>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</si>
  <si>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</si>
  <si>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</si>
  <si>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</si>
  <si>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</si>
  <si>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</si>
  <si>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</si>
  <si>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</si>
  <si>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</si>
  <si>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</si>
  <si>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</si>
  <si>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</si>
  <si>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</si>
  <si>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</si>
  <si>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</si>
  <si>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</si>
  <si>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</si>
  <si>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</si>
  <si>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</si>
  <si>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</si>
  <si>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</si>
  <si>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</si>
  <si>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</si>
  <si>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</si>
  <si>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</si>
  <si>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</si>
  <si>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</si>
  <si>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</si>
  <si>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</si>
  <si>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</si>
  <si>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</si>
  <si>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</si>
  <si>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</si>
  <si>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</si>
  <si>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</si>
  <si>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</si>
  <si>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</si>
  <si>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</si>
  <si>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</si>
  <si>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</si>
  <si>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</si>
  <si>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</si>
  <si>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</si>
  <si>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</si>
  <si>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</si>
  <si>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</si>
  <si>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</si>
  <si>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</si>
  <si>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</si>
  <si>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</si>
  <si>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</si>
  <si>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</si>
  <si>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</si>
  <si>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</si>
  <si>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</si>
  <si>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</si>
  <si>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</si>
  <si>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</si>
  <si>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</si>
  <si>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</si>
  <si>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</si>
  <si>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</si>
  <si>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</si>
  <si>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</si>
  <si>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</si>
  <si>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</si>
  <si>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</si>
  <si>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</si>
  <si>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</si>
  <si>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</si>
  <si>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</si>
  <si>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</si>
  <si>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</si>
  <si>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</si>
  <si>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</si>
  <si>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</si>
  <si>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</si>
  <si>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</si>
  <si>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</si>
  <si>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</si>
  <si>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</si>
  <si>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</si>
  <si>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</si>
  <si>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</si>
  <si>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</si>
  <si>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</si>
  <si>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</si>
  <si>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</si>
  <si>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</si>
  <si>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</si>
  <si>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</si>
  <si>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</si>
  <si>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</si>
  <si>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</si>
  <si>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</si>
  <si>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</si>
  <si>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</si>
  <si>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</si>
  <si>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</si>
  <si>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</si>
  <si>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</si>
  <si>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</si>
  <si>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</si>
  <si>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</si>
  <si>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</si>
  <si>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</si>
  <si>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</si>
  <si>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</si>
  <si>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</si>
  <si>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</si>
  <si>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</si>
  <si>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</si>
  <si>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</si>
  <si>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</si>
  <si>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</si>
  <si>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</si>
  <si>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</si>
  <si>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</si>
  <si>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</si>
  <si>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</si>
  <si>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</si>
  <si>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</si>
  <si>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0.94</t>
  </si>
  <si>
    <t>▲ 1.61</t>
  </si>
  <si>
    <t>▲ 4.18</t>
  </si>
  <si>
    <t>一般会計</t>
  </si>
  <si>
    <t>介護保険特別会計</t>
  </si>
  <si>
    <t>国民健康保険特別会計</t>
  </si>
  <si>
    <t>後期高齢者医療保険特別会計</t>
  </si>
  <si>
    <t>簡易水道特別会計</t>
  </si>
  <si>
    <t>公共下水道事業特別会計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</si>
  <si>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</si>
  <si>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</si>
  <si>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</si>
  <si>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</si>
  <si>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</si>
  <si>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</si>
  <si>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</si>
  <si>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</si>
  <si>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</si>
  <si>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鳥取県町村総合事務組合</t>
    <phoneticPr fontId="2"/>
  </si>
  <si>
    <t>日野町江府町日南町衛生施設組合</t>
    <phoneticPr fontId="2"/>
  </si>
  <si>
    <t>鳥取県西部広域行政管理組合</t>
    <phoneticPr fontId="2"/>
  </si>
  <si>
    <t>鳥取県後期高齢者医療広域連合</t>
    <phoneticPr fontId="2"/>
  </si>
  <si>
    <t>日野病院組合</t>
    <phoneticPr fontId="2"/>
  </si>
  <si>
    <t>-</t>
    <phoneticPr fontId="2"/>
  </si>
  <si>
    <t>一般会計</t>
    <phoneticPr fontId="2"/>
  </si>
  <si>
    <t>特別会計</t>
    <phoneticPr fontId="2"/>
  </si>
  <si>
    <t>日野町農林振興公社</t>
    <phoneticPr fontId="2"/>
  </si>
  <si>
    <t>まちづくり日野</t>
    <phoneticPr fontId="2"/>
  </si>
  <si>
    <t>奥日野土地開発公社</t>
    <phoneticPr fontId="2"/>
  </si>
  <si>
    <t>公共施設等長寿命化基金</t>
    <phoneticPr fontId="2"/>
  </si>
  <si>
    <t>観光振興基金</t>
    <phoneticPr fontId="2"/>
  </si>
  <si>
    <t>町営バス購入等基金</t>
    <phoneticPr fontId="2"/>
  </si>
  <si>
    <t>愛と元気の日野町ふるさと基金</t>
    <phoneticPr fontId="2"/>
  </si>
  <si>
    <t>森林整備基金</t>
    <rPh sb="0" eb="2">
      <t>シンリン</t>
    </rPh>
    <rPh sb="2" eb="4">
      <t>セイビ</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</si>
  <si>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</si>
  <si>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</si>
  <si>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</si>
  <si>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</si>
  <si>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</si>
  <si>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</si>
  <si>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</si>
  <si>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</si>
  <si>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</si>
  <si>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</si>
  <si>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を抑制してきた結果、将来負担比率は低い水準となっている。高度経済成長期に整備した公共施設が多く、今後同じようなタイミングで更新時期を迎えることになる。有形固定資産減価償却率は類似団体とほぼ同水準となっており今後も適切な施設の維持管理に努める。</t>
    <phoneticPr fontId="5"/>
  </si>
  <si>
    <t>　実質公債費比率は、ここ5年間で順調に低下させることができ、類似団体よりも下回るようになった。ただし、今後も大規模な事業や施設改修を行う予定なので、本指標の動向には注視する必要がある。将来負担比率は類似団体と同水準となっている。これは財政健全化を図るため地方債の新規発行を抑制してきたためで、今後も財政の健全化に努める。</t>
    <rPh sb="37" eb="39">
      <t>シタマワ</t>
    </rPh>
    <rPh sb="99" eb="101">
      <t>ルイジ</t>
    </rPh>
    <rPh sb="101" eb="103">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</si>
</sst>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96A6-47E7-A80F-ADDFDABD1F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80490</c:v>
                </c:pt>
                <c:pt idx="1">
                  <c:v>194811</c:v>
                </c:pt>
                <c:pt idx="2">
                  <c:v>140670</c:v>
                </c:pt>
                <c:pt idx="3">
                  <c:v>98770</c:v>
                </c:pt>
                <c:pt idx="4">
                  <c:v>159394</c:v>
                </c:pt>
              </c:numCache>
            </c:numRef>
          </c:val>
          <c:smooth val="0"/>
          <c:extLst>
            <c:ext xmlns:c16="http://schemas.microsoft.com/office/drawing/2014/chart" uri="{C3380CC4-5D6E-409C-BE32-E72D297353CC}">
              <c16:uniqueId val="{00000001-96A6-47E7-A80F-ADDFDABD1F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10.41</c:v>
                </c:pt>
                <c:pt idx="1">
                  <c:v>12.11</c:v>
                </c:pt>
                <c:pt idx="2">
                  <c:v>11.14</c:v>
                </c:pt>
                <c:pt idx="3">
                  <c:v>13.59</c:v>
                </c:pt>
                <c:pt idx="4">
                  <c:v>8.67</c:v>
                </c:pt>
              </c:numCache>
            </c:numRef>
          </c:val>
          <c:extLst>
            <c:ext xmlns:c16="http://schemas.microsoft.com/office/drawing/2014/chart" uri="{C3380CC4-5D6E-409C-BE32-E72D297353CC}">
              <c16:uniqueId val="{00000000-A06A-4968-AFF7-62457B9415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74.83</c:v>
                </c:pt>
                <c:pt idx="1">
                  <c:v>73.510000000000005</c:v>
                </c:pt>
                <c:pt idx="2">
                  <c:v>75.44</c:v>
                </c:pt>
                <c:pt idx="3">
                  <c:v>75.540000000000006</c:v>
                </c:pt>
                <c:pt idx="4">
                  <c:v>71.75</c:v>
                </c:pt>
              </c:numCache>
            </c:numRef>
          </c:val>
          <c:extLst>
            <c:ext xmlns:c16="http://schemas.microsoft.com/office/drawing/2014/chart" uri="{C3380CC4-5D6E-409C-BE32-E72D297353CC}">
              <c16:uniqueId val="{00000001-A06A-4968-AFF7-62457B9415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8.15</c:v>
                </c:pt>
                <c:pt idx="1">
                  <c:v>-0.94</c:v>
                </c:pt>
                <c:pt idx="2">
                  <c:v>-1.61</c:v>
                </c:pt>
                <c:pt idx="3">
                  <c:v>2.4500000000000002</c:v>
                </c:pt>
                <c:pt idx="4">
                  <c:v>-4.18</c:v>
                </c:pt>
              </c:numCache>
            </c:numRef>
          </c:val>
          <c:smooth val="0"/>
          <c:extLst>
            <c:ext xmlns:c16="http://schemas.microsoft.com/office/drawing/2014/chart" uri="{C3380CC4-5D6E-409C-BE32-E72D297353CC}">
              <c16:uniqueId val="{00000002-A06A-4968-AFF7-62457B9415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47-4A8E-884E-CC4AB86E21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47-4A8E-884E-CC4AB86E21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7-4A8E-884E-CC4AB86E215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47-4A8E-884E-CC4AB86E215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447-4A8E-884E-CC4AB86E2152}"/>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447-4A8E-884E-CC4AB86E2152}"/>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6-C447-4A8E-884E-CC4AB86E215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1.65</c:v>
                </c:pt>
                <c:pt idx="2">
                  <c:v>#N/A</c:v>
                </c:pt>
                <c:pt idx="3">
                  <c:v>2.1800000000000002</c:v>
                </c:pt>
                <c:pt idx="4">
                  <c:v>#N/A</c:v>
                </c:pt>
                <c:pt idx="5">
                  <c:v>0.37</c:v>
                </c:pt>
                <c:pt idx="6">
                  <c:v>#N/A</c:v>
                </c:pt>
                <c:pt idx="7">
                  <c:v>0.08</c:v>
                </c:pt>
                <c:pt idx="8">
                  <c:v>#N/A</c:v>
                </c:pt>
                <c:pt idx="9">
                  <c:v>0.31</c:v>
                </c:pt>
              </c:numCache>
            </c:numRef>
          </c:val>
          <c:extLst>
            <c:ext xmlns:c16="http://schemas.microsoft.com/office/drawing/2014/chart" uri="{C3380CC4-5D6E-409C-BE32-E72D297353CC}">
              <c16:uniqueId val="{00000007-C447-4A8E-884E-CC4AB86E215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0.34</c:v>
                </c:pt>
                <c:pt idx="2">
                  <c:v>#N/A</c:v>
                </c:pt>
                <c:pt idx="3">
                  <c:v>0.41</c:v>
                </c:pt>
                <c:pt idx="4">
                  <c:v>#N/A</c:v>
                </c:pt>
                <c:pt idx="5">
                  <c:v>1.35</c:v>
                </c:pt>
                <c:pt idx="6">
                  <c:v>#N/A</c:v>
                </c:pt>
                <c:pt idx="7">
                  <c:v>1.57</c:v>
                </c:pt>
                <c:pt idx="8">
                  <c:v>#N/A</c:v>
                </c:pt>
                <c:pt idx="9">
                  <c:v>1.08</c:v>
                </c:pt>
              </c:numCache>
            </c:numRef>
          </c:val>
          <c:extLst>
            <c:ext xmlns:c16="http://schemas.microsoft.com/office/drawing/2014/chart" uri="{C3380CC4-5D6E-409C-BE32-E72D297353CC}">
              <c16:uniqueId val="{00000008-C447-4A8E-884E-CC4AB86E21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10.41</c:v>
                </c:pt>
                <c:pt idx="2">
                  <c:v>#N/A</c:v>
                </c:pt>
                <c:pt idx="3">
                  <c:v>12.1</c:v>
                </c:pt>
                <c:pt idx="4">
                  <c:v>#N/A</c:v>
                </c:pt>
                <c:pt idx="5">
                  <c:v>11.13</c:v>
                </c:pt>
                <c:pt idx="6">
                  <c:v>#N/A</c:v>
                </c:pt>
                <c:pt idx="7">
                  <c:v>13.54</c:v>
                </c:pt>
                <c:pt idx="8">
                  <c:v>#N/A</c:v>
                </c:pt>
                <c:pt idx="9">
                  <c:v>8.66</c:v>
                </c:pt>
              </c:numCache>
            </c:numRef>
          </c:val>
          <c:extLst>
            <c:ext xmlns:c16="http://schemas.microsoft.com/office/drawing/2014/chart" uri="{C3380CC4-5D6E-409C-BE32-E72D297353CC}">
              <c16:uniqueId val="{00000009-C447-4A8E-884E-CC4AB86E21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350</c:v>
                </c:pt>
                <c:pt idx="5">
                  <c:v>319</c:v>
                </c:pt>
                <c:pt idx="8">
                  <c:v>296</c:v>
                </c:pt>
                <c:pt idx="11">
                  <c:v>289</c:v>
                </c:pt>
                <c:pt idx="14">
                  <c:v>295</c:v>
                </c:pt>
              </c:numCache>
            </c:numRef>
          </c:val>
          <c:extLst>
            <c:ext xmlns:c16="http://schemas.microsoft.com/office/drawing/2014/chart" uri="{C3380CC4-5D6E-409C-BE32-E72D297353CC}">
              <c16:uniqueId val="{00000000-A7F7-4782-8A45-27D16BA828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F7-4782-8A45-27D16BA828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F7-4782-8A45-27D16BA828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136</c:v>
                </c:pt>
                <c:pt idx="3">
                  <c:v>139</c:v>
                </c:pt>
                <c:pt idx="6">
                  <c:v>127</c:v>
                </c:pt>
                <c:pt idx="9">
                  <c:v>129</c:v>
                </c:pt>
                <c:pt idx="12">
                  <c:v>144</c:v>
                </c:pt>
              </c:numCache>
            </c:numRef>
          </c:val>
          <c:extLst>
            <c:ext xmlns:c16="http://schemas.microsoft.com/office/drawing/2014/chart" uri="{C3380CC4-5D6E-409C-BE32-E72D297353CC}">
              <c16:uniqueId val="{00000003-A7F7-4782-8A45-27D16BA828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121</c:v>
                </c:pt>
                <c:pt idx="3">
                  <c:v>109</c:v>
                </c:pt>
                <c:pt idx="6">
                  <c:v>99</c:v>
                </c:pt>
                <c:pt idx="9">
                  <c:v>95</c:v>
                </c:pt>
                <c:pt idx="12">
                  <c:v>89</c:v>
                </c:pt>
              </c:numCache>
            </c:numRef>
          </c:val>
          <c:extLst>
            <c:ext xmlns:c16="http://schemas.microsoft.com/office/drawing/2014/chart" uri="{C3380CC4-5D6E-409C-BE32-E72D297353CC}">
              <c16:uniqueId val="{00000004-A7F7-4782-8A45-27D16BA828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F7-4782-8A45-27D16BA828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F7-4782-8A45-27D16BA828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283</c:v>
                </c:pt>
                <c:pt idx="3">
                  <c:v>236</c:v>
                </c:pt>
                <c:pt idx="6">
                  <c:v>181</c:v>
                </c:pt>
                <c:pt idx="9">
                  <c:v>172</c:v>
                </c:pt>
                <c:pt idx="12">
                  <c:v>175</c:v>
                </c:pt>
              </c:numCache>
            </c:numRef>
          </c:val>
          <c:extLst>
            <c:ext xmlns:c16="http://schemas.microsoft.com/office/drawing/2014/chart" uri="{C3380CC4-5D6E-409C-BE32-E72D297353CC}">
              <c16:uniqueId val="{00000007-A7F7-4782-8A45-27D16BA828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190</c:v>
                </c:pt>
                <c:pt idx="2">
                  <c:v>#N/A</c:v>
                </c:pt>
                <c:pt idx="3">
                  <c:v>#N/A</c:v>
                </c:pt>
                <c:pt idx="4">
                  <c:v>165</c:v>
                </c:pt>
                <c:pt idx="5">
                  <c:v>#N/A</c:v>
                </c:pt>
                <c:pt idx="6">
                  <c:v>#N/A</c:v>
                </c:pt>
                <c:pt idx="7">
                  <c:v>111</c:v>
                </c:pt>
                <c:pt idx="8">
                  <c:v>#N/A</c:v>
                </c:pt>
                <c:pt idx="9">
                  <c:v>#N/A</c:v>
                </c:pt>
                <c:pt idx="10">
                  <c:v>107</c:v>
                </c:pt>
                <c:pt idx="11">
                  <c:v>#N/A</c:v>
                </c:pt>
                <c:pt idx="12">
                  <c:v>#N/A</c:v>
                </c:pt>
                <c:pt idx="13">
                  <c:v>113</c:v>
                </c:pt>
                <c:pt idx="14">
                  <c:v>#N/A</c:v>
                </c:pt>
              </c:numCache>
            </c:numRef>
          </c:val>
          <c:smooth val="0"/>
          <c:extLst>
            <c:ext xmlns:c16="http://schemas.microsoft.com/office/drawing/2014/chart" uri="{C3380CC4-5D6E-409C-BE32-E72D297353CC}">
              <c16:uniqueId val="{00000008-A7F7-4782-8A45-27D16BA828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3404</c:v>
                </c:pt>
                <c:pt idx="5">
                  <c:v>3638</c:v>
                </c:pt>
                <c:pt idx="8">
                  <c:v>3702</c:v>
                </c:pt>
                <c:pt idx="11">
                  <c:v>3830</c:v>
                </c:pt>
                <c:pt idx="14">
                  <c:v>4044</c:v>
                </c:pt>
              </c:numCache>
            </c:numRef>
          </c:val>
          <c:extLst>
            <c:ext xmlns:c16="http://schemas.microsoft.com/office/drawing/2014/chart" uri="{C3380CC4-5D6E-409C-BE32-E72D297353CC}">
              <c16:uniqueId val="{00000000-8058-40D3-A32A-76612E5955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c:v>
                </c:pt>
                <c:pt idx="5">
                  <c:v>38</c:v>
                </c:pt>
                <c:pt idx="8">
                  <c:v>28</c:v>
                </c:pt>
                <c:pt idx="11">
                  <c:v>19</c:v>
                </c:pt>
                <c:pt idx="14">
                  <c:v>12</c:v>
                </c:pt>
              </c:numCache>
            </c:numRef>
          </c:val>
          <c:extLst>
            <c:ext xmlns:c16="http://schemas.microsoft.com/office/drawing/2014/chart" uri="{C3380CC4-5D6E-409C-BE32-E72D297353CC}">
              <c16:uniqueId val="{00000001-8058-40D3-A32A-76612E5955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1771</c:v>
                </c:pt>
                <c:pt idx="5">
                  <c:v>2253</c:v>
                </c:pt>
                <c:pt idx="8">
                  <c:v>2414</c:v>
                </c:pt>
                <c:pt idx="11">
                  <c:v>2443</c:v>
                </c:pt>
                <c:pt idx="14">
                  <c:v>2790</c:v>
                </c:pt>
              </c:numCache>
            </c:numRef>
          </c:val>
          <c:extLst>
            <c:ext xmlns:c16="http://schemas.microsoft.com/office/drawing/2014/chart" uri="{C3380CC4-5D6E-409C-BE32-E72D297353CC}">
              <c16:uniqueId val="{00000002-8058-40D3-A32A-76612E5955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58-40D3-A32A-76612E5955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58-40D3-A32A-76612E5955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58-40D3-A32A-76612E5955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302</c:v>
                </c:pt>
                <c:pt idx="3">
                  <c:v>319</c:v>
                </c:pt>
                <c:pt idx="6">
                  <c:v>287</c:v>
                </c:pt>
                <c:pt idx="9">
                  <c:v>288</c:v>
                </c:pt>
                <c:pt idx="12">
                  <c:v>256</c:v>
                </c:pt>
              </c:numCache>
            </c:numRef>
          </c:val>
          <c:extLst>
            <c:ext xmlns:c16="http://schemas.microsoft.com/office/drawing/2014/chart" uri="{C3380CC4-5D6E-409C-BE32-E72D297353CC}">
              <c16:uniqueId val="{00000006-8058-40D3-A32A-76612E5955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217</c:v>
                </c:pt>
                <c:pt idx="3">
                  <c:v>187</c:v>
                </c:pt>
                <c:pt idx="6">
                  <c:v>159</c:v>
                </c:pt>
                <c:pt idx="9">
                  <c:v>130</c:v>
                </c:pt>
                <c:pt idx="12">
                  <c:v>101</c:v>
                </c:pt>
              </c:numCache>
            </c:numRef>
          </c:val>
          <c:extLst>
            <c:ext xmlns:c16="http://schemas.microsoft.com/office/drawing/2014/chart" uri="{C3380CC4-5D6E-409C-BE32-E72D297353CC}">
              <c16:uniqueId val="{00000007-8058-40D3-A32A-76612E5955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1831</c:v>
                </c:pt>
                <c:pt idx="3">
                  <c:v>1857</c:v>
                </c:pt>
                <c:pt idx="6">
                  <c:v>1877</c:v>
                </c:pt>
                <c:pt idx="9">
                  <c:v>1759</c:v>
                </c:pt>
                <c:pt idx="12">
                  <c:v>1640</c:v>
                </c:pt>
              </c:numCache>
            </c:numRef>
          </c:val>
          <c:extLst>
            <c:ext xmlns:c16="http://schemas.microsoft.com/office/drawing/2014/chart" uri="{C3380CC4-5D6E-409C-BE32-E72D297353CC}">
              <c16:uniqueId val="{00000008-8058-40D3-A32A-76612E5955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58-40D3-A32A-76612E5955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2145</c:v>
                </c:pt>
                <c:pt idx="3">
                  <c:v>2525</c:v>
                </c:pt>
                <c:pt idx="6">
                  <c:v>2853</c:v>
                </c:pt>
                <c:pt idx="9">
                  <c:v>2894</c:v>
                </c:pt>
                <c:pt idx="12">
                  <c:v>3083</c:v>
                </c:pt>
              </c:numCache>
            </c:numRef>
          </c:val>
          <c:extLst>
            <c:ext xmlns:c16="http://schemas.microsoft.com/office/drawing/2014/chart" uri="{C3380CC4-5D6E-409C-BE32-E72D297353CC}">
              <c16:uniqueId val="{0000000A-8058-40D3-A32A-76612E5955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58-40D3-A32A-76612E5955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1566</c:v>
                </c:pt>
                <c:pt idx="1">
                  <c:v>1566</c:v>
                </c:pt>
                <c:pt idx="2">
                  <c:v>1566</c:v>
                </c:pt>
              </c:numCache>
            </c:numRef>
          </c:val>
          <c:extLst>
            <c:ext xmlns:c16="http://schemas.microsoft.com/office/drawing/2014/chart" uri="{C3380CC4-5D6E-409C-BE32-E72D297353CC}">
              <c16:uniqueId val="{00000000-36F1-4D0B-A555-13A9F20763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236</c:v>
                </c:pt>
                <c:pt idx="1">
                  <c:v>236</c:v>
                </c:pt>
                <c:pt idx="2">
                  <c:v>242</c:v>
                </c:pt>
              </c:numCache>
            </c:numRef>
          </c:val>
          <c:extLst>
            <c:ext xmlns:c16="http://schemas.microsoft.com/office/drawing/2014/chart" uri="{C3380CC4-5D6E-409C-BE32-E72D297353CC}">
              <c16:uniqueId val="{00000001-36F1-4D0B-A555-13A9F20763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445</c:v>
                </c:pt>
                <c:pt idx="1">
                  <c:v>460</c:v>
                </c:pt>
                <c:pt idx="2">
                  <c:v>788</c:v>
                </c:pt>
              </c:numCache>
            </c:numRef>
          </c:val>
          <c:extLst>
            <c:ext xmlns:c16="http://schemas.microsoft.com/office/drawing/2014/chart" uri="{C3380CC4-5D6E-409C-BE32-E72D297353CC}">
              <c16:uniqueId val="{00000002-36F1-4D0B-A555-13A9F20763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{661D46B9-176C-4873-B44F-5E6C60C3AB3A}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D3F-4B2F-ABC3-36481D3792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{F56453E2-C06C-4CAF-99CF-386ADDF4EA8F}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3F-4B2F-ABC3-36481D3792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{64260129-7B77-4AFA-845E-78EFEF06E1F6}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3F-4B2F-ABC3-36481D3792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{5055FC58-462F-4736-BC9F-04966218C2A6}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3F-4B2F-ABC3-36481D3792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{E915B7E7-D5CD-4459-9AB0-3AB4BCC0943A}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3F-4B2F-ABC3-36481D3792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{266599A8-AD21-482F-8A28-9616DCAF47F6}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D3F-4B2F-ABC3-36481D3792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{6809AC16-64CB-4E72-A7A3-7ABB3F94DE44}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D3F-4B2F-ABC3-36481D3792D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{BA131223-CC11-4764-A3A5-0441DE772722}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D3F-4B2F-ABC3-36481D3792D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{C0452654-5892-431D-9A28-03A249993934}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D3F-4B2F-ABC3-36481D3792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c:v>
                </c:pt>
                <c:pt idx="16">
                  <c:v>58.2</c:v>
                </c:pt>
                <c:pt idx="24">
                  <c:v>59.2</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3F-4B2F-ABC3-36481D3792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{64BAD108-006C-46A7-B4A0-D9938C25D397}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D3F-4B2F-ABC3-36481D3792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{FE789319-5413-4851-8535-8C12A1255E45}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3F-4B2F-ABC3-36481D3792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{3715644B-523B-4190-91F7-04BAF26AAA37}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3F-4B2F-ABC3-36481D3792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{D798C4DA-25D5-44F2-B65E-3231ACE17AA5}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3F-4B2F-ABC3-36481D3792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{0614309E-C7D1-4CE1-B19C-3E7185782D60}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3F-4B2F-ABC3-36481D3792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{1E8E15E3-1B78-4BE6-9D6E-EFB386DD7553}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D3F-4B2F-ABC3-36481D3792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{FB917CDD-C8FF-4545-8F38-4712BE8D4887}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D3F-4B2F-ABC3-36481D3792D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{BA182CC8-4751-423A-AB26-8E3FD290B7C5}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D3F-4B2F-ABC3-36481D3792D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{BB513D43-BA7F-4021-8346-50FDDAAC71DC}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D3F-4B2F-ABC3-36481D3792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3F-4B2F-ABC3-36481D3792D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{C179DDFD-5BFC-4910-B915-021FD7CD6697}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3AF-493D-9C96-EA4421E55E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{9EE8D3CE-CF9F-41F3-9EA5-FC638959A1FC}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AF-493D-9C96-EA4421E55E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{63C519CE-B09A-4B48-BC82-B36046FD4A83}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AF-493D-9C96-EA4421E55E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{C7B88E35-54EF-467A-ACD8-1068961B837C}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AF-493D-9C96-EA4421E55E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{E0C7C7C3-DFE6-4A91-9CD8-CEB76FE78CC0}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AF-493D-9C96-EA4421E55E7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{A2398F75-A5FF-48C7-AC47-2B590D8D8813}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3AF-493D-9C96-EA4421E55E7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{273A2AB5-0B6D-4EB1-BD51-1C98CD07EFAA}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3AF-493D-9C96-EA4421E55E7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{673799F3-94BA-42C8-AF98-E0470E9E1166}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3AF-493D-9C96-EA4421E55E7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{CF59C795-BD9E-446E-9EC4-6BE5C164E947}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3AF-493D-9C96-EA4421E55E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11.6</c:v>
                </c:pt>
                <c:pt idx="16">
                  <c:v>8.5</c:v>
                </c:pt>
                <c:pt idx="24">
                  <c:v>7</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3AF-493D-9C96-EA4421E55E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{823EFD49-C2FB-4485-874E-D81117BA964B}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3AF-493D-9C96-EA4421E55E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{F2DF24D1-FDC0-4825-9D8D-583EF9DD565A}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AF-493D-9C96-EA4421E55E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{3807AEB7-2D12-4D81-8A69-B8C47B9D776E}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AF-493D-9C96-EA4421E55E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{18F89956-41DF-4B97-A3DD-57C169B88334}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AF-493D-9C96-EA4421E55E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{BF41750B-AA95-4ED0-987C-3BF87951E2D0}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AF-493D-9C96-EA4421E55E7B}"/>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{F01D7FC3-4F10-47B8-A947-D2C607BD9C06}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3AF-493D-9C96-EA4421E55E7B}"/>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{07C79DE4-8C1F-44A1-A05A-2954E61B2820}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3AF-493D-9C96-EA4421E55E7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{18D834CD-9FBA-4402-9743-EF37A56F9222}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3AF-493D-9C96-EA4421E55E7B}"/>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{5D06B1EB-A05E-4B36-821D-CE9E1DEE783B}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3AF-493D-9C96-EA4421E55E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AF-493D-9C96-EA4421E55E7B}"/>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公債費の償還のピークが過ぎたことにより令和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年度決算までは減少するものの、その後上昇することが見込まれている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今後も計画的な地方債の発行に努め、財政健全化を図る。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日野町は満期一括型の償還方法を採用していないため、近年の基金残高はない。今後も新規積立を行う予定はない。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現在は、行財政改革以降の地方債抑制により地方債残高が減少し、将来負担額は下がってきている。また、充当可能財源等については、財政調整基金等への積み増しの結果、全体で将来負担額より多くなっている。今まで財政再建の為に公共投資を抑制してきたことから、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　将来負担額は増加する見込みではあるが計画的な地方債の発行に努め、今後も財政健全化に努める。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基金全体としては年々増加傾向にある。これは、今後公共施設の更新・維持管理に費用がかかることが見込まれるため、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度に「公共施設等長寿命化基金」を設置し、基金への積み立てを行ったことによる増加が大きな要因である。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今後は、日野町公共施設等長寿命化計画に基づき、将来の設備更新に充てる財源として、基金積立を行っていく</a:t>
          </a:r>
          <a:r>
            <a:rPr kumimoji="1" lang="ja-JP" altLang="en-US" sz="1100">
              <a:solidFill>
                <a:schemeClr val="dk1"/>
              </a:solidFill>
              <a:effectLst/>
              <a:latin typeface="+mn-lt"/>
              <a:ea typeface="+mn-ea"/>
              <a:cs typeface="+mn-cs"/>
            </a:rPr>
            <a:t>とともに、増加を見込んでいる公債費の財源とするため、減債基金への積み立てを積極的に行っていく。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・公共施設等長寿命化基金：公共施設等の長寿命化を図るための修繕、改修等及び除却に要する経費に充てる。</a:t>
          </a:r>
          <a:endParaRPr lang="ja-JP" altLang="ja-JP" sz="1400">
            <a:effectLst/>
          </a:endParaRPr>
        </a:p>
        <a:p>
          <a:r>
            <a:rPr kumimoji="1" lang="ja-JP" altLang="ja-JP" sz="1100">
              <a:solidFill>
                <a:schemeClr val="dk1"/>
              </a:solidFill>
              <a:effectLst/>
              <a:latin typeface="+mn-lt"/>
              <a:ea typeface="+mn-ea"/>
              <a:cs typeface="+mn-cs"/>
            </a:rPr>
            <a:t>・町営バス購入等基金：町営バスの購入資金等に充てる。</a:t>
          </a:r>
          <a:endParaRPr lang="ja-JP" altLang="ja-JP" sz="1400">
            <a:effectLst/>
          </a:endParaRPr>
        </a:p>
        <a:p>
          <a:r>
            <a:rPr kumimoji="1" lang="ja-JP" altLang="ja-JP" sz="1100">
              <a:solidFill>
                <a:schemeClr val="dk1"/>
              </a:solidFill>
              <a:effectLst/>
              <a:latin typeface="+mn-lt"/>
              <a:ea typeface="+mn-ea"/>
              <a:cs typeface="+mn-cs"/>
            </a:rPr>
            <a:t>・観光振興基金：町観光振興のための経費に充てる。</a:t>
          </a:r>
          <a:endParaRPr kumimoji="1" lang="en-US" altLang="ja-JP" sz="1100">
            <a:solidFill>
              <a:schemeClr val="dk1"/>
            </a:solidFill>
            <a:effectLst/>
            <a:latin typeface="+mn-lt"/>
            <a:ea typeface="+mn-ea"/>
            <a:cs typeface="+mn-cs"/>
          </a:endParaRPr>
        </a:p>
        <a:p>
          <a:r>
            <a:rPr lang="ja-JP" altLang="en-US" sz="1100">
              <a:effectLst/>
            </a:rPr>
            <a:t>・森林整備基金：林業振興のための経費に充てる。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その他特定目的基金全体としては、</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年度にかけて大幅に増額している。これは、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年度に設置した公共施設等長寿命化基金への積立金が大部分を占める。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町財政推計に基づいて見込まれる事業の財源として充てていく。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億円を積み立てたものの、近年は残高約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億円で推移している。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今後は、残高</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億円を基準に基金の安定的な運営に努める。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元年度に整備した日野町防災基地建設事業にかかる償還に備え、</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6,000</a:t>
          </a:r>
          <a:r>
            <a:rPr kumimoji="1" lang="ja-JP" altLang="en-US" sz="1100">
              <a:solidFill>
                <a:schemeClr val="dk1"/>
              </a:solidFill>
              <a:effectLst/>
              <a:latin typeface="+mn-lt"/>
              <a:ea typeface="+mn-ea"/>
              <a:cs typeface="+mn-cs"/>
            </a:rPr>
            <a:t>千円を積み立てた。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増加を見込んでいる公債費の財源とするため、減債基金への積み立てを積極的に行っていく。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年度時点と比較すると、</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ポイント増加している。これは、これまでに取得した資産から生じる減価償却費の増加が影響しており、町が所有する有形固定資産の老朽化が進んでいることを表している。</a:t>
          </a:r>
          <a:endParaRPr lang="ja-JP" altLang="ja-JP" sz="1000">
            <a:effectLst/>
          </a:endParaRPr>
        </a:p>
        <a:p>
          <a:r>
            <a:rPr kumimoji="1" lang="ja-JP" altLang="ja-JP" sz="1000">
              <a:solidFill>
                <a:schemeClr val="dk1"/>
              </a:solidFill>
              <a:effectLst/>
              <a:latin typeface="+mn-lt"/>
              <a:ea typeface="+mn-ea"/>
              <a:cs typeface="+mn-cs"/>
            </a:rPr>
            <a:t>　類似団体と比較すると、ほぼ同水準にはあるものの、「個別施設計画」や「公共施設等総合管理計画」と連携をして、資産種別ごとの分析及び優先順位付けを行いながら、適切な更新計画などを策定していく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117602</xdr:rowOff>
    </xdr:from>
    <xdr:to>
      <xdr:col>23</xdr:col>
      <xdr:colOff>136525</xdr:colOff>
      <xdr:row>32</xdr:row>
      <xdr:rowOff>47752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140479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05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93853</xdr:rowOff>
    </xdr:from>
    <xdr:to>
      <xdr:col>19</xdr:col>
      <xdr:colOff>187325</xdr:colOff>
      <xdr:row>32</xdr:row>
      <xdr:rowOff>24003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144653</xdr:rowOff>
    </xdr:from>
    <xdr:to>
      <xdr:col>23</xdr:col>
      <xdr:colOff>85725</xdr:colOff>
      <xdr:row>31</xdr:row>
      <xdr:rowOff>168402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23112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72263</xdr:rowOff>
    </xdr:from>
    <xdr:to>
      <xdr:col>15</xdr:col>
      <xdr:colOff>187325</xdr:colOff>
      <xdr:row>32</xdr:row>
      <xdr:rowOff>2413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123063</xdr:rowOff>
    </xdr:from>
    <xdr:to>
      <xdr:col>19</xdr:col>
      <xdr:colOff>136525</xdr:colOff>
      <xdr:row>31</xdr:row>
      <xdr:rowOff>144653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0953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123063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18363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29083</xdr:rowOff>
    </xdr:from>
    <xdr:to>
      <xdr:col>7</xdr:col>
      <xdr:colOff>187325</xdr:colOff>
      <xdr:row>31</xdr:row>
      <xdr:rowOff>130683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79883</xdr:rowOff>
    </xdr:from>
    <xdr:to>
      <xdr:col>11</xdr:col>
      <xdr:colOff>136525</xdr:colOff>
      <xdr:row>31</xdr:row>
      <xdr:rowOff>97155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16635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40530</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18940</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年度によって</a:t>
          </a:r>
          <a:r>
            <a:rPr kumimoji="1" lang="ja-JP" altLang="ja-JP" sz="1100">
              <a:solidFill>
                <a:sysClr val="windowText" lastClr="000000"/>
              </a:solidFill>
              <a:effectLst/>
              <a:latin typeface="+mn-lt"/>
              <a:ea typeface="+mn-ea"/>
              <a:cs typeface="+mn-cs"/>
            </a:rPr>
            <a:t>地方債を財源とする事業実施の多寡</a:t>
          </a:r>
          <a:r>
            <a:rPr kumimoji="1" lang="ja-JP" altLang="en-US" sz="1100">
              <a:solidFill>
                <a:sysClr val="windowText" lastClr="000000"/>
              </a:solidFill>
              <a:effectLst/>
              <a:latin typeface="+mn-lt"/>
              <a:ea typeface="+mn-ea"/>
              <a:cs typeface="+mn-cs"/>
            </a:rPr>
            <a:t>があるため、数値が乱高下しているが、概ね類似団体より高い傾向にある。</a:t>
          </a:r>
          <a:r>
            <a:rPr kumimoji="1" lang="ja-JP" altLang="ja-JP" sz="1100">
              <a:solidFill>
                <a:sysClr val="windowText" lastClr="000000"/>
              </a:solidFill>
              <a:effectLst/>
              <a:latin typeface="+mn-lt"/>
              <a:ea typeface="+mn-ea"/>
              <a:cs typeface="+mn-cs"/>
            </a:rPr>
            <a:t>老朽化により更新時期を迎える施設は増加してきているが、今後も過度な地方債の発行を抑え、健全な財政運営に努める。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90110</xdr:rowOff>
    </xdr:from>
    <xdr:to>
      <xdr:col>76</xdr:col>
      <xdr:colOff>73025</xdr:colOff>
      <xdr:row>28</xdr:row>
      <xdr:rowOff>20260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4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112987</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34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158786</xdr:rowOff>
    </xdr:from>
    <xdr:to>
      <xdr:col>72</xdr:col>
      <xdr:colOff>123825</xdr:colOff>
      <xdr:row>28</xdr:row>
      <xdr:rowOff>88936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5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140910</xdr:rowOff>
    </xdr:from>
    <xdr:to>
      <xdr:col>76</xdr:col>
      <xdr:colOff>22225</xdr:colOff>
      <xdr:row>28</xdr:row>
      <xdr:rowOff>38136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541585"/>
          <a:ext cx="7112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22497</xdr:rowOff>
    </xdr:from>
    <xdr:to>
      <xdr:col>68</xdr:col>
      <xdr:colOff>123825</xdr:colOff>
      <xdr:row>28</xdr:row>
      <xdr:rowOff>124097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5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38136</xdr:rowOff>
    </xdr:from>
    <xdr:to>
      <xdr:col>72</xdr:col>
      <xdr:colOff>73025</xdr:colOff>
      <xdr:row>28</xdr:row>
      <xdr:rowOff>73297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610261"/>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107690</xdr:rowOff>
    </xdr:from>
    <xdr:to>
      <xdr:col>64</xdr:col>
      <xdr:colOff>123825</xdr:colOff>
      <xdr:row>28</xdr:row>
      <xdr:rowOff>37840</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50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158490</xdr:rowOff>
    </xdr:from>
    <xdr:to>
      <xdr:col>68</xdr:col>
      <xdr:colOff>73025</xdr:colOff>
      <xdr:row>28</xdr:row>
      <xdr:rowOff>73297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559165"/>
          <a:ext cx="762000" cy="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118382</xdr:rowOff>
    </xdr:from>
    <xdr:to>
      <xdr:col>60</xdr:col>
      <xdr:colOff>123825</xdr:colOff>
      <xdr:row>28</xdr:row>
      <xdr:rowOff>48532</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158490</xdr:rowOff>
    </xdr:from>
    <xdr:to>
      <xdr:col>64</xdr:col>
      <xdr:colOff>73025</xdr:colOff>
      <xdr:row>27</xdr:row>
      <xdr:rowOff>169182</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559165"/>
          <a:ext cx="762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80063</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6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115224</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6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28967</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60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39659</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136089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17417</xdr:rowOff>
    </xdr:from>
    <xdr:to>
      <xdr:col>24</xdr:col>
      <xdr:colOff>63500</xdr:colOff>
      <xdr:row>39</xdr:row>
      <xdr:rowOff>37012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0396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17417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811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38</xdr:row>
      <xdr:rowOff>166007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549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139881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321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59344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71431</xdr:rowOff>
    </xdr:from>
    <xdr:to>
      <xdr:col>55</xdr:col>
      <xdr:colOff>50800</xdr:colOff>
      <xdr:row>42</xdr:row>
      <xdr:rowOff>1581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157808</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73259</xdr:rowOff>
    </xdr:from>
    <xdr:to>
      <xdr:col>50</xdr:col>
      <xdr:colOff>165100</xdr:colOff>
      <xdr:row>42</xdr:row>
      <xdr:rowOff>3409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122231</xdr:rowOff>
    </xdr:from>
    <xdr:to>
      <xdr:col>55</xdr:col>
      <xdr:colOff>0</xdr:colOff>
      <xdr:row>41</xdr:row>
      <xdr:rowOff>124059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5168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76023</xdr:rowOff>
    </xdr:from>
    <xdr:to>
      <xdr:col>46</xdr:col>
      <xdr:colOff>38100</xdr:colOff>
      <xdr:row>42</xdr:row>
      <xdr:rowOff>6173</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124059</xdr:rowOff>
    </xdr:from>
    <xdr:to>
      <xdr:col>50</xdr:col>
      <xdr:colOff>114300</xdr:colOff>
      <xdr:row>41</xdr:row>
      <xdr:rowOff>126823</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53509"/>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78488</xdr:rowOff>
    </xdr:from>
    <xdr:to>
      <xdr:col>41</xdr:col>
      <xdr:colOff>101600</xdr:colOff>
      <xdr:row>42</xdr:row>
      <xdr:rowOff>8638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126823</xdr:rowOff>
    </xdr:from>
    <xdr:to>
      <xdr:col>45</xdr:col>
      <xdr:colOff>177800</xdr:colOff>
      <xdr:row>41</xdr:row>
      <xdr:rowOff>129288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56273"/>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80767</xdr:rowOff>
    </xdr:from>
    <xdr:to>
      <xdr:col>36</xdr:col>
      <xdr:colOff>165100</xdr:colOff>
      <xdr:row>42</xdr:row>
      <xdr:rowOff>10917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129288</xdr:rowOff>
    </xdr:from>
    <xdr:to>
      <xdr:col>41</xdr:col>
      <xdr:colOff>50800</xdr:colOff>
      <xdr:row>41</xdr:row>
      <xdr:rowOff>131567</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58738"/>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165986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168750</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171215</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2044</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141894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59</xdr:row>
      <xdr:rowOff>169817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26087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145324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2363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59</xdr:row>
      <xdr:rowOff>120831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2102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94706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18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162033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48616</xdr:rowOff>
    </xdr:from>
    <xdr:to>
      <xdr:col>55</xdr:col>
      <xdr:colOff>50800</xdr:colOff>
      <xdr:row>61</xdr:row>
      <xdr:rowOff>150216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5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71493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358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57311</xdr:rowOff>
    </xdr:from>
    <xdr:to>
      <xdr:col>50</xdr:col>
      <xdr:colOff>165100</xdr:colOff>
      <xdr:row>61</xdr:row>
      <xdr:rowOff>158911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5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99416</xdr:rowOff>
    </xdr:from>
    <xdr:to>
      <xdr:col>55</xdr:col>
      <xdr:colOff>0</xdr:colOff>
      <xdr:row>61</xdr:row>
      <xdr:rowOff>108111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557866"/>
          <a:ext cx="8382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70441</xdr:rowOff>
    </xdr:from>
    <xdr:to>
      <xdr:col>46</xdr:col>
      <xdr:colOff>38100</xdr:colOff>
      <xdr:row>62</xdr:row>
      <xdr:rowOff>591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5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108111</xdr:rowOff>
    </xdr:from>
    <xdr:to>
      <xdr:col>50</xdr:col>
      <xdr:colOff>114300</xdr:colOff>
      <xdr:row>61</xdr:row>
      <xdr:rowOff>121241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566561"/>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82162</xdr:rowOff>
    </xdr:from>
    <xdr:to>
      <xdr:col>41</xdr:col>
      <xdr:colOff>101600</xdr:colOff>
      <xdr:row>62</xdr:row>
      <xdr:rowOff>12312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5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121241</xdr:rowOff>
    </xdr:from>
    <xdr:to>
      <xdr:col>45</xdr:col>
      <xdr:colOff>177800</xdr:colOff>
      <xdr:row>61</xdr:row>
      <xdr:rowOff>132962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579691"/>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92984</xdr:rowOff>
    </xdr:from>
    <xdr:to>
      <xdr:col>36</xdr:col>
      <xdr:colOff>165100</xdr:colOff>
      <xdr:row>62</xdr:row>
      <xdr:rowOff>23134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5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132962</xdr:rowOff>
    </xdr:from>
    <xdr:to>
      <xdr:col>41</xdr:col>
      <xdr:colOff>50800</xdr:colOff>
      <xdr:row>61</xdr:row>
      <xdr:rowOff>143784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591412"/>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3988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290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17118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304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28839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3158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39661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3266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16692</xdr:rowOff>
    </xdr:from>
    <xdr:to>
      <xdr:col>24</xdr:col>
      <xdr:colOff>114300</xdr:colOff>
      <xdr:row>84</xdr:row>
      <xdr:rowOff>118292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166569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65677</xdr:rowOff>
    </xdr:from>
    <xdr:to>
      <xdr:col>20</xdr:col>
      <xdr:colOff>38100</xdr:colOff>
      <xdr:row>84</xdr:row>
      <xdr:rowOff>167277</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116477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3797300" y="144692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xdr:rowOff>
    </xdr:from>
    <xdr:to>
      <xdr:col>15</xdr:col>
      <xdr:colOff>101600</xdr:colOff>
      <xdr:row>84</xdr:row>
      <xdr:rowOff>116658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65858</xdr:rowOff>
    </xdr:from>
    <xdr:to>
      <xdr:col>19</xdr:col>
      <xdr:colOff>177800</xdr:colOff>
      <xdr:row>84</xdr:row>
      <xdr:rowOff>116477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4676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16873</xdr:rowOff>
    </xdr:from>
    <xdr:to>
      <xdr:col>15</xdr:col>
      <xdr:colOff>50800</xdr:colOff>
      <xdr:row>84</xdr:row>
      <xdr:rowOff>65858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186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84</xdr:row>
      <xdr:rowOff>16873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5988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158404</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107785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8750</xdr:rowOff>
    </xdr:from>
    <xdr:to>
      <xdr:col>55</xdr:col>
      <xdr:colOff>50800</xdr:colOff>
      <xdr:row>86</xdr:row>
      <xdr:rowOff>110350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95127</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6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11912</xdr:rowOff>
    </xdr:from>
    <xdr:to>
      <xdr:col>50</xdr:col>
      <xdr:colOff>165100</xdr:colOff>
      <xdr:row>86</xdr:row>
      <xdr:rowOff>113512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59550</xdr:rowOff>
    </xdr:from>
    <xdr:to>
      <xdr:col>55</xdr:col>
      <xdr:colOff>0</xdr:colOff>
      <xdr:row>86</xdr:row>
      <xdr:rowOff>62712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804250"/>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13588</xdr:rowOff>
    </xdr:from>
    <xdr:to>
      <xdr:col>46</xdr:col>
      <xdr:colOff>38100</xdr:colOff>
      <xdr:row>86</xdr:row>
      <xdr:rowOff>115188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62712</xdr:rowOff>
    </xdr:from>
    <xdr:to>
      <xdr:col>50</xdr:col>
      <xdr:colOff>114300</xdr:colOff>
      <xdr:row>86</xdr:row>
      <xdr:rowOff>64388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80741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15075</xdr:rowOff>
    </xdr:from>
    <xdr:to>
      <xdr:col>41</xdr:col>
      <xdr:colOff>101600</xdr:colOff>
      <xdr:row>86</xdr:row>
      <xdr:rowOff>116675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64388</xdr:rowOff>
    </xdr:from>
    <xdr:to>
      <xdr:col>45</xdr:col>
      <xdr:colOff>177800</xdr:colOff>
      <xdr:row>86</xdr:row>
      <xdr:rowOff>65875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80908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16447</xdr:rowOff>
    </xdr:from>
    <xdr:to>
      <xdr:col>36</xdr:col>
      <xdr:colOff>165100</xdr:colOff>
      <xdr:row>86</xdr:row>
      <xdr:rowOff>118047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65875</xdr:rowOff>
    </xdr:from>
    <xdr:to>
      <xdr:col>41</xdr:col>
      <xdr:colOff>50800</xdr:colOff>
      <xdr:row>86</xdr:row>
      <xdr:rowOff>67247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8105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104639</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106315</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107802</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109174</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5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77470</xdr:rowOff>
    </xdr:from>
    <xdr:to>
      <xdr:col>85</xdr:col>
      <xdr:colOff>177800</xdr:colOff>
      <xdr:row>39</xdr:row>
      <xdr:rowOff>7620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55897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22860</xdr:rowOff>
    </xdr:from>
    <xdr:to>
      <xdr:col>81</xdr:col>
      <xdr:colOff>101600</xdr:colOff>
      <xdr:row>38</xdr:row>
      <xdr:rowOff>124460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73660</xdr:rowOff>
    </xdr:from>
    <xdr:to>
      <xdr:col>85</xdr:col>
      <xdr:colOff>127000</xdr:colOff>
      <xdr:row>38</xdr:row>
      <xdr:rowOff>128270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588760"/>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73660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5303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78740</xdr:rowOff>
    </xdr:from>
    <xdr:to>
      <xdr:col>72</xdr:col>
      <xdr:colOff>38100</xdr:colOff>
      <xdr:row>38</xdr:row>
      <xdr:rowOff>8890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129540</xdr:rowOff>
    </xdr:from>
    <xdr:to>
      <xdr:col>76</xdr:col>
      <xdr:colOff>114300</xdr:colOff>
      <xdr:row>38</xdr:row>
      <xdr:rowOff>15240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473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20320</xdr:rowOff>
    </xdr:from>
    <xdr:to>
      <xdr:col>67</xdr:col>
      <xdr:colOff>101600</xdr:colOff>
      <xdr:row>37</xdr:row>
      <xdr:rowOff>121920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71120</xdr:rowOff>
    </xdr:from>
    <xdr:to>
      <xdr:col>71</xdr:col>
      <xdr:colOff>177800</xdr:colOff>
      <xdr:row>37</xdr:row>
      <xdr:rowOff>129540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41477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115587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138447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120041</xdr:rowOff>
    </xdr:from>
    <xdr:to>
      <xdr:col>116</xdr:col>
      <xdr:colOff>114300</xdr:colOff>
      <xdr:row>40</xdr:row>
      <xdr:rowOff>50191</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98468</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126441</xdr:rowOff>
    </xdr:from>
    <xdr:to>
      <xdr:col>112</xdr:col>
      <xdr:colOff>38100</xdr:colOff>
      <xdr:row>40</xdr:row>
      <xdr:rowOff>56591</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170841</xdr:rowOff>
    </xdr:from>
    <xdr:to>
      <xdr:col>116</xdr:col>
      <xdr:colOff>63500</xdr:colOff>
      <xdr:row>40</xdr:row>
      <xdr:rowOff>5791</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85739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135586</xdr:rowOff>
    </xdr:from>
    <xdr:to>
      <xdr:col>107</xdr:col>
      <xdr:colOff>101600</xdr:colOff>
      <xdr:row>40</xdr:row>
      <xdr:rowOff>65736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8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xdr:rowOff>
    </xdr:from>
    <xdr:to>
      <xdr:col>111</xdr:col>
      <xdr:colOff>177800</xdr:colOff>
      <xdr:row>40</xdr:row>
      <xdr:rowOff>14936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86379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144729</xdr:rowOff>
    </xdr:from>
    <xdr:to>
      <xdr:col>102</xdr:col>
      <xdr:colOff>165100</xdr:colOff>
      <xdr:row>40</xdr:row>
      <xdr:rowOff>74879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14936</xdr:rowOff>
    </xdr:from>
    <xdr:to>
      <xdr:col>107</xdr:col>
      <xdr:colOff>50800</xdr:colOff>
      <xdr:row>40</xdr:row>
      <xdr:rowOff>24079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87293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152044</xdr:rowOff>
    </xdr:from>
    <xdr:to>
      <xdr:col>98</xdr:col>
      <xdr:colOff>38100</xdr:colOff>
      <xdr:row>40</xdr:row>
      <xdr:rowOff>82194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24079</xdr:rowOff>
    </xdr:from>
    <xdr:to>
      <xdr:col>102</xdr:col>
      <xdr:colOff>114300</xdr:colOff>
      <xdr:row>40</xdr:row>
      <xdr:rowOff>31394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8820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47718</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56863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9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66006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73321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163104</xdr:rowOff>
    </xdr:from>
    <xdr:to>
      <xdr:col>85</xdr:col>
      <xdr:colOff>177800</xdr:colOff>
      <xdr:row>62</xdr:row>
      <xdr:rowOff>93254</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141531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42454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6462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99423</xdr:rowOff>
    </xdr:from>
    <xdr:to>
      <xdr:col>76</xdr:col>
      <xdr:colOff>165100</xdr:colOff>
      <xdr:row>62</xdr:row>
      <xdr:rowOff>29573</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150223</xdr:rowOff>
    </xdr:from>
    <xdr:to>
      <xdr:col>81</xdr:col>
      <xdr:colOff>50800</xdr:colOff>
      <xdr:row>62</xdr:row>
      <xdr:rowOff>16328</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6086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70031</xdr:rowOff>
    </xdr:from>
    <xdr:to>
      <xdr:col>72</xdr:col>
      <xdr:colOff>38100</xdr:colOff>
      <xdr:row>62</xdr:row>
      <xdr:rowOff>181</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120831</xdr:rowOff>
    </xdr:from>
    <xdr:to>
      <xdr:col>76</xdr:col>
      <xdr:colOff>114300</xdr:colOff>
      <xdr:row>61</xdr:row>
      <xdr:rowOff>150223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5792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37374</xdr:rowOff>
    </xdr:from>
    <xdr:to>
      <xdr:col>67</xdr:col>
      <xdr:colOff>101600</xdr:colOff>
      <xdr:row>61</xdr:row>
      <xdr:rowOff>138974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88174</xdr:rowOff>
    </xdr:from>
    <xdr:to>
      <xdr:col>71</xdr:col>
      <xdr:colOff>177800</xdr:colOff>
      <xdr:row>61</xdr:row>
      <xdr:rowOff>120831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54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20700</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162758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130101</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124582</xdr:rowOff>
    </xdr:from>
    <xdr:to>
      <xdr:col>116</xdr:col>
      <xdr:colOff>114300</xdr:colOff>
      <xdr:row>63</xdr:row>
      <xdr:rowOff>54732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7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103009</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3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128102</xdr:rowOff>
    </xdr:from>
    <xdr:to>
      <xdr:col>112</xdr:col>
      <xdr:colOff>38100</xdr:colOff>
      <xdr:row>63</xdr:row>
      <xdr:rowOff>58252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7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3932</xdr:rowOff>
    </xdr:from>
    <xdr:to>
      <xdr:col>116</xdr:col>
      <xdr:colOff>63500</xdr:colOff>
      <xdr:row>63</xdr:row>
      <xdr:rowOff>7452</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05282"/>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133406</xdr:rowOff>
    </xdr:from>
    <xdr:to>
      <xdr:col>107</xdr:col>
      <xdr:colOff>101600</xdr:colOff>
      <xdr:row>63</xdr:row>
      <xdr:rowOff>63556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7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7452</xdr:rowOff>
    </xdr:from>
    <xdr:to>
      <xdr:col>111</xdr:col>
      <xdr:colOff>177800</xdr:colOff>
      <xdr:row>63</xdr:row>
      <xdr:rowOff>12756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80880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138115</xdr:rowOff>
    </xdr:from>
    <xdr:to>
      <xdr:col>102</xdr:col>
      <xdr:colOff>165100</xdr:colOff>
      <xdr:row>63</xdr:row>
      <xdr:rowOff>68265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12756</xdr:rowOff>
    </xdr:from>
    <xdr:to>
      <xdr:col>107</xdr:col>
      <xdr:colOff>50800</xdr:colOff>
      <xdr:row>63</xdr:row>
      <xdr:rowOff>17465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1410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142504</xdr:rowOff>
    </xdr:from>
    <xdr:to>
      <xdr:col>98</xdr:col>
      <xdr:colOff>38100</xdr:colOff>
      <xdr:row>63</xdr:row>
      <xdr:rowOff>72654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17465</xdr:rowOff>
    </xdr:from>
    <xdr:to>
      <xdr:col>102</xdr:col>
      <xdr:colOff>114300</xdr:colOff>
      <xdr:row>63</xdr:row>
      <xdr:rowOff>21854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8188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49379</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8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54683</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85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59392</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86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63781</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8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E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E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E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E00-000099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72389</xdr:rowOff>
    </xdr:from>
    <xdr:to>
      <xdr:col>85</xdr:col>
      <xdr:colOff>177800</xdr:colOff>
      <xdr:row>105</xdr:row>
      <xdr:rowOff>2539</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6268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95266</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E00-0000A5020000}"/>
            </a:ext>
          </a:extLst>
        </xdr:cNvPr>
        <xdr:cNvSpPr txBox="1"/>
      </xdr:nvSpPr>
      <xdr:spPr>
        <a:xfrm>
          <a:off x="16357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54611</xdr:rowOff>
    </xdr:from>
    <xdr:to>
      <xdr:col>81</xdr:col>
      <xdr:colOff>101600</xdr:colOff>
      <xdr:row>104</xdr:row>
      <xdr:rowOff>156211</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5430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105411</xdr:rowOff>
    </xdr:from>
    <xdr:to>
      <xdr:col>85</xdr:col>
      <xdr:colOff>127000</xdr:colOff>
      <xdr:row>104</xdr:row>
      <xdr:rowOff>123189</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5481300" y="1793621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140970</xdr:rowOff>
    </xdr:from>
    <xdr:to>
      <xdr:col>76</xdr:col>
      <xdr:colOff>165100</xdr:colOff>
      <xdr:row>105</xdr:row>
      <xdr:rowOff>71120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4541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105411</xdr:rowOff>
    </xdr:from>
    <xdr:to>
      <xdr:col>81</xdr:col>
      <xdr:colOff>50800</xdr:colOff>
      <xdr:row>105</xdr:row>
      <xdr:rowOff>20320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flipV="1">
          <a:off x="14592300" y="17936211"/>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3652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20320</xdr:rowOff>
    </xdr:from>
    <xdr:to>
      <xdr:col>76</xdr:col>
      <xdr:colOff>114300</xdr:colOff>
      <xdr:row>105</xdr:row>
      <xdr:rowOff>40639</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13703300" y="1802257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40639</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814300" y="180174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E00-0000AE02000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E00-0000AF02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E00-0000B002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E00-0000B102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1288</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62247</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E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0000000-0008-0000-0E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E00-0000D202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74930</xdr:rowOff>
    </xdr:from>
    <xdr:to>
      <xdr:col>116</xdr:col>
      <xdr:colOff>114300</xdr:colOff>
      <xdr:row>109</xdr:row>
      <xdr:rowOff>5080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75464</xdr:rowOff>
    </xdr:from>
    <xdr:to>
      <xdr:col>112</xdr:col>
      <xdr:colOff>38100</xdr:colOff>
      <xdr:row>109</xdr:row>
      <xdr:rowOff>5614</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8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125730</xdr:rowOff>
    </xdr:from>
    <xdr:to>
      <xdr:col>116</xdr:col>
      <xdr:colOff>63500</xdr:colOff>
      <xdr:row>108</xdr:row>
      <xdr:rowOff>126264</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864233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76378</xdr:rowOff>
    </xdr:from>
    <xdr:to>
      <xdr:col>107</xdr:col>
      <xdr:colOff>101600</xdr:colOff>
      <xdr:row>109</xdr:row>
      <xdr:rowOff>6528</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85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126264</xdr:rowOff>
    </xdr:from>
    <xdr:to>
      <xdr:col>111</xdr:col>
      <xdr:colOff>177800</xdr:colOff>
      <xdr:row>108</xdr:row>
      <xdr:rowOff>127178</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20434300" y="1864286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77064</xdr:rowOff>
    </xdr:from>
    <xdr:to>
      <xdr:col>102</xdr:col>
      <xdr:colOff>165100</xdr:colOff>
      <xdr:row>109</xdr:row>
      <xdr:rowOff>7214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9494500" y="185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127178</xdr:rowOff>
    </xdr:from>
    <xdr:to>
      <xdr:col>107</xdr:col>
      <xdr:colOff>50800</xdr:colOff>
      <xdr:row>108</xdr:row>
      <xdr:rowOff>127864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9545300" y="1864377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77826</xdr:rowOff>
    </xdr:from>
    <xdr:to>
      <xdr:col>98</xdr:col>
      <xdr:colOff>38100</xdr:colOff>
      <xdr:row>109</xdr:row>
      <xdr:rowOff>7976</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605500" y="185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127864</xdr:rowOff>
    </xdr:from>
    <xdr:to>
      <xdr:col>102</xdr:col>
      <xdr:colOff>114300</xdr:colOff>
      <xdr:row>108</xdr:row>
      <xdr:rowOff>128626</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8656300" y="186444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00000000-0008-0000-0E00-0000E702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00000000-0008-0000-0E00-0000E802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00000000-0008-0000-0E00-0000E902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00000000-0008-0000-0E00-0000EA02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168191</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86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169105</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868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169791</xdr:rowOff>
    </xdr:from>
    <xdr:ext cx="469744" cy="259045"/>
    <xdr:sp macro="" textlink="">
      <xdr:nvSpPr>
        <xdr:cNvPr id="749" name="n_3mainValue【公民館】&#10;一人当たり面積">
          <a:extLst>
            <a:ext uri="{FF2B5EF4-FFF2-40B4-BE49-F238E27FC236}">
              <a16:creationId xmlns:a16="http://schemas.microsoft.com/office/drawing/2014/main" id="{00000000-0008-0000-0E00-0000ED020000}"/>
            </a:ext>
          </a:extLst>
        </xdr:cNvPr>
        <xdr:cNvSpPr txBox="1"/>
      </xdr:nvSpPr>
      <xdr:spPr>
        <a:xfrm>
          <a:off x="19310427" y="186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170553</xdr:rowOff>
    </xdr:from>
    <xdr:ext cx="469744" cy="259045"/>
    <xdr:sp macro="" textlink="">
      <xdr:nvSpPr>
        <xdr:cNvPr id="750" name="n_4mainValue【公民館】&#10;一人当たり面積">
          <a:extLst>
            <a:ext uri="{FF2B5EF4-FFF2-40B4-BE49-F238E27FC236}">
              <a16:creationId xmlns:a16="http://schemas.microsoft.com/office/drawing/2014/main" id="{00000000-0008-0000-0E00-0000EE020000}"/>
            </a:ext>
          </a:extLst>
        </xdr:cNvPr>
        <xdr:cNvSpPr txBox="1"/>
      </xdr:nvSpPr>
      <xdr:spPr>
        <a:xfrm>
          <a:off x="18421427" y="186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度決算を見ると</a:t>
          </a:r>
          <a:r>
            <a:rPr kumimoji="1" lang="ja-JP" altLang="en-US" sz="1100">
              <a:solidFill>
                <a:sysClr val="windowText" lastClr="000000"/>
              </a:solidFill>
              <a:effectLst/>
              <a:latin typeface="+mn-lt"/>
              <a:ea typeface="+mn-ea"/>
              <a:cs typeface="+mn-cs"/>
            </a:rPr>
            <a:t>橋梁・トンネルを除くすべての施設において、有形</a:t>
          </a:r>
          <a:r>
            <a:rPr kumimoji="1" lang="ja-JP" altLang="ja-JP" sz="1100">
              <a:solidFill>
                <a:sysClr val="windowText" lastClr="000000"/>
              </a:solidFill>
              <a:effectLst/>
              <a:latin typeface="+mn-lt"/>
              <a:ea typeface="+mn-ea"/>
              <a:cs typeface="+mn-cs"/>
            </a:rPr>
            <a:t>固定資産償却率が類似団体平均より高い数値</a:t>
          </a:r>
          <a:r>
            <a:rPr kumimoji="1" lang="ja-JP" altLang="en-US" sz="1100">
              <a:solidFill>
                <a:sysClr val="windowText" lastClr="000000"/>
              </a:solidFill>
              <a:effectLst/>
              <a:latin typeface="+mn-lt"/>
              <a:ea typeface="+mn-ea"/>
              <a:cs typeface="+mn-cs"/>
            </a:rPr>
            <a:t>あるいは同程度</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公営住宅については、老朽化した物件の取り壊し、払い下げ等を行い、施設の更新を図る。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学校施設については、少子化により町内の児童・生徒数は減少する一方であり、令和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月から現在の</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小中学校を</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校の義務教育学校に統合する。今後、校舎の統廃合・大規模改修が予定されているので、償却率の大幅な</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が予想される。</a:t>
          </a:r>
          <a:endParaRPr kumimoji="1" lang="en-US" altLang="ja-JP" sz="1100">
            <a:solidFill>
              <a:sysClr val="windowText" lastClr="000000"/>
            </a:solidFill>
            <a:effectLst/>
            <a:latin typeface="+mn-lt"/>
            <a:ea typeface="+mn-ea"/>
            <a:cs typeface="+mn-cs"/>
          </a:endParaRPr>
        </a:p>
        <a:p>
          <a:r>
            <a:rPr lang="ja-JP" altLang="en-US" sz="1100">
              <a:solidFill>
                <a:sysClr val="windowText" lastClr="000000"/>
              </a:solidFill>
              <a:effectLst/>
            </a:rPr>
            <a:t>令和</a:t>
          </a:r>
          <a:r>
            <a:rPr lang="en-US" altLang="ja-JP" sz="1100">
              <a:solidFill>
                <a:sysClr val="windowText" lastClr="000000"/>
              </a:solidFill>
              <a:effectLst/>
            </a:rPr>
            <a:t>3</a:t>
          </a:r>
          <a:r>
            <a:rPr lang="ja-JP" altLang="en-US" sz="1100">
              <a:solidFill>
                <a:sysClr val="windowText" lastClr="000000"/>
              </a:solidFill>
              <a:effectLst/>
            </a:rPr>
            <a:t>年度に個別施設計画を策定したところであり、同計画に基づいて、施設の長寿命化・統廃合等を計画的に推進していく必要がある。</a:t>
          </a:r>
          <a:endParaRPr lang="en-US"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57150</xdr:rowOff>
    </xdr:from>
    <xdr:to>
      <xdr:col>24</xdr:col>
      <xdr:colOff>114300</xdr:colOff>
      <xdr:row>36</xdr:row>
      <xdr:rowOff>158750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80027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22860</xdr:rowOff>
    </xdr:from>
    <xdr:to>
      <xdr:col>20</xdr:col>
      <xdr:colOff>38100</xdr:colOff>
      <xdr:row>36</xdr:row>
      <xdr:rowOff>124460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73660</xdr:rowOff>
    </xdr:from>
    <xdr:to>
      <xdr:col>24</xdr:col>
      <xdr:colOff>63500</xdr:colOff>
      <xdr:row>36</xdr:row>
      <xdr:rowOff>107950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245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73660</xdr:rowOff>
    </xdr:from>
    <xdr:to>
      <xdr:col>19</xdr:col>
      <xdr:colOff>177800</xdr:colOff>
      <xdr:row>36</xdr:row>
      <xdr:rowOff>80010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458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49530</xdr:rowOff>
    </xdr:from>
    <xdr:to>
      <xdr:col>10</xdr:col>
      <xdr:colOff>165100</xdr:colOff>
      <xdr:row>36</xdr:row>
      <xdr:rowOff>151130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100330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522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24130</xdr:rowOff>
    </xdr:from>
    <xdr:to>
      <xdr:col>6</xdr:col>
      <xdr:colOff>38100</xdr:colOff>
      <xdr:row>36</xdr:row>
      <xdr:rowOff>125730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74930</xdr:rowOff>
    </xdr:from>
    <xdr:to>
      <xdr:col>10</xdr:col>
      <xdr:colOff>114300</xdr:colOff>
      <xdr:row>36</xdr:row>
      <xdr:rowOff>100330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2471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140987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121937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142257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142257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73042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100965</xdr:rowOff>
    </xdr:from>
    <xdr:to>
      <xdr:col>55</xdr:col>
      <xdr:colOff>0</xdr:colOff>
      <xdr:row>39</xdr:row>
      <xdr:rowOff>110490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7875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74930</xdr:rowOff>
    </xdr:from>
    <xdr:to>
      <xdr:col>46</xdr:col>
      <xdr:colOff>38100</xdr:colOff>
      <xdr:row>40</xdr:row>
      <xdr:rowOff>5080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125730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797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16510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125730</xdr:rowOff>
    </xdr:from>
    <xdr:to>
      <xdr:col>45</xdr:col>
      <xdr:colOff>177800</xdr:colOff>
      <xdr:row>39</xdr:row>
      <xdr:rowOff>137160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812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99695</xdr:rowOff>
    </xdr:from>
    <xdr:to>
      <xdr:col>36</xdr:col>
      <xdr:colOff>165100</xdr:colOff>
      <xdr:row>40</xdr:row>
      <xdr:rowOff>29845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137160</xdr:rowOff>
    </xdr:from>
    <xdr:to>
      <xdr:col>41</xdr:col>
      <xdr:colOff>50800</xdr:colOff>
      <xdr:row>39</xdr:row>
      <xdr:rowOff>150495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237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7637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46372</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65133</xdr:rowOff>
    </xdr:from>
    <xdr:to>
      <xdr:col>10</xdr:col>
      <xdr:colOff>165100</xdr:colOff>
      <xdr:row>64</xdr:row>
      <xdr:rowOff>166733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115933</xdr:rowOff>
    </xdr:from>
    <xdr:to>
      <xdr:col>15</xdr:col>
      <xdr:colOff>50800</xdr:colOff>
      <xdr:row>64</xdr:row>
      <xdr:rowOff>130628</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1088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19413</xdr:rowOff>
    </xdr:from>
    <xdr:to>
      <xdr:col>6</xdr:col>
      <xdr:colOff>38100</xdr:colOff>
      <xdr:row>64</xdr:row>
      <xdr:rowOff>121013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70213</xdr:rowOff>
    </xdr:from>
    <xdr:to>
      <xdr:col>10</xdr:col>
      <xdr:colOff>114300</xdr:colOff>
      <xdr:row>64</xdr:row>
      <xdr:rowOff>115933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10430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157860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112140</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108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108946</xdr:rowOff>
    </xdr:from>
    <xdr:to>
      <xdr:col>55</xdr:col>
      <xdr:colOff>50800</xdr:colOff>
      <xdr:row>64</xdr:row>
      <xdr:rowOff>39096</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91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23873</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82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109128</xdr:rowOff>
    </xdr:from>
    <xdr:to>
      <xdr:col>50</xdr:col>
      <xdr:colOff>165100</xdr:colOff>
      <xdr:row>64</xdr:row>
      <xdr:rowOff>39278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9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159746</xdr:rowOff>
    </xdr:from>
    <xdr:to>
      <xdr:col>55</xdr:col>
      <xdr:colOff>0</xdr:colOff>
      <xdr:row>63</xdr:row>
      <xdr:rowOff>159928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9639300" y="10961096"/>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109494</xdr:rowOff>
    </xdr:from>
    <xdr:to>
      <xdr:col>46</xdr:col>
      <xdr:colOff>38100</xdr:colOff>
      <xdr:row>64</xdr:row>
      <xdr:rowOff>39644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9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159928</xdr:rowOff>
    </xdr:from>
    <xdr:to>
      <xdr:col>50</xdr:col>
      <xdr:colOff>114300</xdr:colOff>
      <xdr:row>63</xdr:row>
      <xdr:rowOff>160294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750300" y="1096127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109860</xdr:rowOff>
    </xdr:from>
    <xdr:to>
      <xdr:col>41</xdr:col>
      <xdr:colOff>101600</xdr:colOff>
      <xdr:row>64</xdr:row>
      <xdr:rowOff>40010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9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160294</xdr:rowOff>
    </xdr:from>
    <xdr:to>
      <xdr:col>45</xdr:col>
      <xdr:colOff>177800</xdr:colOff>
      <xdr:row>63</xdr:row>
      <xdr:rowOff>160660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861300" y="1096164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110134</xdr:rowOff>
    </xdr:from>
    <xdr:to>
      <xdr:col>36</xdr:col>
      <xdr:colOff>165100</xdr:colOff>
      <xdr:row>64</xdr:row>
      <xdr:rowOff>40284</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9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160660</xdr:rowOff>
    </xdr:from>
    <xdr:to>
      <xdr:col>41</xdr:col>
      <xdr:colOff>50800</xdr:colOff>
      <xdr:row>63</xdr:row>
      <xdr:rowOff>160934</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72300" y="1096201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30405</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10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30771</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10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31137</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100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31411</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100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106172</xdr:rowOff>
    </xdr:from>
    <xdr:to>
      <xdr:col>55</xdr:col>
      <xdr:colOff>50800</xdr:colOff>
      <xdr:row>87</xdr:row>
      <xdr:rowOff>36322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8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21099</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7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106499</xdr:rowOff>
    </xdr:from>
    <xdr:to>
      <xdr:col>50</xdr:col>
      <xdr:colOff>165100</xdr:colOff>
      <xdr:row>87</xdr:row>
      <xdr:rowOff>36649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156972</xdr:rowOff>
    </xdr:from>
    <xdr:to>
      <xdr:col>55</xdr:col>
      <xdr:colOff>0</xdr:colOff>
      <xdr:row>86</xdr:row>
      <xdr:rowOff>157299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90167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106824</xdr:rowOff>
    </xdr:from>
    <xdr:to>
      <xdr:col>46</xdr:col>
      <xdr:colOff>38100</xdr:colOff>
      <xdr:row>87</xdr:row>
      <xdr:rowOff>36974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8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157299</xdr:rowOff>
    </xdr:from>
    <xdr:to>
      <xdr:col>50</xdr:col>
      <xdr:colOff>114300</xdr:colOff>
      <xdr:row>86</xdr:row>
      <xdr:rowOff>157624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901999"/>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107152</xdr:rowOff>
    </xdr:from>
    <xdr:to>
      <xdr:col>41</xdr:col>
      <xdr:colOff>101600</xdr:colOff>
      <xdr:row>87</xdr:row>
      <xdr:rowOff>37302</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8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157624</xdr:rowOff>
    </xdr:from>
    <xdr:to>
      <xdr:col>45</xdr:col>
      <xdr:colOff>177800</xdr:colOff>
      <xdr:row>86</xdr:row>
      <xdr:rowOff>157952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902324"/>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107479</xdr:rowOff>
    </xdr:from>
    <xdr:to>
      <xdr:col>36</xdr:col>
      <xdr:colOff>165100</xdr:colOff>
      <xdr:row>87</xdr:row>
      <xdr:rowOff>37629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8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157952</xdr:rowOff>
    </xdr:from>
    <xdr:to>
      <xdr:col>41</xdr:col>
      <xdr:colOff>50800</xdr:colOff>
      <xdr:row>86</xdr:row>
      <xdr:rowOff>158279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90265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27776</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9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28101</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9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28429</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9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28756</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94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107043</xdr:rowOff>
    </xdr:from>
    <xdr:to>
      <xdr:col>24</xdr:col>
      <xdr:colOff>114300</xdr:colOff>
      <xdr:row>104</xdr:row>
      <xdr:rowOff>37193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85470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62956</xdr:rowOff>
    </xdr:from>
    <xdr:to>
      <xdr:col>20</xdr:col>
      <xdr:colOff>38100</xdr:colOff>
      <xdr:row>103</xdr:row>
      <xdr:rowOff>164556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113756</xdr:rowOff>
    </xdr:from>
    <xdr:to>
      <xdr:col>24</xdr:col>
      <xdr:colOff>63500</xdr:colOff>
      <xdr:row>103</xdr:row>
      <xdr:rowOff>157843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7731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103</xdr:row>
      <xdr:rowOff>121920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2908300" y="177731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162742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2019300" y="177812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80918</xdr:rowOff>
    </xdr:from>
    <xdr:to>
      <xdr:col>6</xdr:col>
      <xdr:colOff>38100</xdr:colOff>
      <xdr:row>104</xdr:row>
      <xdr:rowOff>11068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131718</xdr:rowOff>
    </xdr:from>
    <xdr:to>
      <xdr:col>10</xdr:col>
      <xdr:colOff>114300</xdr:colOff>
      <xdr:row>103</xdr:row>
      <xdr:rowOff>162742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7910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9633</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27595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91694</xdr:rowOff>
    </xdr:from>
    <xdr:to>
      <xdr:col>55</xdr:col>
      <xdr:colOff>50800</xdr:colOff>
      <xdr:row>108</xdr:row>
      <xdr:rowOff>21844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70121</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95504</xdr:rowOff>
    </xdr:from>
    <xdr:to>
      <xdr:col>50</xdr:col>
      <xdr:colOff>165100</xdr:colOff>
      <xdr:row>108</xdr:row>
      <xdr:rowOff>25654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4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142494</xdr:rowOff>
    </xdr:from>
    <xdr:to>
      <xdr:col>55</xdr:col>
      <xdr:colOff>0</xdr:colOff>
      <xdr:row>107</xdr:row>
      <xdr:rowOff>146304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48764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101219</xdr:rowOff>
    </xdr:from>
    <xdr:to>
      <xdr:col>46</xdr:col>
      <xdr:colOff>38100</xdr:colOff>
      <xdr:row>108</xdr:row>
      <xdr:rowOff>31369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146304</xdr:rowOff>
    </xdr:from>
    <xdr:to>
      <xdr:col>50</xdr:col>
      <xdr:colOff>114300</xdr:colOff>
      <xdr:row>107</xdr:row>
      <xdr:rowOff>152019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49145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106172</xdr:rowOff>
    </xdr:from>
    <xdr:to>
      <xdr:col>41</xdr:col>
      <xdr:colOff>101600</xdr:colOff>
      <xdr:row>108</xdr:row>
      <xdr:rowOff>36322</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152019</xdr:rowOff>
    </xdr:from>
    <xdr:to>
      <xdr:col>45</xdr:col>
      <xdr:colOff>177800</xdr:colOff>
      <xdr:row>107</xdr:row>
      <xdr:rowOff>156972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49716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111125</xdr:rowOff>
    </xdr:from>
    <xdr:to>
      <xdr:col>36</xdr:col>
      <xdr:colOff>165100</xdr:colOff>
      <xdr:row>108</xdr:row>
      <xdr:rowOff>41275</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156972</xdr:rowOff>
    </xdr:from>
    <xdr:to>
      <xdr:col>41</xdr:col>
      <xdr:colOff>50800</xdr:colOff>
      <xdr:row>107</xdr:row>
      <xdr:rowOff>161925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50212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16781</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53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22496</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5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27449</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32402</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98878</xdr:rowOff>
    </xdr:from>
    <xdr:to>
      <xdr:col>85</xdr:col>
      <xdr:colOff>177800</xdr:colOff>
      <xdr:row>41</xdr:row>
      <xdr:rowOff>29028</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77305</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138249</xdr:rowOff>
    </xdr:from>
    <xdr:to>
      <xdr:col>85</xdr:col>
      <xdr:colOff>127000</xdr:colOff>
      <xdr:row>40</xdr:row>
      <xdr:rowOff>149678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699624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112123</xdr:rowOff>
    </xdr:from>
    <xdr:to>
      <xdr:col>81</xdr:col>
      <xdr:colOff>50800</xdr:colOff>
      <xdr:row>40</xdr:row>
      <xdr:rowOff>138249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970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112123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9325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150813</xdr:rowOff>
    </xdr:from>
    <xdr:to>
      <xdr:col>116</xdr:col>
      <xdr:colOff>114300</xdr:colOff>
      <xdr:row>42</xdr:row>
      <xdr:rowOff>80963</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1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65740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70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116767</xdr:rowOff>
    </xdr:from>
    <xdr:to>
      <xdr:col>112</xdr:col>
      <xdr:colOff>38100</xdr:colOff>
      <xdr:row>42</xdr:row>
      <xdr:rowOff>46917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1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167567</xdr:rowOff>
    </xdr:from>
    <xdr:to>
      <xdr:col>116</xdr:col>
      <xdr:colOff>63500</xdr:colOff>
      <xdr:row>42</xdr:row>
      <xdr:rowOff>30163</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7197017"/>
          <a:ext cx="8382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120868</xdr:rowOff>
    </xdr:from>
    <xdr:to>
      <xdr:col>107</xdr:col>
      <xdr:colOff>101600</xdr:colOff>
      <xdr:row>42</xdr:row>
      <xdr:rowOff>51018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1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167567</xdr:rowOff>
    </xdr:from>
    <xdr:to>
      <xdr:col>111</xdr:col>
      <xdr:colOff>177800</xdr:colOff>
      <xdr:row>42</xdr:row>
      <xdr:rowOff>218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19701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120131</xdr:rowOff>
    </xdr:from>
    <xdr:to>
      <xdr:col>102</xdr:col>
      <xdr:colOff>165100</xdr:colOff>
      <xdr:row>42</xdr:row>
      <xdr:rowOff>50281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1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170931</xdr:rowOff>
    </xdr:from>
    <xdr:to>
      <xdr:col>107</xdr:col>
      <xdr:colOff>50800</xdr:colOff>
      <xdr:row>42</xdr:row>
      <xdr:rowOff>218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7200381"/>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38044</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72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42145</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72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41408</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72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114663</xdr:rowOff>
    </xdr:from>
    <xdr:to>
      <xdr:col>81</xdr:col>
      <xdr:colOff>101600</xdr:colOff>
      <xdr:row>82</xdr:row>
      <xdr:rowOff>44813</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81</xdr:row>
      <xdr:rowOff>165463</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5481300" y="140447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81</xdr:row>
      <xdr:rowOff>165463</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592300" y="1403821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64044</xdr:rowOff>
    </xdr:from>
    <xdr:to>
      <xdr:col>72</xdr:col>
      <xdr:colOff>38100</xdr:colOff>
      <xdr:row>81</xdr:row>
      <xdr:rowOff>165644</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114844</xdr:rowOff>
    </xdr:from>
    <xdr:to>
      <xdr:col>76</xdr:col>
      <xdr:colOff>114300</xdr:colOff>
      <xdr:row>81</xdr:row>
      <xdr:rowOff>150768</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3703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114844</xdr:rowOff>
    </xdr:from>
    <xdr:to>
      <xdr:col>71</xdr:col>
      <xdr:colOff>177800</xdr:colOff>
      <xdr:row>81</xdr:row>
      <xdr:rowOff>131173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12814300" y="140022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61340</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10721</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F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F00-0000BE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F00-0000C0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F00-0000C202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130747</xdr:rowOff>
    </xdr:from>
    <xdr:to>
      <xdr:col>116</xdr:col>
      <xdr:colOff>114300</xdr:colOff>
      <xdr:row>85</xdr:row>
      <xdr:rowOff>60897</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2110700" y="145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45674</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F00-0000CE020000}"/>
            </a:ext>
          </a:extLst>
        </xdr:cNvPr>
        <xdr:cNvSpPr txBox="1"/>
      </xdr:nvSpPr>
      <xdr:spPr>
        <a:xfrm>
          <a:off x="22199600" y="144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137604</xdr:rowOff>
    </xdr:from>
    <xdr:to>
      <xdr:col>112</xdr:col>
      <xdr:colOff>38100</xdr:colOff>
      <xdr:row>85</xdr:row>
      <xdr:rowOff>67754</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1272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10097</xdr:rowOff>
    </xdr:from>
    <xdr:to>
      <xdr:col>116</xdr:col>
      <xdr:colOff>63500</xdr:colOff>
      <xdr:row>85</xdr:row>
      <xdr:rowOff>16954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21323300" y="1458334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140463</xdr:rowOff>
    </xdr:from>
    <xdr:to>
      <xdr:col>107</xdr:col>
      <xdr:colOff>101600</xdr:colOff>
      <xdr:row>85</xdr:row>
      <xdr:rowOff>70613</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0383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16954</xdr:rowOff>
    </xdr:from>
    <xdr:to>
      <xdr:col>111</xdr:col>
      <xdr:colOff>177800</xdr:colOff>
      <xdr:row>85</xdr:row>
      <xdr:rowOff>19813</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0434300" y="1459020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141033</xdr:rowOff>
    </xdr:from>
    <xdr:to>
      <xdr:col>102</xdr:col>
      <xdr:colOff>165100</xdr:colOff>
      <xdr:row>85</xdr:row>
      <xdr:rowOff>71183</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9494500" y="145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19813</xdr:rowOff>
    </xdr:from>
    <xdr:to>
      <xdr:col>107</xdr:col>
      <xdr:colOff>50800</xdr:colOff>
      <xdr:row>85</xdr:row>
      <xdr:rowOff>20383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9545300" y="1459306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xdr:rowOff>
    </xdr:from>
    <xdr:to>
      <xdr:col>98</xdr:col>
      <xdr:colOff>38100</xdr:colOff>
      <xdr:row>85</xdr:row>
      <xdr:rowOff>108902</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8605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20383</xdr:rowOff>
    </xdr:from>
    <xdr:to>
      <xdr:col>102</xdr:col>
      <xdr:colOff>114300</xdr:colOff>
      <xdr:row>85</xdr:row>
      <xdr:rowOff>58102</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8656300" y="1459363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727" name="n_1aveValue【消防施設】&#10;一人当たり面積">
          <a:extLst>
            <a:ext uri="{FF2B5EF4-FFF2-40B4-BE49-F238E27FC236}">
              <a16:creationId xmlns:a16="http://schemas.microsoft.com/office/drawing/2014/main" id="{00000000-0008-0000-0F00-0000D7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728" name="n_2aveValue【消防施設】&#10;一人当たり面積">
          <a:extLst>
            <a:ext uri="{FF2B5EF4-FFF2-40B4-BE49-F238E27FC236}">
              <a16:creationId xmlns:a16="http://schemas.microsoft.com/office/drawing/2014/main" id="{00000000-0008-0000-0F00-0000D8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29" name="n_3aveValue【消防施設】&#10;一人当たり面積">
          <a:extLst>
            <a:ext uri="{FF2B5EF4-FFF2-40B4-BE49-F238E27FC236}">
              <a16:creationId xmlns:a16="http://schemas.microsoft.com/office/drawing/2014/main" id="{00000000-0008-0000-0F00-0000D9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30" name="n_4aveValue【消防施設】&#10;一人当たり面積">
          <a:extLst>
            <a:ext uri="{FF2B5EF4-FFF2-40B4-BE49-F238E27FC236}">
              <a16:creationId xmlns:a16="http://schemas.microsoft.com/office/drawing/2014/main" id="{00000000-0008-0000-0F00-0000DA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58881</xdr:rowOff>
    </xdr:from>
    <xdr:ext cx="469744" cy="259045"/>
    <xdr:sp macro="" textlink="">
      <xdr:nvSpPr>
        <xdr:cNvPr id="731" name="n_1mainValue【消防施設】&#10;一人当たり面積">
          <a:extLst>
            <a:ext uri="{FF2B5EF4-FFF2-40B4-BE49-F238E27FC236}">
              <a16:creationId xmlns:a16="http://schemas.microsoft.com/office/drawing/2014/main" id="{00000000-0008-0000-0F00-0000DB020000}"/>
            </a:ext>
          </a:extLst>
        </xdr:cNvPr>
        <xdr:cNvSpPr txBox="1"/>
      </xdr:nvSpPr>
      <xdr:spPr>
        <a:xfrm>
          <a:off x="210757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61740</xdr:rowOff>
    </xdr:from>
    <xdr:ext cx="469744" cy="259045"/>
    <xdr:sp macro="" textlink="">
      <xdr:nvSpPr>
        <xdr:cNvPr id="732" name="n_2mainValue【消防施設】&#10;一人当たり面積">
          <a:extLst>
            <a:ext uri="{FF2B5EF4-FFF2-40B4-BE49-F238E27FC236}">
              <a16:creationId xmlns:a16="http://schemas.microsoft.com/office/drawing/2014/main" id="{00000000-0008-0000-0F00-0000DC020000}"/>
            </a:ext>
          </a:extLst>
        </xdr:cNvPr>
        <xdr:cNvSpPr txBox="1"/>
      </xdr:nvSpPr>
      <xdr:spPr>
        <a:xfrm>
          <a:off x="20199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62310</xdr:rowOff>
    </xdr:from>
    <xdr:ext cx="469744" cy="259045"/>
    <xdr:sp macro="" textlink="">
      <xdr:nvSpPr>
        <xdr:cNvPr id="733" name="n_3mainValue【消防施設】&#10;一人当たり面積">
          <a:extLst>
            <a:ext uri="{FF2B5EF4-FFF2-40B4-BE49-F238E27FC236}">
              <a16:creationId xmlns:a16="http://schemas.microsoft.com/office/drawing/2014/main" id="{00000000-0008-0000-0F00-0000DD020000}"/>
            </a:ext>
          </a:extLst>
        </xdr:cNvPr>
        <xdr:cNvSpPr txBox="1"/>
      </xdr:nvSpPr>
      <xdr:spPr>
        <a:xfrm>
          <a:off x="19310427" y="1463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100029</xdr:rowOff>
    </xdr:from>
    <xdr:ext cx="469744" cy="259045"/>
    <xdr:sp macro="" textlink="">
      <xdr:nvSpPr>
        <xdr:cNvPr id="734" name="n_4mainValue【消防施設】&#10;一人当たり面積">
          <a:extLst>
            <a:ext uri="{FF2B5EF4-FFF2-40B4-BE49-F238E27FC236}">
              <a16:creationId xmlns:a16="http://schemas.microsoft.com/office/drawing/2014/main" id="{00000000-0008-0000-0F00-0000DE020000}"/>
            </a:ext>
          </a:extLst>
        </xdr:cNvPr>
        <xdr:cNvSpPr txBox="1"/>
      </xdr:nvSpPr>
      <xdr:spPr>
        <a:xfrm>
          <a:off x="18421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00000000-0008-0000-0F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9" name="【庁舎】&#10;有形固定資産減価償却率最小値テキスト">
          <a:extLst>
            <a:ext uri="{FF2B5EF4-FFF2-40B4-BE49-F238E27FC236}">
              <a16:creationId xmlns:a16="http://schemas.microsoft.com/office/drawing/2014/main" id="{00000000-0008-0000-0F00-0000F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1" name="【庁舎】&#10;有形固定資産減価償却率最大値テキスト">
          <a:extLst>
            <a:ext uri="{FF2B5EF4-FFF2-40B4-BE49-F238E27FC236}">
              <a16:creationId xmlns:a16="http://schemas.microsoft.com/office/drawing/2014/main" id="{00000000-0008-0000-0F00-0000F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3" name="【庁舎】&#10;有形固定資産減価償却率平均値テキスト">
          <a:extLst>
            <a:ext uri="{FF2B5EF4-FFF2-40B4-BE49-F238E27FC236}">
              <a16:creationId xmlns:a16="http://schemas.microsoft.com/office/drawing/2014/main" id="{00000000-0008-0000-0F00-0000FB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775" name="【庁舎】&#10;有形固定資産減価償却率該当値テキスト">
          <a:extLst>
            <a:ext uri="{FF2B5EF4-FFF2-40B4-BE49-F238E27FC236}">
              <a16:creationId xmlns:a16="http://schemas.microsoft.com/office/drawing/2014/main" id="{00000000-0008-0000-0F00-000007030000}"/>
            </a:ext>
          </a:extLst>
        </xdr:cNvPr>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15239</xdr:rowOff>
    </xdr:from>
    <xdr:to>
      <xdr:col>81</xdr:col>
      <xdr:colOff>101600</xdr:colOff>
      <xdr:row>103</xdr:row>
      <xdr:rowOff>116839</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54305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66039</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5481300" y="177088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69850</xdr:rowOff>
    </xdr:from>
    <xdr:to>
      <xdr:col>76</xdr:col>
      <xdr:colOff>165100</xdr:colOff>
      <xdr:row>104</xdr:row>
      <xdr:rowOff>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541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66039</xdr:rowOff>
    </xdr:from>
    <xdr:to>
      <xdr:col>81</xdr:col>
      <xdr:colOff>50800</xdr:colOff>
      <xdr:row>103</xdr:row>
      <xdr:rowOff>120650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4592300" y="177253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103</xdr:row>
      <xdr:rowOff>120650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3703300" y="1775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19050</xdr:rowOff>
    </xdr:from>
    <xdr:to>
      <xdr:col>67</xdr:col>
      <xdr:colOff>101600</xdr:colOff>
      <xdr:row>103</xdr:row>
      <xdr:rowOff>120650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2763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69850</xdr:rowOff>
    </xdr:from>
    <xdr:to>
      <xdr:col>71</xdr:col>
      <xdr:colOff>177800</xdr:colOff>
      <xdr:row>103</xdr:row>
      <xdr:rowOff>95250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814300" y="1772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84" name="n_1ave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85" name="n_2ave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86" name="n_3aveValue【庁舎】&#10;有形固定資産減価償却率">
          <a:extLst>
            <a:ext uri="{FF2B5EF4-FFF2-40B4-BE49-F238E27FC236}">
              <a16:creationId xmlns:a16="http://schemas.microsoft.com/office/drawing/2014/main" id="{00000000-0008-0000-0F00-000012030000}"/>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87" name="n_4aveValue【庁舎】&#10;有形固定資産減価償却率">
          <a:extLst>
            <a:ext uri="{FF2B5EF4-FFF2-40B4-BE49-F238E27FC236}">
              <a16:creationId xmlns:a16="http://schemas.microsoft.com/office/drawing/2014/main" id="{00000000-0008-0000-0F00-00001303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133366</xdr:rowOff>
    </xdr:from>
    <xdr:ext cx="405111" cy="259045"/>
    <xdr:sp macro="" textlink="">
      <xdr:nvSpPr>
        <xdr:cNvPr id="788" name="n_1mainValue【庁舎】&#10;有形固定資産減価償却率">
          <a:extLst>
            <a:ext uri="{FF2B5EF4-FFF2-40B4-BE49-F238E27FC236}">
              <a16:creationId xmlns:a16="http://schemas.microsoft.com/office/drawing/2014/main" id="{00000000-0008-0000-0F00-000014030000}"/>
            </a:ext>
          </a:extLst>
        </xdr:cNvPr>
        <xdr:cNvSpPr txBox="1"/>
      </xdr:nvSpPr>
      <xdr:spPr>
        <a:xfrm>
          <a:off x="152660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16527</xdr:rowOff>
    </xdr:from>
    <xdr:ext cx="405111" cy="259045"/>
    <xdr:sp macro="" textlink="">
      <xdr:nvSpPr>
        <xdr:cNvPr id="789" name="n_2mainValue【庁舎】&#10;有形固定資産減価償却率">
          <a:extLst>
            <a:ext uri="{FF2B5EF4-FFF2-40B4-BE49-F238E27FC236}">
              <a16:creationId xmlns:a16="http://schemas.microsoft.com/office/drawing/2014/main" id="{00000000-0008-0000-0F00-000015030000}"/>
            </a:ext>
          </a:extLst>
        </xdr:cNvPr>
        <xdr:cNvSpPr txBox="1"/>
      </xdr:nvSpPr>
      <xdr:spPr>
        <a:xfrm>
          <a:off x="14389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790" name="n_3mainValue【庁舎】&#10;有形固定資産減価償却率">
          <a:extLst>
            <a:ext uri="{FF2B5EF4-FFF2-40B4-BE49-F238E27FC236}">
              <a16:creationId xmlns:a16="http://schemas.microsoft.com/office/drawing/2014/main" id="{00000000-0008-0000-0F00-000016030000}"/>
            </a:ext>
          </a:extLst>
        </xdr:cNvPr>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137177</xdr:rowOff>
    </xdr:from>
    <xdr:ext cx="405111" cy="259045"/>
    <xdr:sp macro="" textlink="">
      <xdr:nvSpPr>
        <xdr:cNvPr id="791" name="n_4mainValue【庁舎】&#10;有形固定資産減価償却率">
          <a:extLst>
            <a:ext uri="{FF2B5EF4-FFF2-40B4-BE49-F238E27FC236}">
              <a16:creationId xmlns:a16="http://schemas.microsoft.com/office/drawing/2014/main" id="{00000000-0008-0000-0F00-000017030000}"/>
            </a:ext>
          </a:extLst>
        </xdr:cNvPr>
        <xdr:cNvSpPr txBox="1"/>
      </xdr:nvSpPr>
      <xdr:spPr>
        <a:xfrm>
          <a:off x="12611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16" name="【庁舎】&#10;一人当たり面積最小値テキスト">
          <a:extLst>
            <a:ext uri="{FF2B5EF4-FFF2-40B4-BE49-F238E27FC236}">
              <a16:creationId xmlns:a16="http://schemas.microsoft.com/office/drawing/2014/main" id="{00000000-0008-0000-0F00-00003003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18" name="【庁舎】&#10;一人当たり面積最大値テキスト">
          <a:extLst>
            <a:ext uri="{FF2B5EF4-FFF2-40B4-BE49-F238E27FC236}">
              <a16:creationId xmlns:a16="http://schemas.microsoft.com/office/drawing/2014/main" id="{00000000-0008-0000-0F00-00003203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20" name="【庁舎】&#10;一人当たり面積平均値テキスト">
          <a:extLst>
            <a:ext uri="{FF2B5EF4-FFF2-40B4-BE49-F238E27FC236}">
              <a16:creationId xmlns:a16="http://schemas.microsoft.com/office/drawing/2014/main" id="{00000000-0008-0000-0F00-000034030000}"/>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97807</xdr:rowOff>
    </xdr:from>
    <xdr:ext cx="469744" cy="259045"/>
    <xdr:sp macro="" textlink="">
      <xdr:nvSpPr>
        <xdr:cNvPr id="832" name="【庁舎】&#10;一人当たり面積該当値テキスト">
          <a:extLst>
            <a:ext uri="{FF2B5EF4-FFF2-40B4-BE49-F238E27FC236}">
              <a16:creationId xmlns:a16="http://schemas.microsoft.com/office/drawing/2014/main" id="{00000000-0008-0000-0F00-000040030000}"/>
            </a:ext>
          </a:extLst>
        </xdr:cNvPr>
        <xdr:cNvSpPr txBox="1"/>
      </xdr:nvSpPr>
      <xdr:spPr>
        <a:xfrm>
          <a:off x="22199600"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133350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1323300" y="18299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94362</xdr:rowOff>
    </xdr:from>
    <xdr:to>
      <xdr:col>107</xdr:col>
      <xdr:colOff>101600</xdr:colOff>
      <xdr:row>107</xdr:row>
      <xdr:rowOff>24512</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0383500" y="18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145162</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0434300" y="18307050"/>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105029</xdr:rowOff>
    </xdr:from>
    <xdr:to>
      <xdr:col>102</xdr:col>
      <xdr:colOff>165100</xdr:colOff>
      <xdr:row>107</xdr:row>
      <xdr:rowOff>35179</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9494500" y="182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145162</xdr:rowOff>
    </xdr:from>
    <xdr:to>
      <xdr:col>107</xdr:col>
      <xdr:colOff>50800</xdr:colOff>
      <xdr:row>106</xdr:row>
      <xdr:rowOff>155829</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9545300" y="1831886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114554</xdr:rowOff>
    </xdr:from>
    <xdr:to>
      <xdr:col>98</xdr:col>
      <xdr:colOff>38100</xdr:colOff>
      <xdr:row>107</xdr:row>
      <xdr:rowOff>44704</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8605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155829</xdr:rowOff>
    </xdr:from>
    <xdr:to>
      <xdr:col>102</xdr:col>
      <xdr:colOff>114300</xdr:colOff>
      <xdr:row>106</xdr:row>
      <xdr:rowOff>165354</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8656300" y="1832952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41" name="n_1aveValue【庁舎】&#10;一人当たり面積">
          <a:extLst>
            <a:ext uri="{FF2B5EF4-FFF2-40B4-BE49-F238E27FC236}">
              <a16:creationId xmlns:a16="http://schemas.microsoft.com/office/drawing/2014/main" id="{00000000-0008-0000-0F00-0000490300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42" name="n_2aveValue【庁舎】&#10;一人当たり面積">
          <a:extLst>
            <a:ext uri="{FF2B5EF4-FFF2-40B4-BE49-F238E27FC236}">
              <a16:creationId xmlns:a16="http://schemas.microsoft.com/office/drawing/2014/main" id="{00000000-0008-0000-0F00-00004A03000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43" name="n_3aveValue【庁舎】&#10;一人当たり面積">
          <a:extLst>
            <a:ext uri="{FF2B5EF4-FFF2-40B4-BE49-F238E27FC236}">
              <a16:creationId xmlns:a16="http://schemas.microsoft.com/office/drawing/2014/main" id="{00000000-0008-0000-0F00-00004B030000}"/>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44" name="n_4aveValue【庁舎】&#10;一人当たり面積">
          <a:extLst>
            <a:ext uri="{FF2B5EF4-FFF2-40B4-BE49-F238E27FC236}">
              <a16:creationId xmlns:a16="http://schemas.microsoft.com/office/drawing/2014/main" id="{00000000-0008-0000-0F00-00004C03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29227</xdr:rowOff>
    </xdr:from>
    <xdr:ext cx="469744" cy="259045"/>
    <xdr:sp macro="" textlink="">
      <xdr:nvSpPr>
        <xdr:cNvPr id="845" name="n_1mainValue【庁舎】&#10;一人当たり面積">
          <a:extLst>
            <a:ext uri="{FF2B5EF4-FFF2-40B4-BE49-F238E27FC236}">
              <a16:creationId xmlns:a16="http://schemas.microsoft.com/office/drawing/2014/main" id="{00000000-0008-0000-0F00-00004D030000}"/>
            </a:ext>
          </a:extLst>
        </xdr:cNvPr>
        <xdr:cNvSpPr txBox="1"/>
      </xdr:nvSpPr>
      <xdr:spPr>
        <a:xfrm>
          <a:off x="210757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41039</xdr:rowOff>
    </xdr:from>
    <xdr:ext cx="469744" cy="259045"/>
    <xdr:sp macro="" textlink="">
      <xdr:nvSpPr>
        <xdr:cNvPr id="846" name="n_2mainValue【庁舎】&#10;一人当たり面積">
          <a:extLst>
            <a:ext uri="{FF2B5EF4-FFF2-40B4-BE49-F238E27FC236}">
              <a16:creationId xmlns:a16="http://schemas.microsoft.com/office/drawing/2014/main" id="{00000000-0008-0000-0F00-00004E030000}"/>
            </a:ext>
          </a:extLst>
        </xdr:cNvPr>
        <xdr:cNvSpPr txBox="1"/>
      </xdr:nvSpPr>
      <xdr:spPr>
        <a:xfrm>
          <a:off x="20199427" y="18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51706</xdr:rowOff>
    </xdr:from>
    <xdr:ext cx="469744" cy="259045"/>
    <xdr:sp macro="" textlink="">
      <xdr:nvSpPr>
        <xdr:cNvPr id="847" name="n_3mainValue【庁舎】&#10;一人当たり面積">
          <a:extLst>
            <a:ext uri="{FF2B5EF4-FFF2-40B4-BE49-F238E27FC236}">
              <a16:creationId xmlns:a16="http://schemas.microsoft.com/office/drawing/2014/main" id="{00000000-0008-0000-0F00-00004F030000}"/>
            </a:ext>
          </a:extLst>
        </xdr:cNvPr>
        <xdr:cNvSpPr txBox="1"/>
      </xdr:nvSpPr>
      <xdr:spPr>
        <a:xfrm>
          <a:off x="19310427" y="180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35831</xdr:rowOff>
    </xdr:from>
    <xdr:ext cx="469744" cy="259045"/>
    <xdr:sp macro="" textlink="">
      <xdr:nvSpPr>
        <xdr:cNvPr id="848" name="n_4mainValue【庁舎】&#10;一人当たり面積">
          <a:extLst>
            <a:ext uri="{FF2B5EF4-FFF2-40B4-BE49-F238E27FC236}">
              <a16:creationId xmlns:a16="http://schemas.microsoft.com/office/drawing/2014/main" id="{00000000-0008-0000-0F00-000050030000}"/>
            </a:ext>
          </a:extLst>
        </xdr:cNvPr>
        <xdr:cNvSpPr txBox="1"/>
      </xdr:nvSpPr>
      <xdr:spPr>
        <a:xfrm>
          <a:off x="18421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年度を見るとほとんどの施設において、有形固定資産償却率は類似団体平均に近い数値となっているが、体育館・プール、福祉施設において減価償却率が</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％に達している。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現在の</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小中学校を義務教育学校に移行する方針が決定したものの、体育館については今後も避難所等の利用が想定されている。施設の修繕を早めに行い、長寿命化に努める。</a:t>
          </a:r>
          <a:r>
            <a:rPr kumimoji="1" lang="en-US" altLang="ja-JP" sz="1100">
              <a:solidFill>
                <a:sysClr val="windowText" lastClr="000000"/>
              </a:solidFill>
              <a:effectLst/>
              <a:latin typeface="+mn-lt"/>
              <a:ea typeface="+mn-ea"/>
              <a:cs typeface="+mn-cs"/>
            </a:rPr>
            <a:t>	</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また、一般廃棄物処理施設における減価償却率が類似団体より突出して高い数値となっている（対類似団体</a:t>
          </a:r>
          <a:r>
            <a:rPr kumimoji="1" lang="en-US" altLang="ja-JP" sz="1100">
              <a:solidFill>
                <a:sysClr val="windowText" lastClr="000000"/>
              </a:solidFill>
              <a:effectLst/>
              <a:latin typeface="+mn-lt"/>
              <a:ea typeface="+mn-ea"/>
              <a:cs typeface="+mn-cs"/>
            </a:rPr>
            <a:t>+25.5</a:t>
          </a:r>
          <a:r>
            <a:rPr kumimoji="1" lang="ja-JP" altLang="ja-JP" sz="1100">
              <a:solidFill>
                <a:sysClr val="windowText" lastClr="000000"/>
              </a:solidFill>
              <a:effectLst/>
              <a:latin typeface="+mn-lt"/>
              <a:ea typeface="+mn-ea"/>
              <a:cs typeface="+mn-cs"/>
            </a:rPr>
            <a:t>％）。クリーンセンタークヌギの森（可燃ごみ焼却場）、リサイクルプラザ（不燃ごみ・資源ごみ処理場）においても耐用年数はまだ先であるものの、計画的な更新により財政負担の平準化に努める。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庁舎については、令和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年度に自家用発電機及び空調設備を改修した影響で減価償却率の改善が見られた。今後も、計画的な修繕を行い、施設の長寿命化を図る。</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人口の減少や全国平均を上回る高齢化率に加え、町内に中心となる産業がないこと等により、財政基盤が弱い。財政力指数は、類似団体平均とほぼ同等となる状態が続いている。平成</a:t>
          </a:r>
          <a:r>
            <a:rPr kumimoji="1" lang="en-US" altLang="ja-JP" sz="1100" b="0">
              <a:solidFill>
                <a:schemeClr val="dk1"/>
              </a:solidFill>
              <a:effectLst/>
              <a:latin typeface="+mn-lt"/>
              <a:ea typeface="+mn-ea"/>
              <a:cs typeface="+mn-cs"/>
            </a:rPr>
            <a:t>17</a:t>
          </a:r>
          <a:r>
            <a:rPr kumimoji="1" lang="ja-JP" altLang="ja-JP" sz="1100" b="0">
              <a:solidFill>
                <a:schemeClr val="dk1"/>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a:t>
          </a:r>
          <a:r>
            <a:rPr kumimoji="1" lang="ja-JP" altLang="en-US" sz="1100">
              <a:solidFill>
                <a:schemeClr val="dk1"/>
              </a:solidFill>
              <a:effectLst/>
              <a:latin typeface="+mn-lt"/>
              <a:ea typeface="+mn-ea"/>
              <a:cs typeface="+mn-cs"/>
            </a:rPr>
            <a:t>同程度又は</a:t>
          </a:r>
          <a:r>
            <a:rPr kumimoji="1" lang="ja-JP" altLang="ja-JP" sz="1100">
              <a:solidFill>
                <a:schemeClr val="dk1"/>
              </a:solidFill>
              <a:effectLst/>
              <a:latin typeface="+mn-lt"/>
              <a:ea typeface="+mn-ea"/>
              <a:cs typeface="+mn-cs"/>
            </a:rPr>
            <a:t>高い傾向がある。大きな要因としては、公債費があげられるが、繰り上げ償還等を実施してもすぐに下げられるものではないため、今後も事務事業の見直しを行いながら経常経費の削減を図る。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61685</xdr:rowOff>
    </xdr:from>
    <xdr:to>
      <xdr:col>23</xdr:col>
      <xdr:colOff>133350</xdr:colOff>
      <xdr:row>62</xdr:row>
      <xdr:rowOff>130628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915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130628</xdr:rowOff>
    </xdr:from>
    <xdr:to>
      <xdr:col>19</xdr:col>
      <xdr:colOff>133350</xdr:colOff>
      <xdr:row>63</xdr:row>
      <xdr:rowOff>76381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6052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120287</xdr:rowOff>
    </xdr:from>
    <xdr:to>
      <xdr:col>15</xdr:col>
      <xdr:colOff>82550</xdr:colOff>
      <xdr:row>63</xdr:row>
      <xdr:rowOff>76381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5018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120287</xdr:rowOff>
    </xdr:from>
    <xdr:to>
      <xdr:col>11</xdr:col>
      <xdr:colOff>31750</xdr:colOff>
      <xdr:row>63</xdr:row>
      <xdr:rowOff>41910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75018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27412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25581</xdr:rowOff>
    </xdr:from>
    <xdr:to>
      <xdr:col>15</xdr:col>
      <xdr:colOff>133350</xdr:colOff>
      <xdr:row>63</xdr:row>
      <xdr:rowOff>127181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111958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69487</xdr:rowOff>
    </xdr:from>
    <xdr:to>
      <xdr:col>11</xdr:col>
      <xdr:colOff>82550</xdr:colOff>
      <xdr:row>62</xdr:row>
      <xdr:rowOff>171087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類似団体に比べ人口１人当たり人件費・物件費等決算額は低くなっている。これは平成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年度は前年度と比較し約</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円増の決算額となった。今後、地方創生による事業展開やマイナンバーシステムの運用やセキュリティ対策などにより、物件費は上昇傾向となる見込みであるので、更なる事務事業の見直しによる徹底した歳出削減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99667</xdr:rowOff>
    </xdr:from>
    <xdr:to>
      <xdr:col>23</xdr:col>
      <xdr:colOff>133350</xdr:colOff>
      <xdr:row>80</xdr:row>
      <xdr:rowOff>117312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15667"/>
          <a:ext cx="8382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79818</xdr:rowOff>
    </xdr:from>
    <xdr:to>
      <xdr:col>19</xdr:col>
      <xdr:colOff>133350</xdr:colOff>
      <xdr:row>80</xdr:row>
      <xdr:rowOff>99667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9581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32387</xdr:rowOff>
    </xdr:from>
    <xdr:to>
      <xdr:col>15</xdr:col>
      <xdr:colOff>82550</xdr:colOff>
      <xdr:row>80</xdr:row>
      <xdr:rowOff>79818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48387"/>
          <a:ext cx="8890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32387</xdr:rowOff>
    </xdr:from>
    <xdr:to>
      <xdr:col>11</xdr:col>
      <xdr:colOff>31750</xdr:colOff>
      <xdr:row>80</xdr:row>
      <xdr:rowOff>35181</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48387"/>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66512</xdr:rowOff>
    </xdr:from>
    <xdr:to>
      <xdr:col>23</xdr:col>
      <xdr:colOff>184150</xdr:colOff>
      <xdr:row>80</xdr:row>
      <xdr:rowOff>168112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83039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48867</xdr:rowOff>
    </xdr:from>
    <xdr:to>
      <xdr:col>19</xdr:col>
      <xdr:colOff>184150</xdr:colOff>
      <xdr:row>80</xdr:row>
      <xdr:rowOff>150467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160644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3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29018</xdr:rowOff>
    </xdr:from>
    <xdr:to>
      <xdr:col>15</xdr:col>
      <xdr:colOff>133350</xdr:colOff>
      <xdr:row>80</xdr:row>
      <xdr:rowOff>130618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140795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153037</xdr:rowOff>
    </xdr:from>
    <xdr:to>
      <xdr:col>11</xdr:col>
      <xdr:colOff>82550</xdr:colOff>
      <xdr:row>80</xdr:row>
      <xdr:rowOff>83187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93364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6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155831</xdr:rowOff>
    </xdr:from>
    <xdr:to>
      <xdr:col>7</xdr:col>
      <xdr:colOff>31750</xdr:colOff>
      <xdr:row>80</xdr:row>
      <xdr:rowOff>85981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96158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6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年度まで職員の給与カットを実施してき</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％となっており前年度より</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％下落、</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86</xdr:row>
      <xdr:rowOff>59373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07552"/>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59373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0152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9896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86043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989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8573</xdr:rowOff>
    </xdr:from>
    <xdr:to>
      <xdr:col>77</xdr:col>
      <xdr:colOff>95250</xdr:colOff>
      <xdr:row>86</xdr:row>
      <xdr:rowOff>110173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120350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35243</xdr:rowOff>
    </xdr:from>
    <xdr:to>
      <xdr:col>64</xdr:col>
      <xdr:colOff>152400</xdr:colOff>
      <xdr:row>85</xdr:row>
      <xdr:rowOff>136843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147020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退職者不補充等による職員数の削減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94526</xdr:rowOff>
    </xdr:from>
    <xdr:to>
      <xdr:col>81</xdr:col>
      <xdr:colOff>44450</xdr:colOff>
      <xdr:row>61</xdr:row>
      <xdr:rowOff>96939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297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79083</xdr:rowOff>
    </xdr:from>
    <xdr:to>
      <xdr:col>77</xdr:col>
      <xdr:colOff>44450</xdr:colOff>
      <xdr:row>61</xdr:row>
      <xdr:rowOff>94526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7533"/>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57607</xdr:rowOff>
    </xdr:from>
    <xdr:to>
      <xdr:col>72</xdr:col>
      <xdr:colOff>203200</xdr:colOff>
      <xdr:row>61</xdr:row>
      <xdr:rowOff>79083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16057"/>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23584</xdr:rowOff>
    </xdr:from>
    <xdr:to>
      <xdr:col>68</xdr:col>
      <xdr:colOff>152400</xdr:colOff>
      <xdr:row>61</xdr:row>
      <xdr:rowOff>57607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8203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46139</xdr:rowOff>
    </xdr:from>
    <xdr:to>
      <xdr:col>81</xdr:col>
      <xdr:colOff>95250</xdr:colOff>
      <xdr:row>61</xdr:row>
      <xdr:rowOff>147739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62666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43726</xdr:rowOff>
    </xdr:from>
    <xdr:to>
      <xdr:col>77</xdr:col>
      <xdr:colOff>95250</xdr:colOff>
      <xdr:row>61</xdr:row>
      <xdr:rowOff>145326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155503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7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28283</xdr:rowOff>
    </xdr:from>
    <xdr:to>
      <xdr:col>73</xdr:col>
      <xdr:colOff>44450</xdr:colOff>
      <xdr:row>61</xdr:row>
      <xdr:rowOff>129883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140060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6807</xdr:rowOff>
    </xdr:from>
    <xdr:to>
      <xdr:col>68</xdr:col>
      <xdr:colOff>203200</xdr:colOff>
      <xdr:row>61</xdr:row>
      <xdr:rowOff>108407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144234</xdr:rowOff>
    </xdr:from>
    <xdr:to>
      <xdr:col>64</xdr:col>
      <xdr:colOff>152400</xdr:colOff>
      <xdr:row>61</xdr:row>
      <xdr:rowOff>74384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84561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多額の公債費となり、類似団体に比べかなり高い数値となった時期もあった。現在は、公債費の償還ピークが過ぎ、行財政改革以降の地方債抑制や繰上償還、震災に対する貸付金の借換えなどにより実質公債費比率は年々減少傾向にある。元利償還が進んたことにより公債費が減少、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年度の単年では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ヵ年平均での比率は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％となった。今後も引き続き適正な地方債の発行に努め、財政健全化を図る。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116417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654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665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45</xdr:row>
      <xdr:rowOff>66040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51586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地方債残高は増加したものの財政調整基金などの充当可能基金の増額により、長年将来負担比率は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年度決算でも昨年と同様に比率がマイナスとなり類似団体と同じ平均値となった。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正な地方債の発行に努め、財政健全化を図る。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年度から行財政改革に取り組んでいるが、類似団体と比べ人件費の経常収支比率は若干低くなっている。平成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職員の給与カットを行っていないことにより、比率は徐々に高くなってきている傾向にあったが、近年は横ばいで推移している。今後も退職補充を基本として職員の定数管理・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年度から行財政改革に取り組んでおり、類似団体と比べ物件費の経常収支比率は低くなっている。今後も事務事業の見直しを行いながら経常経費の削減に努める。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9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21844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9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障害者自立支援費などの制度的な扶助費の増加により数値が伸びてきていることと、平成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年度からは福祉事務所が設置されたことから類似団体と比較し扶助費の比率は高くなる傾向に</a:t>
          </a:r>
          <a:r>
            <a:rPr kumimoji="1" lang="ja-JP" altLang="en-US" sz="1100">
              <a:solidFill>
                <a:schemeClr val="dk1"/>
              </a:solidFill>
              <a:effectLst/>
              <a:latin typeface="+mn-lt"/>
              <a:ea typeface="+mn-ea"/>
              <a:cs typeface="+mn-cs"/>
            </a:rPr>
            <a:t>あったが、近年は</a:t>
          </a:r>
          <a:r>
            <a:rPr kumimoji="1" lang="ja-JP" altLang="ja-JP" sz="1100">
              <a:solidFill>
                <a:schemeClr val="dk1"/>
              </a:solidFill>
              <a:effectLst/>
              <a:latin typeface="+mn-lt"/>
              <a:ea typeface="+mn-ea"/>
              <a:cs typeface="+mn-cs"/>
            </a:rPr>
            <a:t>類似団体と比べ扶助費の比率は低くなっ</a:t>
          </a:r>
          <a:r>
            <a:rPr kumimoji="1" lang="ja-JP" altLang="en-US" sz="1100">
              <a:solidFill>
                <a:schemeClr val="dk1"/>
              </a:solidFill>
              <a:effectLst/>
              <a:latin typeface="+mn-lt"/>
              <a:ea typeface="+mn-ea"/>
              <a:cs typeface="+mn-cs"/>
            </a:rPr>
            <a:t>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18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年度に使用料の値上げを実施（約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％増）したものの、人口の減少により使用料収入は伸び悩んでおり、赤字補填的な繰出を強いられている。今後も特別会計の更なる経費節減を行い、一般会計からの繰出が少しでも減らせるよう努める。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20320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77470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21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74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71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90187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26670</xdr:rowOff>
    </xdr:from>
    <xdr:to>
      <xdr:col>74</xdr:col>
      <xdr:colOff>31750</xdr:colOff>
      <xdr:row>56</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113047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109237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その他補助費等については、既に補助金の見直しは実施しており、更なる精査は必要であるが今後も同じような数値で推移すると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65278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7061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65278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39</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918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91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てきており、類似団体平均値より低い数値となっている。現在は、公債費の償還のピークが過ぎたこと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年度の公債費の比率は前年度と比較し減少している。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14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161290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825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485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36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公債費以外については、ここ近年増加傾向にある。令和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年度は類似団体と比較すれば、高い数値となっている。平成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、歳入の確保、定数管理・給与の適正化をはじめ、徹底した歳出削減を実施することにより、義務的経費の削減に努めている。今後も事務事業の見直しを行いながら経常経費の削減に努める。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884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159657</xdr:rowOff>
    </xdr:from>
    <xdr:to>
      <xdr:col>73</xdr:col>
      <xdr:colOff>180975</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89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159657</xdr:rowOff>
    </xdr:from>
    <xdr:to>
      <xdr:col>69</xdr:col>
      <xdr:colOff>92075</xdr:colOff>
      <xdr:row>77</xdr:row>
      <xdr:rowOff>4536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89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108857</xdr:rowOff>
    </xdr:from>
    <xdr:to>
      <xdr:col>69</xdr:col>
      <xdr:colOff>142875</xdr:colOff>
      <xdr:row>77</xdr:row>
      <xdr:rowOff>39007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23784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40113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37341</xdr:rowOff>
    </xdr:from>
    <xdr:to>
      <xdr:col>29</xdr:col>
      <xdr:colOff>127000</xdr:colOff>
      <xdr:row>17</xdr:row>
      <xdr:rowOff>72515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99616"/>
          <a:ext cx="647700" cy="3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72515</xdr:rowOff>
    </xdr:from>
    <xdr:to>
      <xdr:col>26</xdr:col>
      <xdr:colOff>50800</xdr:colOff>
      <xdr:row>17</xdr:row>
      <xdr:rowOff>99496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4790"/>
          <a:ext cx="698500" cy="26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99496</xdr:rowOff>
    </xdr:from>
    <xdr:to>
      <xdr:col>22</xdr:col>
      <xdr:colOff>114300</xdr:colOff>
      <xdr:row>17</xdr:row>
      <xdr:rowOff>123861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61771"/>
          <a:ext cx="698500" cy="2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123861</xdr:rowOff>
    </xdr:from>
    <xdr:to>
      <xdr:col>18</xdr:col>
      <xdr:colOff>177800</xdr:colOff>
      <xdr:row>17</xdr:row>
      <xdr:rowOff>146332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6136"/>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157991</xdr:rowOff>
    </xdr:from>
    <xdr:to>
      <xdr:col>29</xdr:col>
      <xdr:colOff>177800</xdr:colOff>
      <xdr:row>17</xdr:row>
      <xdr:rowOff>88141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9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21715</xdr:rowOff>
    </xdr:from>
    <xdr:to>
      <xdr:col>26</xdr:col>
      <xdr:colOff>101600</xdr:colOff>
      <xdr:row>17</xdr:row>
      <xdr:rowOff>123315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133492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48696</xdr:rowOff>
    </xdr:from>
    <xdr:to>
      <xdr:col>22</xdr:col>
      <xdr:colOff>165100</xdr:colOff>
      <xdr:row>17</xdr:row>
      <xdr:rowOff>150296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160473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73061</xdr:rowOff>
    </xdr:from>
    <xdr:to>
      <xdr:col>19</xdr:col>
      <xdr:colOff>38100</xdr:colOff>
      <xdr:row>18</xdr:row>
      <xdr:rowOff>3211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95532</xdr:rowOff>
    </xdr:from>
    <xdr:to>
      <xdr:col>15</xdr:col>
      <xdr:colOff>101600</xdr:colOff>
      <xdr:row>18</xdr:row>
      <xdr:rowOff>25682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278013</xdr:rowOff>
    </xdr:from>
    <xdr:to>
      <xdr:col>29</xdr:col>
      <xdr:colOff>127000</xdr:colOff>
      <xdr:row>35</xdr:row>
      <xdr:rowOff>298808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88363"/>
          <a:ext cx="647700" cy="2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297063</xdr:rowOff>
    </xdr:from>
    <xdr:to>
      <xdr:col>26</xdr:col>
      <xdr:colOff>50800</xdr:colOff>
      <xdr:row>35</xdr:row>
      <xdr:rowOff>298808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07413"/>
          <a:ext cx="698500" cy="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179380</xdr:rowOff>
    </xdr:from>
    <xdr:to>
      <xdr:col>22</xdr:col>
      <xdr:colOff>114300</xdr:colOff>
      <xdr:row>35</xdr:row>
      <xdr:rowOff>297063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9730"/>
          <a:ext cx="698500" cy="11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132974</xdr:rowOff>
    </xdr:from>
    <xdr:to>
      <xdr:col>18</xdr:col>
      <xdr:colOff>177800</xdr:colOff>
      <xdr:row>35</xdr:row>
      <xdr:rowOff>179380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43324"/>
          <a:ext cx="698500" cy="4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227213</xdr:rowOff>
    </xdr:from>
    <xdr:to>
      <xdr:col>29</xdr:col>
      <xdr:colOff>177800</xdr:colOff>
      <xdr:row>35</xdr:row>
      <xdr:rowOff>328813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3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199290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0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248008</xdr:rowOff>
    </xdr:from>
    <xdr:to>
      <xdr:col>26</xdr:col>
      <xdr:colOff>101600</xdr:colOff>
      <xdr:row>36</xdr:row>
      <xdr:rowOff>6708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5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334385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246263</xdr:rowOff>
    </xdr:from>
    <xdr:to>
      <xdr:col>22</xdr:col>
      <xdr:colOff>165100</xdr:colOff>
      <xdr:row>36</xdr:row>
      <xdr:rowOff>4963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5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332640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128580</xdr:rowOff>
    </xdr:from>
    <xdr:to>
      <xdr:col>19</xdr:col>
      <xdr:colOff>38100</xdr:colOff>
      <xdr:row>35</xdr:row>
      <xdr:rowOff>230180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240357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0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82174</xdr:rowOff>
    </xdr:from>
    <xdr:to>
      <xdr:col>15</xdr:col>
      <xdr:colOff>101600</xdr:colOff>
      <xdr:row>35</xdr:row>
      <xdr:rowOff>183774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9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193951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6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149890</xdr:rowOff>
    </xdr:from>
    <xdr:to>
      <xdr:col>24</xdr:col>
      <xdr:colOff>63500</xdr:colOff>
      <xdr:row>37</xdr:row>
      <xdr:rowOff>14307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2090"/>
          <a:ext cx="8382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14307</xdr:rowOff>
    </xdr:from>
    <xdr:to>
      <xdr:col>19</xdr:col>
      <xdr:colOff>177800</xdr:colOff>
      <xdr:row>37</xdr:row>
      <xdr:rowOff>38459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7957"/>
          <a:ext cx="8890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38459</xdr:rowOff>
    </xdr:from>
    <xdr:to>
      <xdr:col>15</xdr:col>
      <xdr:colOff>50800</xdr:colOff>
      <xdr:row>37</xdr:row>
      <xdr:rowOff>47549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2109"/>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47549</xdr:rowOff>
    </xdr:from>
    <xdr:to>
      <xdr:col>10</xdr:col>
      <xdr:colOff>114300</xdr:colOff>
      <xdr:row>37</xdr:row>
      <xdr:rowOff>53255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1199"/>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99090</xdr:rowOff>
    </xdr:from>
    <xdr:to>
      <xdr:col>24</xdr:col>
      <xdr:colOff>114300</xdr:colOff>
      <xdr:row>37</xdr:row>
      <xdr:rowOff>29240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77517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134957</xdr:rowOff>
    </xdr:from>
    <xdr:to>
      <xdr:col>20</xdr:col>
      <xdr:colOff>38100</xdr:colOff>
      <xdr:row>37</xdr:row>
      <xdr:rowOff>65107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56234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159109</xdr:rowOff>
    </xdr:from>
    <xdr:to>
      <xdr:col>15</xdr:col>
      <xdr:colOff>101600</xdr:colOff>
      <xdr:row>37</xdr:row>
      <xdr:rowOff>89259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80386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168199</xdr:rowOff>
    </xdr:from>
    <xdr:to>
      <xdr:col>10</xdr:col>
      <xdr:colOff>165100</xdr:colOff>
      <xdr:row>37</xdr:row>
      <xdr:rowOff>98349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89476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2455</xdr:rowOff>
    </xdr:from>
    <xdr:to>
      <xdr:col>6</xdr:col>
      <xdr:colOff>38100</xdr:colOff>
      <xdr:row>37</xdr:row>
      <xdr:rowOff>104055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95182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3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55823</xdr:rowOff>
    </xdr:from>
    <xdr:to>
      <xdr:col>24</xdr:col>
      <xdr:colOff>63500</xdr:colOff>
      <xdr:row>57</xdr:row>
      <xdr:rowOff>64773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28473"/>
          <a:ext cx="8382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55823</xdr:rowOff>
    </xdr:from>
    <xdr:to>
      <xdr:col>19</xdr:col>
      <xdr:colOff>177800</xdr:colOff>
      <xdr:row>57</xdr:row>
      <xdr:rowOff>79603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28473"/>
          <a:ext cx="889000" cy="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79603</xdr:rowOff>
    </xdr:from>
    <xdr:to>
      <xdr:col>15</xdr:col>
      <xdr:colOff>50800</xdr:colOff>
      <xdr:row>57</xdr:row>
      <xdr:rowOff>148777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52253"/>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132010</xdr:rowOff>
    </xdr:from>
    <xdr:to>
      <xdr:col>10</xdr:col>
      <xdr:colOff>114300</xdr:colOff>
      <xdr:row>57</xdr:row>
      <xdr:rowOff>148777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04660"/>
          <a:ext cx="889000" cy="1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13973</xdr:rowOff>
    </xdr:from>
    <xdr:to>
      <xdr:col>24</xdr:col>
      <xdr:colOff>114300</xdr:colOff>
      <xdr:row>57</xdr:row>
      <xdr:rowOff>115573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163850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5023</xdr:rowOff>
    </xdr:from>
    <xdr:to>
      <xdr:col>20</xdr:col>
      <xdr:colOff>38100</xdr:colOff>
      <xdr:row>57</xdr:row>
      <xdr:rowOff>106623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97750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7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28803</xdr:rowOff>
    </xdr:from>
    <xdr:to>
      <xdr:col>15</xdr:col>
      <xdr:colOff>101600</xdr:colOff>
      <xdr:row>57</xdr:row>
      <xdr:rowOff>130403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121530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97977</xdr:rowOff>
    </xdr:from>
    <xdr:to>
      <xdr:col>10</xdr:col>
      <xdr:colOff>165100</xdr:colOff>
      <xdr:row>58</xdr:row>
      <xdr:rowOff>28127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19254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81210</xdr:rowOff>
    </xdr:from>
    <xdr:to>
      <xdr:col>6</xdr:col>
      <xdr:colOff>38100</xdr:colOff>
      <xdr:row>58</xdr:row>
      <xdr:rowOff>11360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4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168503</xdr:rowOff>
    </xdr:from>
    <xdr:to>
      <xdr:col>24</xdr:col>
      <xdr:colOff>63500</xdr:colOff>
      <xdr:row>79</xdr:row>
      <xdr:rowOff>4266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1603"/>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161382</xdr:rowOff>
    </xdr:from>
    <xdr:to>
      <xdr:col>19</xdr:col>
      <xdr:colOff>177800</xdr:colOff>
      <xdr:row>79</xdr:row>
      <xdr:rowOff>4266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4482"/>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161382</xdr:rowOff>
    </xdr:from>
    <xdr:to>
      <xdr:col>15</xdr:col>
      <xdr:colOff>50800</xdr:colOff>
      <xdr:row>78</xdr:row>
      <xdr:rowOff>161730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4482"/>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161730</xdr:rowOff>
    </xdr:from>
    <xdr:to>
      <xdr:col>10</xdr:col>
      <xdr:colOff>114300</xdr:colOff>
      <xdr:row>78</xdr:row>
      <xdr:rowOff>165364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4830"/>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117703</xdr:rowOff>
    </xdr:from>
    <xdr:to>
      <xdr:col>24</xdr:col>
      <xdr:colOff>114300</xdr:colOff>
      <xdr:row>79</xdr:row>
      <xdr:rowOff>47853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32630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124916</xdr:rowOff>
    </xdr:from>
    <xdr:to>
      <xdr:col>20</xdr:col>
      <xdr:colOff>38100</xdr:colOff>
      <xdr:row>79</xdr:row>
      <xdr:rowOff>55066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46193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110582</xdr:rowOff>
    </xdr:from>
    <xdr:to>
      <xdr:col>15</xdr:col>
      <xdr:colOff>101600</xdr:colOff>
      <xdr:row>79</xdr:row>
      <xdr:rowOff>40732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31859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110930</xdr:rowOff>
    </xdr:from>
    <xdr:to>
      <xdr:col>10</xdr:col>
      <xdr:colOff>165100</xdr:colOff>
      <xdr:row>79</xdr:row>
      <xdr:rowOff>41080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32207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114564</xdr:rowOff>
    </xdr:from>
    <xdr:to>
      <xdr:col>6</xdr:col>
      <xdr:colOff>38100</xdr:colOff>
      <xdr:row>79</xdr:row>
      <xdr:rowOff>44714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35841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40117</xdr:rowOff>
    </xdr:from>
    <xdr:to>
      <xdr:col>24</xdr:col>
      <xdr:colOff>63500</xdr:colOff>
      <xdr:row>95</xdr:row>
      <xdr:rowOff>71501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27867"/>
          <a:ext cx="8382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71501</xdr:rowOff>
    </xdr:from>
    <xdr:to>
      <xdr:col>19</xdr:col>
      <xdr:colOff>177800</xdr:colOff>
      <xdr:row>95</xdr:row>
      <xdr:rowOff>80133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59251"/>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168188</xdr:rowOff>
    </xdr:from>
    <xdr:to>
      <xdr:col>15</xdr:col>
      <xdr:colOff>50800</xdr:colOff>
      <xdr:row>95</xdr:row>
      <xdr:rowOff>80133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84488"/>
          <a:ext cx="889000" cy="8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142715</xdr:rowOff>
    </xdr:from>
    <xdr:to>
      <xdr:col>10</xdr:col>
      <xdr:colOff>114300</xdr:colOff>
      <xdr:row>94</xdr:row>
      <xdr:rowOff>168188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590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160767</xdr:rowOff>
    </xdr:from>
    <xdr:to>
      <xdr:col>24</xdr:col>
      <xdr:colOff>114300</xdr:colOff>
      <xdr:row>95</xdr:row>
      <xdr:rowOff>90917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139194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20701</xdr:rowOff>
    </xdr:from>
    <xdr:to>
      <xdr:col>20</xdr:col>
      <xdr:colOff>38100</xdr:colOff>
      <xdr:row>95</xdr:row>
      <xdr:rowOff>122301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113428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29333</xdr:rowOff>
    </xdr:from>
    <xdr:to>
      <xdr:col>15</xdr:col>
      <xdr:colOff>101600</xdr:colOff>
      <xdr:row>95</xdr:row>
      <xdr:rowOff>130933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122060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117388</xdr:rowOff>
    </xdr:from>
    <xdr:to>
      <xdr:col>10</xdr:col>
      <xdr:colOff>165100</xdr:colOff>
      <xdr:row>95</xdr:row>
      <xdr:rowOff>47538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64065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0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91915</xdr:rowOff>
    </xdr:from>
    <xdr:to>
      <xdr:col>6</xdr:col>
      <xdr:colOff>38100</xdr:colOff>
      <xdr:row>95</xdr:row>
      <xdr:rowOff>22065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38592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844</xdr:rowOff>
    </xdr:from>
    <xdr:to>
      <xdr:col>55</xdr:col>
      <xdr:colOff>0</xdr:colOff>
      <xdr:row>38</xdr:row>
      <xdr:rowOff>2460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73044"/>
          <a:ext cx="838200" cy="34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2460</xdr:rowOff>
    </xdr:from>
    <xdr:to>
      <xdr:col>50</xdr:col>
      <xdr:colOff>114300</xdr:colOff>
      <xdr:row>38</xdr:row>
      <xdr:rowOff>6177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17560"/>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165022</xdr:rowOff>
    </xdr:from>
    <xdr:to>
      <xdr:col>45</xdr:col>
      <xdr:colOff>177800</xdr:colOff>
      <xdr:row>38</xdr:row>
      <xdr:rowOff>6177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08672"/>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116579</xdr:rowOff>
    </xdr:from>
    <xdr:to>
      <xdr:col>41</xdr:col>
      <xdr:colOff>50800</xdr:colOff>
      <xdr:row>37</xdr:row>
      <xdr:rowOff>165022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0229"/>
          <a:ext cx="889000" cy="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121494</xdr:rowOff>
    </xdr:from>
    <xdr:to>
      <xdr:col>55</xdr:col>
      <xdr:colOff>50800</xdr:colOff>
      <xdr:row>36</xdr:row>
      <xdr:rowOff>51644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144371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7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123110</xdr:rowOff>
    </xdr:from>
    <xdr:to>
      <xdr:col>50</xdr:col>
      <xdr:colOff>165100</xdr:colOff>
      <xdr:row>38</xdr:row>
      <xdr:rowOff>53260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69787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126827</xdr:rowOff>
    </xdr:from>
    <xdr:to>
      <xdr:col>46</xdr:col>
      <xdr:colOff>38100</xdr:colOff>
      <xdr:row>38</xdr:row>
      <xdr:rowOff>56977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73504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4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114222</xdr:rowOff>
    </xdr:from>
    <xdr:to>
      <xdr:col>41</xdr:col>
      <xdr:colOff>101600</xdr:colOff>
      <xdr:row>38</xdr:row>
      <xdr:rowOff>44372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3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65779</xdr:rowOff>
    </xdr:from>
    <xdr:to>
      <xdr:col>36</xdr:col>
      <xdr:colOff>165100</xdr:colOff>
      <xdr:row>37</xdr:row>
      <xdr:rowOff>167379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12456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155171</xdr:rowOff>
    </xdr:from>
    <xdr:to>
      <xdr:col>55</xdr:col>
      <xdr:colOff>0</xdr:colOff>
      <xdr:row>59</xdr:row>
      <xdr:rowOff>6819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99271"/>
          <a:ext cx="8382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162305</xdr:rowOff>
    </xdr:from>
    <xdr:to>
      <xdr:col>50</xdr:col>
      <xdr:colOff>114300</xdr:colOff>
      <xdr:row>59</xdr:row>
      <xdr:rowOff>6819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106405"/>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141677</xdr:rowOff>
    </xdr:from>
    <xdr:to>
      <xdr:col>45</xdr:col>
      <xdr:colOff>177800</xdr:colOff>
      <xdr:row>58</xdr:row>
      <xdr:rowOff>162305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85777"/>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141677</xdr:rowOff>
    </xdr:from>
    <xdr:to>
      <xdr:col>41</xdr:col>
      <xdr:colOff>50800</xdr:colOff>
      <xdr:row>59</xdr:row>
      <xdr:rowOff>13784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85777"/>
          <a:ext cx="8890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104371</xdr:rowOff>
    </xdr:from>
    <xdr:to>
      <xdr:col>55</xdr:col>
      <xdr:colOff>50800</xdr:colOff>
      <xdr:row>59</xdr:row>
      <xdr:rowOff>34521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127469</xdr:rowOff>
    </xdr:from>
    <xdr:to>
      <xdr:col>50</xdr:col>
      <xdr:colOff>165100</xdr:colOff>
      <xdr:row>59</xdr:row>
      <xdr:rowOff>57619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48746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111505</xdr:rowOff>
    </xdr:from>
    <xdr:to>
      <xdr:col>46</xdr:col>
      <xdr:colOff>38100</xdr:colOff>
      <xdr:row>59</xdr:row>
      <xdr:rowOff>41655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32782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4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90877</xdr:rowOff>
    </xdr:from>
    <xdr:to>
      <xdr:col>41</xdr:col>
      <xdr:colOff>101600</xdr:colOff>
      <xdr:row>59</xdr:row>
      <xdr:rowOff>21027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12154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134434</xdr:rowOff>
    </xdr:from>
    <xdr:to>
      <xdr:col>36</xdr:col>
      <xdr:colOff>165100</xdr:colOff>
      <xdr:row>59</xdr:row>
      <xdr:rowOff>64584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55711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3431</xdr:rowOff>
    </xdr:from>
    <xdr:to>
      <xdr:col>55</xdr:col>
      <xdr:colOff>0</xdr:colOff>
      <xdr:row>79</xdr:row>
      <xdr:rowOff>23075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47981"/>
          <a:ext cx="8382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23075</xdr:rowOff>
    </xdr:from>
    <xdr:to>
      <xdr:col>50</xdr:col>
      <xdr:colOff>114300</xdr:colOff>
      <xdr:row>79</xdr:row>
      <xdr:rowOff>24785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67625"/>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1950</xdr:rowOff>
    </xdr:from>
    <xdr:to>
      <xdr:col>45</xdr:col>
      <xdr:colOff>177800</xdr:colOff>
      <xdr:row>79</xdr:row>
      <xdr:rowOff>24785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46500"/>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1950</xdr:rowOff>
    </xdr:from>
    <xdr:to>
      <xdr:col>41</xdr:col>
      <xdr:colOff>50800</xdr:colOff>
      <xdr:row>79</xdr:row>
      <xdr:rowOff>25135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46500"/>
          <a:ext cx="889000" cy="2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124081</xdr:rowOff>
    </xdr:from>
    <xdr:to>
      <xdr:col>55</xdr:col>
      <xdr:colOff>50800</xdr:colOff>
      <xdr:row>79</xdr:row>
      <xdr:rowOff>54231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143725</xdr:rowOff>
    </xdr:from>
    <xdr:to>
      <xdr:col>50</xdr:col>
      <xdr:colOff>165100</xdr:colOff>
      <xdr:row>79</xdr:row>
      <xdr:rowOff>73875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65002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6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145435</xdr:rowOff>
    </xdr:from>
    <xdr:to>
      <xdr:col>46</xdr:col>
      <xdr:colOff>38100</xdr:colOff>
      <xdr:row>79</xdr:row>
      <xdr:rowOff>75585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66712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122600</xdr:rowOff>
    </xdr:from>
    <xdr:to>
      <xdr:col>41</xdr:col>
      <xdr:colOff>101600</xdr:colOff>
      <xdr:row>79</xdr:row>
      <xdr:rowOff>52750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43877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145785</xdr:rowOff>
    </xdr:from>
    <xdr:to>
      <xdr:col>36</xdr:col>
      <xdr:colOff>165100</xdr:colOff>
      <xdr:row>79</xdr:row>
      <xdr:rowOff>75935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67062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6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96216</xdr:rowOff>
    </xdr:from>
    <xdr:to>
      <xdr:col>55</xdr:col>
      <xdr:colOff>0</xdr:colOff>
      <xdr:row>98</xdr:row>
      <xdr:rowOff>109727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98316"/>
          <a:ext cx="8382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109727</xdr:rowOff>
    </xdr:from>
    <xdr:to>
      <xdr:col>50</xdr:col>
      <xdr:colOff>114300</xdr:colOff>
      <xdr:row>98</xdr:row>
      <xdr:rowOff>114016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1182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79211</xdr:rowOff>
    </xdr:from>
    <xdr:to>
      <xdr:col>45</xdr:col>
      <xdr:colOff>177800</xdr:colOff>
      <xdr:row>98</xdr:row>
      <xdr:rowOff>114016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81311"/>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79211</xdr:rowOff>
    </xdr:from>
    <xdr:to>
      <xdr:col>41</xdr:col>
      <xdr:colOff>50800</xdr:colOff>
      <xdr:row>98</xdr:row>
      <xdr:rowOff>116191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81311"/>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45416</xdr:rowOff>
    </xdr:from>
    <xdr:to>
      <xdr:col>55</xdr:col>
      <xdr:colOff>50800</xdr:colOff>
      <xdr:row>98</xdr:row>
      <xdr:rowOff>147016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58927</xdr:rowOff>
    </xdr:from>
    <xdr:to>
      <xdr:col>50</xdr:col>
      <xdr:colOff>165100</xdr:colOff>
      <xdr:row>98</xdr:row>
      <xdr:rowOff>160527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151654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63216</xdr:rowOff>
    </xdr:from>
    <xdr:to>
      <xdr:col>46</xdr:col>
      <xdr:colOff>38100</xdr:colOff>
      <xdr:row>98</xdr:row>
      <xdr:rowOff>164816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155943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28411</xdr:rowOff>
    </xdr:from>
    <xdr:to>
      <xdr:col>41</xdr:col>
      <xdr:colOff>101600</xdr:colOff>
      <xdr:row>98</xdr:row>
      <xdr:rowOff>130011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121138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2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65391</xdr:rowOff>
    </xdr:from>
    <xdr:to>
      <xdr:col>36</xdr:col>
      <xdr:colOff>165100</xdr:colOff>
      <xdr:row>98</xdr:row>
      <xdr:rowOff>166991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158118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103670</xdr:rowOff>
    </xdr:from>
    <xdr:to>
      <xdr:col>85</xdr:col>
      <xdr:colOff>127000</xdr:colOff>
      <xdr:row>39</xdr:row>
      <xdr:rowOff>41857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18770"/>
          <a:ext cx="838200" cy="10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103670</xdr:rowOff>
    </xdr:from>
    <xdr:to>
      <xdr:col>81</xdr:col>
      <xdr:colOff>50800</xdr:colOff>
      <xdr:row>38</xdr:row>
      <xdr:rowOff>151429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18770"/>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151429</xdr:rowOff>
    </xdr:from>
    <xdr:to>
      <xdr:col>76</xdr:col>
      <xdr:colOff>114300</xdr:colOff>
      <xdr:row>39</xdr:row>
      <xdr:rowOff>43934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66529"/>
          <a:ext cx="889000" cy="6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43934</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30484"/>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162507</xdr:rowOff>
    </xdr:from>
    <xdr:to>
      <xdr:col>85</xdr:col>
      <xdr:colOff>177800</xdr:colOff>
      <xdr:row>39</xdr:row>
      <xdr:rowOff>92657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52870</xdr:rowOff>
    </xdr:from>
    <xdr:to>
      <xdr:col>81</xdr:col>
      <xdr:colOff>101600</xdr:colOff>
      <xdr:row>38</xdr:row>
      <xdr:rowOff>154470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170998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100629</xdr:rowOff>
    </xdr:from>
    <xdr:to>
      <xdr:col>76</xdr:col>
      <xdr:colOff>165100</xdr:colOff>
      <xdr:row>39</xdr:row>
      <xdr:rowOff>30779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47306</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164584</xdr:rowOff>
    </xdr:from>
    <xdr:to>
      <xdr:col>72</xdr:col>
      <xdr:colOff>38100</xdr:colOff>
      <xdr:row>39</xdr:row>
      <xdr:rowOff>94734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85861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3347</xdr:rowOff>
    </xdr:from>
    <xdr:to>
      <xdr:col>85</xdr:col>
      <xdr:colOff>127000</xdr:colOff>
      <xdr:row>79</xdr:row>
      <xdr:rowOff>7024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547897"/>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5212</xdr:rowOff>
    </xdr:from>
    <xdr:to>
      <xdr:col>81</xdr:col>
      <xdr:colOff>50800</xdr:colOff>
      <xdr:row>79</xdr:row>
      <xdr:rowOff>7024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549762"/>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151969</xdr:rowOff>
    </xdr:from>
    <xdr:to>
      <xdr:col>76</xdr:col>
      <xdr:colOff>114300</xdr:colOff>
      <xdr:row>79</xdr:row>
      <xdr:rowOff>5212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525069"/>
          <a:ext cx="8890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132401</xdr:rowOff>
    </xdr:from>
    <xdr:to>
      <xdr:col>71</xdr:col>
      <xdr:colOff>177800</xdr:colOff>
      <xdr:row>78</xdr:row>
      <xdr:rowOff>151969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505501"/>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123997</xdr:rowOff>
    </xdr:from>
    <xdr:to>
      <xdr:col>85</xdr:col>
      <xdr:colOff>177800</xdr:colOff>
      <xdr:row>79</xdr:row>
      <xdr:rowOff>54147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38924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4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127674</xdr:rowOff>
    </xdr:from>
    <xdr:to>
      <xdr:col>81</xdr:col>
      <xdr:colOff>101600</xdr:colOff>
      <xdr:row>79</xdr:row>
      <xdr:rowOff>57824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5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48951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125862</xdr:rowOff>
    </xdr:from>
    <xdr:to>
      <xdr:col>76</xdr:col>
      <xdr:colOff>165100</xdr:colOff>
      <xdr:row>79</xdr:row>
      <xdr:rowOff>56012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47139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101169</xdr:rowOff>
    </xdr:from>
    <xdr:to>
      <xdr:col>72</xdr:col>
      <xdr:colOff>38100</xdr:colOff>
      <xdr:row>79</xdr:row>
      <xdr:rowOff>31319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22446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81601</xdr:rowOff>
    </xdr:from>
    <xdr:to>
      <xdr:col>67</xdr:col>
      <xdr:colOff>101600</xdr:colOff>
      <xdr:row>79</xdr:row>
      <xdr:rowOff>11751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2878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128260</xdr:rowOff>
    </xdr:from>
    <xdr:to>
      <xdr:col>85</xdr:col>
      <xdr:colOff>127000</xdr:colOff>
      <xdr:row>99</xdr:row>
      <xdr:rowOff>8009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0360"/>
          <a:ext cx="8382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8009</xdr:rowOff>
    </xdr:from>
    <xdr:to>
      <xdr:col>81</xdr:col>
      <xdr:colOff>50800</xdr:colOff>
      <xdr:row>99</xdr:row>
      <xdr:rowOff>8694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8155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162691</xdr:rowOff>
    </xdr:from>
    <xdr:to>
      <xdr:col>76</xdr:col>
      <xdr:colOff>114300</xdr:colOff>
      <xdr:row>99</xdr:row>
      <xdr:rowOff>8694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64791"/>
          <a:ext cx="8890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162691</xdr:rowOff>
    </xdr:from>
    <xdr:to>
      <xdr:col>71</xdr:col>
      <xdr:colOff>177800</xdr:colOff>
      <xdr:row>98</xdr:row>
      <xdr:rowOff>168142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64791"/>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77460</xdr:rowOff>
    </xdr:from>
    <xdr:to>
      <xdr:col>85</xdr:col>
      <xdr:colOff>177800</xdr:colOff>
      <xdr:row>99</xdr:row>
      <xdr:rowOff>7610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36837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128659</xdr:rowOff>
    </xdr:from>
    <xdr:to>
      <xdr:col>81</xdr:col>
      <xdr:colOff>101600</xdr:colOff>
      <xdr:row>99</xdr:row>
      <xdr:rowOff>58809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49936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129344</xdr:rowOff>
    </xdr:from>
    <xdr:to>
      <xdr:col>76</xdr:col>
      <xdr:colOff>165100</xdr:colOff>
      <xdr:row>99</xdr:row>
      <xdr:rowOff>59494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111891</xdr:rowOff>
    </xdr:from>
    <xdr:to>
      <xdr:col>72</xdr:col>
      <xdr:colOff>38100</xdr:colOff>
      <xdr:row>99</xdr:row>
      <xdr:rowOff>42041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33168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117342</xdr:rowOff>
    </xdr:from>
    <xdr:to>
      <xdr:col>67</xdr:col>
      <xdr:colOff>101600</xdr:colOff>
      <xdr:row>99</xdr:row>
      <xdr:rowOff>47492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38619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118623</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33723"/>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118623</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33723"/>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67823</xdr:rowOff>
    </xdr:from>
    <xdr:to>
      <xdr:col>102</xdr:col>
      <xdr:colOff>165100</xdr:colOff>
      <xdr:row>38</xdr:row>
      <xdr:rowOff>169423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160550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7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137561</xdr:rowOff>
    </xdr:from>
    <xdr:to>
      <xdr:col>116</xdr:col>
      <xdr:colOff>63500</xdr:colOff>
      <xdr:row>58</xdr:row>
      <xdr:rowOff>137606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8166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137606</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8170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139279</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379"/>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138113</xdr:rowOff>
    </xdr:from>
    <xdr:to>
      <xdr:col>102</xdr:col>
      <xdr:colOff>114300</xdr:colOff>
      <xdr:row>58</xdr:row>
      <xdr:rowOff>139279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221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86761</xdr:rowOff>
    </xdr:from>
    <xdr:to>
      <xdr:col>116</xdr:col>
      <xdr:colOff>114300</xdr:colOff>
      <xdr:row>59</xdr:row>
      <xdr:rowOff>16911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86806</xdr:rowOff>
    </xdr:from>
    <xdr:to>
      <xdr:col>112</xdr:col>
      <xdr:colOff>38100</xdr:colOff>
      <xdr:row>59</xdr:row>
      <xdr:rowOff>16956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8083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88479</xdr:rowOff>
    </xdr:from>
    <xdr:to>
      <xdr:col>102</xdr:col>
      <xdr:colOff>165100</xdr:colOff>
      <xdr:row>59</xdr:row>
      <xdr:rowOff>18629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9756</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25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87313</xdr:rowOff>
    </xdr:from>
    <xdr:to>
      <xdr:col>98</xdr:col>
      <xdr:colOff>38100</xdr:colOff>
      <xdr:row>59</xdr:row>
      <xdr:rowOff>17463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8590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24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133829</xdr:rowOff>
    </xdr:from>
    <xdr:to>
      <xdr:col>116</xdr:col>
      <xdr:colOff>63500</xdr:colOff>
      <xdr:row>76</xdr:row>
      <xdr:rowOff>140511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64029"/>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140511</xdr:rowOff>
    </xdr:from>
    <xdr:to>
      <xdr:col>111</xdr:col>
      <xdr:colOff>177800</xdr:colOff>
      <xdr:row>76</xdr:row>
      <xdr:rowOff>159020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70711"/>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159020</xdr:rowOff>
    </xdr:from>
    <xdr:to>
      <xdr:col>107</xdr:col>
      <xdr:colOff>50800</xdr:colOff>
      <xdr:row>76</xdr:row>
      <xdr:rowOff>163917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89220"/>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163917</xdr:rowOff>
    </xdr:from>
    <xdr:to>
      <xdr:col>102</xdr:col>
      <xdr:colOff>114300</xdr:colOff>
      <xdr:row>76</xdr:row>
      <xdr:rowOff>169943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94117"/>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83029</xdr:rowOff>
    </xdr:from>
    <xdr:to>
      <xdr:col>116</xdr:col>
      <xdr:colOff>114300</xdr:colOff>
      <xdr:row>77</xdr:row>
      <xdr:rowOff>13179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61456</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9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89711</xdr:rowOff>
    </xdr:from>
    <xdr:to>
      <xdr:col>112</xdr:col>
      <xdr:colOff>38100</xdr:colOff>
      <xdr:row>77</xdr:row>
      <xdr:rowOff>19861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10988</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321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108220</xdr:rowOff>
    </xdr:from>
    <xdr:to>
      <xdr:col>107</xdr:col>
      <xdr:colOff>101600</xdr:colOff>
      <xdr:row>77</xdr:row>
      <xdr:rowOff>38370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29497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323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113117</xdr:rowOff>
    </xdr:from>
    <xdr:to>
      <xdr:col>102</xdr:col>
      <xdr:colOff>165100</xdr:colOff>
      <xdr:row>77</xdr:row>
      <xdr:rowOff>43267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34394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323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119143</xdr:rowOff>
    </xdr:from>
    <xdr:to>
      <xdr:col>98</xdr:col>
      <xdr:colOff>38100</xdr:colOff>
      <xdr:row>77</xdr:row>
      <xdr:rowOff>49293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40420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324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歳出決算額は、住民一人当たり約</a:t>
          </a:r>
          <a:r>
            <a:rPr kumimoji="1" lang="en-US" altLang="ja-JP" sz="1100" baseline="0">
              <a:solidFill>
                <a:schemeClr val="dk1"/>
              </a:solidFill>
              <a:effectLst/>
              <a:latin typeface="+mn-lt"/>
              <a:ea typeface="+mn-ea"/>
              <a:cs typeface="+mn-cs"/>
            </a:rPr>
            <a:t>1,078</a:t>
          </a:r>
          <a:r>
            <a:rPr kumimoji="1" lang="ja-JP" altLang="ja-JP" sz="1100" baseline="0">
              <a:solidFill>
                <a:schemeClr val="dk1"/>
              </a:solidFill>
              <a:effectLst/>
              <a:latin typeface="+mn-lt"/>
              <a:ea typeface="+mn-ea"/>
              <a:cs typeface="+mn-cs"/>
            </a:rPr>
            <a:t>千円となっている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類似団体と比較して差が大きいものとして維持補修費があげられる。維持補修費の住民一人当たりコストは</a:t>
          </a:r>
          <a:r>
            <a:rPr kumimoji="1" lang="en-US" altLang="ja-JP" sz="1100" baseline="0">
              <a:solidFill>
                <a:schemeClr val="dk1"/>
              </a:solidFill>
              <a:effectLst/>
              <a:latin typeface="+mn-lt"/>
              <a:ea typeface="+mn-ea"/>
              <a:cs typeface="+mn-cs"/>
            </a:rPr>
            <a:t>12,440</a:t>
          </a:r>
          <a:r>
            <a:rPr kumimoji="1" lang="ja-JP" altLang="ja-JP" sz="1100" baseline="0">
              <a:solidFill>
                <a:schemeClr val="dk1"/>
              </a:solidFill>
              <a:effectLst/>
              <a:latin typeface="+mn-lt"/>
              <a:ea typeface="+mn-ea"/>
              <a:cs typeface="+mn-cs"/>
            </a:rPr>
            <a:t>円であるが、類似団体の平均と比較すると半分以下となっている。これは本町の実質公債費比率が高く、公共投資を抑制してきたことにより、維持管理するべき公共施設が少ないためである。このことは、普通建設工事費（うち更新整備）が</a:t>
          </a:r>
          <a:r>
            <a:rPr kumimoji="1" lang="en-US" altLang="ja-JP" sz="1100" baseline="0">
              <a:solidFill>
                <a:schemeClr val="dk1"/>
              </a:solidFill>
              <a:effectLst/>
              <a:latin typeface="+mn-lt"/>
              <a:ea typeface="+mn-ea"/>
              <a:cs typeface="+mn-cs"/>
            </a:rPr>
            <a:t>95,109</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人と類似団体内平均の半分程度しかないことにも影響している。</a:t>
          </a:r>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年度決算においては実質公債費比率が</a:t>
          </a:r>
          <a:r>
            <a:rPr kumimoji="1" lang="en-US" altLang="ja-JP" sz="1100" baseline="0">
              <a:solidFill>
                <a:schemeClr val="dk1"/>
              </a:solidFill>
              <a:effectLst/>
              <a:latin typeface="+mn-lt"/>
              <a:ea typeface="+mn-ea"/>
              <a:cs typeface="+mn-cs"/>
            </a:rPr>
            <a:t>7.0</a:t>
          </a:r>
          <a:r>
            <a:rPr kumimoji="1" lang="ja-JP" altLang="ja-JP" sz="1100" baseline="0">
              <a:solidFill>
                <a:schemeClr val="dk1"/>
              </a:solidFill>
              <a:effectLst/>
              <a:latin typeface="+mn-lt"/>
              <a:ea typeface="+mn-ea"/>
              <a:cs typeface="+mn-cs"/>
            </a:rPr>
            <a:t>％となり、健全化の成果が表れてきたことから、今後は遅れている公共投資を積極的に行うこととしている。また、補助費等については、住民一人当たりコストは例年、類似団団体より</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割程度高い数値となっているが、これは一部事務組合としての日野病院への負担金が主な要因である。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2,990
2,967
133.98
4,166,881
3,952,319
189,201
2,182,833
3,082,852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166351</xdr:rowOff>
    </xdr:from>
    <xdr:to>
      <xdr:col>24</xdr:col>
      <xdr:colOff>63500</xdr:colOff>
      <xdr:row>36</xdr:row>
      <xdr:rowOff>168046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8551"/>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168046</xdr:rowOff>
    </xdr:from>
    <xdr:to>
      <xdr:col>19</xdr:col>
      <xdr:colOff>177800</xdr:colOff>
      <xdr:row>37</xdr:row>
      <xdr:rowOff>11456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024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11456</xdr:rowOff>
    </xdr:from>
    <xdr:to>
      <xdr:col>15</xdr:col>
      <xdr:colOff>50800</xdr:colOff>
      <xdr:row>37</xdr:row>
      <xdr:rowOff>21571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55106"/>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21571</xdr:rowOff>
    </xdr:from>
    <xdr:to>
      <xdr:col>10</xdr:col>
      <xdr:colOff>114300</xdr:colOff>
      <xdr:row>37</xdr:row>
      <xdr:rowOff>33229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522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115551</xdr:rowOff>
    </xdr:from>
    <xdr:to>
      <xdr:col>24</xdr:col>
      <xdr:colOff>114300</xdr:colOff>
      <xdr:row>37</xdr:row>
      <xdr:rowOff>45701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117246</xdr:rowOff>
    </xdr:from>
    <xdr:to>
      <xdr:col>20</xdr:col>
      <xdr:colOff>38100</xdr:colOff>
      <xdr:row>37</xdr:row>
      <xdr:rowOff>47396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63923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132106</xdr:rowOff>
    </xdr:from>
    <xdr:to>
      <xdr:col>15</xdr:col>
      <xdr:colOff>101600</xdr:colOff>
      <xdr:row>37</xdr:row>
      <xdr:rowOff>62256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78783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142221</xdr:rowOff>
    </xdr:from>
    <xdr:to>
      <xdr:col>10</xdr:col>
      <xdr:colOff>165100</xdr:colOff>
      <xdr:row>37</xdr:row>
      <xdr:rowOff>72371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153879</xdr:rowOff>
    </xdr:from>
    <xdr:to>
      <xdr:col>6</xdr:col>
      <xdr:colOff>38100</xdr:colOff>
      <xdr:row>37</xdr:row>
      <xdr:rowOff>84029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100556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117801</xdr:rowOff>
    </xdr:from>
    <xdr:to>
      <xdr:col>24</xdr:col>
      <xdr:colOff>63500</xdr:colOff>
      <xdr:row>58</xdr:row>
      <xdr:rowOff>15446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90451"/>
          <a:ext cx="838200" cy="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15446</xdr:rowOff>
    </xdr:from>
    <xdr:to>
      <xdr:col>19</xdr:col>
      <xdr:colOff>177800</xdr:colOff>
      <xdr:row>58</xdr:row>
      <xdr:rowOff>22868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954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157147</xdr:rowOff>
    </xdr:from>
    <xdr:to>
      <xdr:col>15</xdr:col>
      <xdr:colOff>50800</xdr:colOff>
      <xdr:row>58</xdr:row>
      <xdr:rowOff>22868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29797"/>
          <a:ext cx="8890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157147</xdr:rowOff>
    </xdr:from>
    <xdr:to>
      <xdr:col>10</xdr:col>
      <xdr:colOff>114300</xdr:colOff>
      <xdr:row>58</xdr:row>
      <xdr:rowOff>41473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29797"/>
          <a:ext cx="8890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67001</xdr:rowOff>
    </xdr:from>
    <xdr:to>
      <xdr:col>24</xdr:col>
      <xdr:colOff>114300</xdr:colOff>
      <xdr:row>57</xdr:row>
      <xdr:rowOff>168601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26378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136096</xdr:rowOff>
    </xdr:from>
    <xdr:to>
      <xdr:col>20</xdr:col>
      <xdr:colOff>38100</xdr:colOff>
      <xdr:row>58</xdr:row>
      <xdr:rowOff>66246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57373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143518</xdr:rowOff>
    </xdr:from>
    <xdr:to>
      <xdr:col>15</xdr:col>
      <xdr:colOff>101600</xdr:colOff>
      <xdr:row>58</xdr:row>
      <xdr:rowOff>73668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64795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106347</xdr:rowOff>
    </xdr:from>
    <xdr:to>
      <xdr:col>10</xdr:col>
      <xdr:colOff>165100</xdr:colOff>
      <xdr:row>58</xdr:row>
      <xdr:rowOff>36497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53024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162123</xdr:rowOff>
    </xdr:from>
    <xdr:to>
      <xdr:col>6</xdr:col>
      <xdr:colOff>38100</xdr:colOff>
      <xdr:row>58</xdr:row>
      <xdr:rowOff>92273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83400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151957</xdr:rowOff>
    </xdr:from>
    <xdr:to>
      <xdr:col>24</xdr:col>
      <xdr:colOff>63500</xdr:colOff>
      <xdr:row>77</xdr:row>
      <xdr:rowOff>2223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8215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2223</xdr:rowOff>
    </xdr:from>
    <xdr:to>
      <xdr:col>19</xdr:col>
      <xdr:colOff>177800</xdr:colOff>
      <xdr:row>77</xdr:row>
      <xdr:rowOff>8559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03873"/>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3759</xdr:rowOff>
    </xdr:from>
    <xdr:to>
      <xdr:col>15</xdr:col>
      <xdr:colOff>50800</xdr:colOff>
      <xdr:row>77</xdr:row>
      <xdr:rowOff>8559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0540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3759</xdr:rowOff>
    </xdr:from>
    <xdr:to>
      <xdr:col>10</xdr:col>
      <xdr:colOff>114300</xdr:colOff>
      <xdr:row>77</xdr:row>
      <xdr:rowOff>9923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05409"/>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101157</xdr:rowOff>
    </xdr:from>
    <xdr:to>
      <xdr:col>24</xdr:col>
      <xdr:colOff>114300</xdr:colOff>
      <xdr:row>77</xdr:row>
      <xdr:rowOff>31307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79584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122873</xdr:rowOff>
    </xdr:from>
    <xdr:to>
      <xdr:col>20</xdr:col>
      <xdr:colOff>38100</xdr:colOff>
      <xdr:row>77</xdr:row>
      <xdr:rowOff>53023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44150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129209</xdr:rowOff>
    </xdr:from>
    <xdr:to>
      <xdr:col>15</xdr:col>
      <xdr:colOff>101600</xdr:colOff>
      <xdr:row>77</xdr:row>
      <xdr:rowOff>59359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50486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124409</xdr:rowOff>
    </xdr:from>
    <xdr:to>
      <xdr:col>10</xdr:col>
      <xdr:colOff>165100</xdr:colOff>
      <xdr:row>77</xdr:row>
      <xdr:rowOff>54559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45686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130573</xdr:rowOff>
    </xdr:from>
    <xdr:to>
      <xdr:col>6</xdr:col>
      <xdr:colOff>38100</xdr:colOff>
      <xdr:row>77</xdr:row>
      <xdr:rowOff>60723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39457</xdr:rowOff>
    </xdr:from>
    <xdr:to>
      <xdr:col>24</xdr:col>
      <xdr:colOff>63500</xdr:colOff>
      <xdr:row>96</xdr:row>
      <xdr:rowOff>79770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498657"/>
          <a:ext cx="838200" cy="4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41804</xdr:rowOff>
    </xdr:from>
    <xdr:to>
      <xdr:col>19</xdr:col>
      <xdr:colOff>177800</xdr:colOff>
      <xdr:row>96</xdr:row>
      <xdr:rowOff>79770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01004"/>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35598</xdr:rowOff>
    </xdr:from>
    <xdr:to>
      <xdr:col>15</xdr:col>
      <xdr:colOff>50800</xdr:colOff>
      <xdr:row>96</xdr:row>
      <xdr:rowOff>41804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94798"/>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150687</xdr:rowOff>
    </xdr:from>
    <xdr:to>
      <xdr:col>10</xdr:col>
      <xdr:colOff>114300</xdr:colOff>
      <xdr:row>96</xdr:row>
      <xdr:rowOff>35598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438437"/>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160107</xdr:rowOff>
    </xdr:from>
    <xdr:to>
      <xdr:col>24</xdr:col>
      <xdr:colOff>114300</xdr:colOff>
      <xdr:row>96</xdr:row>
      <xdr:rowOff>90257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11534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28970</xdr:rowOff>
    </xdr:from>
    <xdr:to>
      <xdr:col>20</xdr:col>
      <xdr:colOff>38100</xdr:colOff>
      <xdr:row>96</xdr:row>
      <xdr:rowOff>130570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147097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162454</xdr:rowOff>
    </xdr:from>
    <xdr:to>
      <xdr:col>15</xdr:col>
      <xdr:colOff>101600</xdr:colOff>
      <xdr:row>96</xdr:row>
      <xdr:rowOff>92604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109131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156248</xdr:rowOff>
    </xdr:from>
    <xdr:to>
      <xdr:col>10</xdr:col>
      <xdr:colOff>165100</xdr:colOff>
      <xdr:row>96</xdr:row>
      <xdr:rowOff>86398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102925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1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99887</xdr:rowOff>
    </xdr:from>
    <xdr:to>
      <xdr:col>6</xdr:col>
      <xdr:colOff>38100</xdr:colOff>
      <xdr:row>96</xdr:row>
      <xdr:rowOff>30037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3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46564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16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163950</xdr:rowOff>
    </xdr:from>
    <xdr:to>
      <xdr:col>55</xdr:col>
      <xdr:colOff>0</xdr:colOff>
      <xdr:row>39</xdr:row>
      <xdr:rowOff>4235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79050"/>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1625</xdr:rowOff>
    </xdr:from>
    <xdr:to>
      <xdr:col>50</xdr:col>
      <xdr:colOff>114300</xdr:colOff>
      <xdr:row>39</xdr:row>
      <xdr:rowOff>4235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88175"/>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1625</xdr:rowOff>
    </xdr:from>
    <xdr:to>
      <xdr:col>45</xdr:col>
      <xdr:colOff>177800</xdr:colOff>
      <xdr:row>39</xdr:row>
      <xdr:rowOff>6541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88175"/>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6541</xdr:rowOff>
    </xdr:from>
    <xdr:to>
      <xdr:col>41</xdr:col>
      <xdr:colOff>50800</xdr:colOff>
      <xdr:row>39</xdr:row>
      <xdr:rowOff>14446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93091"/>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113150</xdr:rowOff>
    </xdr:from>
    <xdr:to>
      <xdr:col>55</xdr:col>
      <xdr:colOff>50800</xdr:colOff>
      <xdr:row>39</xdr:row>
      <xdr:rowOff>43300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72527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124885</xdr:rowOff>
    </xdr:from>
    <xdr:to>
      <xdr:col>50</xdr:col>
      <xdr:colOff>165100</xdr:colOff>
      <xdr:row>39</xdr:row>
      <xdr:rowOff>55035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71562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1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122275</xdr:rowOff>
    </xdr:from>
    <xdr:to>
      <xdr:col>46</xdr:col>
      <xdr:colOff>38100</xdr:colOff>
      <xdr:row>39</xdr:row>
      <xdr:rowOff>52425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68952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127191</xdr:rowOff>
    </xdr:from>
    <xdr:to>
      <xdr:col>41</xdr:col>
      <xdr:colOff>101600</xdr:colOff>
      <xdr:row>39</xdr:row>
      <xdr:rowOff>57341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73868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1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135096</xdr:rowOff>
    </xdr:from>
    <xdr:to>
      <xdr:col>36</xdr:col>
      <xdr:colOff>165100</xdr:colOff>
      <xdr:row>39</xdr:row>
      <xdr:rowOff>65246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81773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42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85277</xdr:rowOff>
    </xdr:from>
    <xdr:to>
      <xdr:col>55</xdr:col>
      <xdr:colOff>0</xdr:colOff>
      <xdr:row>58</xdr:row>
      <xdr:rowOff>90298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29377"/>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90298</xdr:rowOff>
    </xdr:from>
    <xdr:to>
      <xdr:col>50</xdr:col>
      <xdr:colOff>114300</xdr:colOff>
      <xdr:row>58</xdr:row>
      <xdr:rowOff>97580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4398"/>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97580</xdr:rowOff>
    </xdr:from>
    <xdr:to>
      <xdr:col>45</xdr:col>
      <xdr:colOff>177800</xdr:colOff>
      <xdr:row>58</xdr:row>
      <xdr:rowOff>102567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4168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102567</xdr:rowOff>
    </xdr:from>
    <xdr:to>
      <xdr:col>41</xdr:col>
      <xdr:colOff>50800</xdr:colOff>
      <xdr:row>58</xdr:row>
      <xdr:rowOff>106996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6667"/>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34477</xdr:rowOff>
    </xdr:from>
    <xdr:to>
      <xdr:col>55</xdr:col>
      <xdr:colOff>50800</xdr:colOff>
      <xdr:row>58</xdr:row>
      <xdr:rowOff>136077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39498</xdr:rowOff>
    </xdr:from>
    <xdr:to>
      <xdr:col>50</xdr:col>
      <xdr:colOff>165100</xdr:colOff>
      <xdr:row>58</xdr:row>
      <xdr:rowOff>141098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132225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46780</xdr:rowOff>
    </xdr:from>
    <xdr:to>
      <xdr:col>46</xdr:col>
      <xdr:colOff>38100</xdr:colOff>
      <xdr:row>58</xdr:row>
      <xdr:rowOff>148380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139507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51767</xdr:rowOff>
    </xdr:from>
    <xdr:to>
      <xdr:col>41</xdr:col>
      <xdr:colOff>101600</xdr:colOff>
      <xdr:row>58</xdr:row>
      <xdr:rowOff>153367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144494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56196</xdr:rowOff>
    </xdr:from>
    <xdr:to>
      <xdr:col>36</xdr:col>
      <xdr:colOff>165100</xdr:colOff>
      <xdr:row>58</xdr:row>
      <xdr:rowOff>157796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148923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124383</xdr:rowOff>
    </xdr:from>
    <xdr:to>
      <xdr:col>55</xdr:col>
      <xdr:colOff>0</xdr:colOff>
      <xdr:row>79</xdr:row>
      <xdr:rowOff>70163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7483"/>
          <a:ext cx="838200" cy="1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70163</xdr:rowOff>
    </xdr:from>
    <xdr:to>
      <xdr:col>50</xdr:col>
      <xdr:colOff>114300</xdr:colOff>
      <xdr:row>79</xdr:row>
      <xdr:rowOff>80425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614713"/>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80425</xdr:rowOff>
    </xdr:from>
    <xdr:to>
      <xdr:col>45</xdr:col>
      <xdr:colOff>177800</xdr:colOff>
      <xdr:row>79</xdr:row>
      <xdr:rowOff>84993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624975"/>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63236</xdr:rowOff>
    </xdr:from>
    <xdr:to>
      <xdr:col>41</xdr:col>
      <xdr:colOff>50800</xdr:colOff>
      <xdr:row>79</xdr:row>
      <xdr:rowOff>84993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07786"/>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73583</xdr:rowOff>
    </xdr:from>
    <xdr:to>
      <xdr:col>55</xdr:col>
      <xdr:colOff>50800</xdr:colOff>
      <xdr:row>79</xdr:row>
      <xdr:rowOff>3733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52010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19363</xdr:rowOff>
    </xdr:from>
    <xdr:to>
      <xdr:col>50</xdr:col>
      <xdr:colOff>165100</xdr:colOff>
      <xdr:row>79</xdr:row>
      <xdr:rowOff>120963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112090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29625</xdr:rowOff>
    </xdr:from>
    <xdr:to>
      <xdr:col>46</xdr:col>
      <xdr:colOff>38100</xdr:colOff>
      <xdr:row>79</xdr:row>
      <xdr:rowOff>131225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122352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34193</xdr:rowOff>
    </xdr:from>
    <xdr:to>
      <xdr:col>41</xdr:col>
      <xdr:colOff>101600</xdr:colOff>
      <xdr:row>79</xdr:row>
      <xdr:rowOff>135793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126920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12436</xdr:rowOff>
    </xdr:from>
    <xdr:to>
      <xdr:col>36</xdr:col>
      <xdr:colOff>165100</xdr:colOff>
      <xdr:row>79</xdr:row>
      <xdr:rowOff>114036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105163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133240</xdr:rowOff>
    </xdr:from>
    <xdr:to>
      <xdr:col>55</xdr:col>
      <xdr:colOff>0</xdr:colOff>
      <xdr:row>99</xdr:row>
      <xdr:rowOff>41312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35340"/>
          <a:ext cx="838200" cy="7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39525</xdr:rowOff>
    </xdr:from>
    <xdr:to>
      <xdr:col>50</xdr:col>
      <xdr:colOff>114300</xdr:colOff>
      <xdr:row>99</xdr:row>
      <xdr:rowOff>41312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13075"/>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20760</xdr:rowOff>
    </xdr:from>
    <xdr:to>
      <xdr:col>45</xdr:col>
      <xdr:colOff>177800</xdr:colOff>
      <xdr:row>99</xdr:row>
      <xdr:rowOff>39525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94310"/>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20760</xdr:rowOff>
    </xdr:from>
    <xdr:to>
      <xdr:col>41</xdr:col>
      <xdr:colOff>50800</xdr:colOff>
      <xdr:row>99</xdr:row>
      <xdr:rowOff>32965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94310"/>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82440</xdr:rowOff>
    </xdr:from>
    <xdr:to>
      <xdr:col>55</xdr:col>
      <xdr:colOff>50800</xdr:colOff>
      <xdr:row>99</xdr:row>
      <xdr:rowOff>12590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161962</xdr:rowOff>
    </xdr:from>
    <xdr:to>
      <xdr:col>50</xdr:col>
      <xdr:colOff>165100</xdr:colOff>
      <xdr:row>99</xdr:row>
      <xdr:rowOff>92112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83239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160175</xdr:rowOff>
    </xdr:from>
    <xdr:to>
      <xdr:col>46</xdr:col>
      <xdr:colOff>38100</xdr:colOff>
      <xdr:row>99</xdr:row>
      <xdr:rowOff>90325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81452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141410</xdr:rowOff>
    </xdr:from>
    <xdr:to>
      <xdr:col>41</xdr:col>
      <xdr:colOff>101600</xdr:colOff>
      <xdr:row>99</xdr:row>
      <xdr:rowOff>71560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62687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153615</xdr:rowOff>
    </xdr:from>
    <xdr:to>
      <xdr:col>36</xdr:col>
      <xdr:colOff>165100</xdr:colOff>
      <xdr:row>99</xdr:row>
      <xdr:rowOff>83765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74892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101737</xdr:rowOff>
    </xdr:from>
    <xdr:to>
      <xdr:col>85</xdr:col>
      <xdr:colOff>127000</xdr:colOff>
      <xdr:row>38</xdr:row>
      <xdr:rowOff>113754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6837"/>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63066</xdr:rowOff>
    </xdr:from>
    <xdr:to>
      <xdr:col>81</xdr:col>
      <xdr:colOff>50800</xdr:colOff>
      <xdr:row>38</xdr:row>
      <xdr:rowOff>113754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78166"/>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63066</xdr:rowOff>
    </xdr:from>
    <xdr:to>
      <xdr:col>76</xdr:col>
      <xdr:colOff>114300</xdr:colOff>
      <xdr:row>38</xdr:row>
      <xdr:rowOff>92403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7816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92403</xdr:rowOff>
    </xdr:from>
    <xdr:to>
      <xdr:col>71</xdr:col>
      <xdr:colOff>177800</xdr:colOff>
      <xdr:row>38</xdr:row>
      <xdr:rowOff>93889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750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50937</xdr:rowOff>
    </xdr:from>
    <xdr:to>
      <xdr:col>85</xdr:col>
      <xdr:colOff>177800</xdr:colOff>
      <xdr:row>38</xdr:row>
      <xdr:rowOff>152537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137314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62954</xdr:rowOff>
    </xdr:from>
    <xdr:to>
      <xdr:col>81</xdr:col>
      <xdr:colOff>101600</xdr:colOff>
      <xdr:row>38</xdr:row>
      <xdr:rowOff>164554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155681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12266</xdr:rowOff>
    </xdr:from>
    <xdr:to>
      <xdr:col>76</xdr:col>
      <xdr:colOff>165100</xdr:colOff>
      <xdr:row>38</xdr:row>
      <xdr:rowOff>113866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104993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41603</xdr:rowOff>
    </xdr:from>
    <xdr:to>
      <xdr:col>72</xdr:col>
      <xdr:colOff>38100</xdr:colOff>
      <xdr:row>38</xdr:row>
      <xdr:rowOff>143203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43089</xdr:rowOff>
    </xdr:from>
    <xdr:to>
      <xdr:col>67</xdr:col>
      <xdr:colOff>101600</xdr:colOff>
      <xdr:row>38</xdr:row>
      <xdr:rowOff>144689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135816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37836</xdr:rowOff>
    </xdr:from>
    <xdr:to>
      <xdr:col>85</xdr:col>
      <xdr:colOff>127000</xdr:colOff>
      <xdr:row>58</xdr:row>
      <xdr:rowOff>46903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81936"/>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529</xdr:rowOff>
    </xdr:from>
    <xdr:to>
      <xdr:col>81</xdr:col>
      <xdr:colOff>50800</xdr:colOff>
      <xdr:row>58</xdr:row>
      <xdr:rowOff>37836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4629"/>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529</xdr:rowOff>
    </xdr:from>
    <xdr:to>
      <xdr:col>76</xdr:col>
      <xdr:colOff>114300</xdr:colOff>
      <xdr:row>58</xdr:row>
      <xdr:rowOff>65691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4629"/>
          <a:ext cx="8890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25891</xdr:rowOff>
    </xdr:from>
    <xdr:to>
      <xdr:col>71</xdr:col>
      <xdr:colOff>177800</xdr:colOff>
      <xdr:row>58</xdr:row>
      <xdr:rowOff>65691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69991"/>
          <a:ext cx="8890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167553</xdr:rowOff>
    </xdr:from>
    <xdr:to>
      <xdr:col>85</xdr:col>
      <xdr:colOff>177800</xdr:colOff>
      <xdr:row>58</xdr:row>
      <xdr:rowOff>97703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82480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158486</xdr:rowOff>
    </xdr:from>
    <xdr:to>
      <xdr:col>81</xdr:col>
      <xdr:colOff>101600</xdr:colOff>
      <xdr:row>58</xdr:row>
      <xdr:rowOff>88636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79763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121179</xdr:rowOff>
    </xdr:from>
    <xdr:to>
      <xdr:col>76</xdr:col>
      <xdr:colOff>165100</xdr:colOff>
      <xdr:row>58</xdr:row>
      <xdr:rowOff>51329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42456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14891</xdr:rowOff>
    </xdr:from>
    <xdr:to>
      <xdr:col>72</xdr:col>
      <xdr:colOff>38100</xdr:colOff>
      <xdr:row>58</xdr:row>
      <xdr:rowOff>116491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107618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146541</xdr:rowOff>
    </xdr:from>
    <xdr:to>
      <xdr:col>67</xdr:col>
      <xdr:colOff>101600</xdr:colOff>
      <xdr:row>58</xdr:row>
      <xdr:rowOff>76691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67818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103671</xdr:rowOff>
    </xdr:from>
    <xdr:to>
      <xdr:col>85</xdr:col>
      <xdr:colOff>127000</xdr:colOff>
      <xdr:row>79</xdr:row>
      <xdr:rowOff>41858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76771"/>
          <a:ext cx="838200" cy="10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103671</xdr:rowOff>
    </xdr:from>
    <xdr:to>
      <xdr:col>81</xdr:col>
      <xdr:colOff>50800</xdr:colOff>
      <xdr:row>78</xdr:row>
      <xdr:rowOff>151430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7677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151430</xdr:rowOff>
    </xdr:from>
    <xdr:to>
      <xdr:col>76</xdr:col>
      <xdr:colOff>114300</xdr:colOff>
      <xdr:row>79</xdr:row>
      <xdr:rowOff>43934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24530"/>
          <a:ext cx="889000" cy="6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43934</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484"/>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162508</xdr:rowOff>
    </xdr:from>
    <xdr:to>
      <xdr:col>85</xdr:col>
      <xdr:colOff>177800</xdr:colOff>
      <xdr:row>79</xdr:row>
      <xdr:rowOff>92658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52871</xdr:rowOff>
    </xdr:from>
    <xdr:to>
      <xdr:col>81</xdr:col>
      <xdr:colOff>101600</xdr:colOff>
      <xdr:row>78</xdr:row>
      <xdr:rowOff>154471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170998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100630</xdr:rowOff>
    </xdr:from>
    <xdr:to>
      <xdr:col>76</xdr:col>
      <xdr:colOff>165100</xdr:colOff>
      <xdr:row>79</xdr:row>
      <xdr:rowOff>30780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47307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164584</xdr:rowOff>
    </xdr:from>
    <xdr:to>
      <xdr:col>72</xdr:col>
      <xdr:colOff>38100</xdr:colOff>
      <xdr:row>79</xdr:row>
      <xdr:rowOff>94734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85861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3347</xdr:rowOff>
    </xdr:from>
    <xdr:to>
      <xdr:col>85</xdr:col>
      <xdr:colOff>127000</xdr:colOff>
      <xdr:row>99</xdr:row>
      <xdr:rowOff>7024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76897"/>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5212</xdr:rowOff>
    </xdr:from>
    <xdr:to>
      <xdr:col>81</xdr:col>
      <xdr:colOff>50800</xdr:colOff>
      <xdr:row>99</xdr:row>
      <xdr:rowOff>7024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78762"/>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151969</xdr:rowOff>
    </xdr:from>
    <xdr:to>
      <xdr:col>76</xdr:col>
      <xdr:colOff>114300</xdr:colOff>
      <xdr:row>99</xdr:row>
      <xdr:rowOff>5212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54069"/>
          <a:ext cx="8890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132401</xdr:rowOff>
    </xdr:from>
    <xdr:to>
      <xdr:col>71</xdr:col>
      <xdr:colOff>177800</xdr:colOff>
      <xdr:row>98</xdr:row>
      <xdr:rowOff>151969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34501"/>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123997</xdr:rowOff>
    </xdr:from>
    <xdr:to>
      <xdr:col>85</xdr:col>
      <xdr:colOff>177800</xdr:colOff>
      <xdr:row>99</xdr:row>
      <xdr:rowOff>54147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38924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127674</xdr:rowOff>
    </xdr:from>
    <xdr:to>
      <xdr:col>81</xdr:col>
      <xdr:colOff>101600</xdr:colOff>
      <xdr:row>99</xdr:row>
      <xdr:rowOff>57824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48951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125862</xdr:rowOff>
    </xdr:from>
    <xdr:to>
      <xdr:col>76</xdr:col>
      <xdr:colOff>165100</xdr:colOff>
      <xdr:row>99</xdr:row>
      <xdr:rowOff>56012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47139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101169</xdr:rowOff>
    </xdr:from>
    <xdr:to>
      <xdr:col>72</xdr:col>
      <xdr:colOff>38100</xdr:colOff>
      <xdr:row>99</xdr:row>
      <xdr:rowOff>31319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22446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81601</xdr:rowOff>
    </xdr:from>
    <xdr:to>
      <xdr:col>67</xdr:col>
      <xdr:colOff>101600</xdr:colOff>
      <xdr:row>99</xdr:row>
      <xdr:rowOff>11751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7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衛生費については、住民一人当たりの額は、類似団体平均の約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倍となっている。</a:t>
          </a:r>
          <a:r>
            <a:rPr kumimoji="1" lang="ja-JP" altLang="ja-JP" sz="1100" baseline="0">
              <a:solidFill>
                <a:schemeClr val="dk1"/>
              </a:solidFill>
              <a:effectLst/>
              <a:latin typeface="+mn-lt"/>
              <a:ea typeface="+mn-ea"/>
              <a:cs typeface="+mn-cs"/>
            </a:rPr>
            <a:t>これは一部事務組合である日野病院への負担金が主な要因と考えられる。</a:t>
          </a:r>
          <a:endParaRPr lang="ja-JP" altLang="ja-JP" sz="1400">
            <a:effectLst/>
          </a:endParaRPr>
        </a:p>
        <a:p>
          <a:r>
            <a:rPr kumimoji="1" lang="ja-JP" altLang="ja-JP" sz="1100">
              <a:solidFill>
                <a:schemeClr val="dk1"/>
              </a:solidFill>
              <a:effectLst/>
              <a:latin typeface="+mn-lt"/>
              <a:ea typeface="+mn-ea"/>
              <a:cs typeface="+mn-cs"/>
            </a:rPr>
            <a:t>土木費については、住民一人当たりの額は類似団体平均の約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割となっている。これは本町が実質公債費比率が高く公共投資を抑制したことによるもので、今後は遅れている公共投資を積極的に行うこととしている。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公債費については、住民一人当たりの額は類似団体平均の約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割となっている。公債費の償還のピークが過ぎたことにより令和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年度決算までは減少するものの、その後上昇することが見込まれている。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a:t>
          </a:r>
          <a:r>
            <a:rPr kumimoji="1" lang="ja-JP" altLang="en-US" sz="1100">
              <a:solidFill>
                <a:schemeClr val="dk1"/>
              </a:solidFill>
              <a:effectLst/>
              <a:latin typeface="+mn-lt"/>
              <a:ea typeface="+mn-ea"/>
              <a:cs typeface="+mn-cs"/>
            </a:rPr>
            <a:t>してきた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となった。なお、財政調整基金残高は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億円を堅持して</a:t>
          </a:r>
          <a:r>
            <a:rPr kumimoji="1" lang="ja-JP" altLang="ja-JP" sz="1100">
              <a:solidFill>
                <a:schemeClr val="dk1"/>
              </a:solidFill>
              <a:effectLst/>
              <a:latin typeface="+mn-lt"/>
              <a:ea typeface="+mn-ea"/>
              <a:cs typeface="+mn-cs"/>
            </a:rPr>
            <a:t>おり、今後も更なる財政の健全化に努める。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すべての会計で黒字決算となっており、今後もすべての会計において事務事業の点検を行いながら財政の健全化に努める。</a:t>
          </a:r>
          <a:endParaRPr lang="ja-JP" altLang="ja-JP" sz="1400">
            <a:effectLst/>
          </a:endParaRPr>
        </a:p>
        <a:p>
          <a:r>
            <a:rPr kumimoji="1" lang="ja-JP" altLang="ja-JP" sz="1100">
              <a:solidFill>
                <a:schemeClr val="dk1"/>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を計画的に実施することとしている。</a:t>
          </a:r>
          <a:endParaRPr lang="ja-JP" altLang="ja-JP" sz="1400">
            <a:effectLst/>
          </a:endParaRPr>
        </a:p>
        <a:p>
          <a:r>
            <a:rPr kumimoji="1" lang="ja-JP" altLang="ja-JP" sz="1100">
              <a:solidFill>
                <a:schemeClr val="dk1"/>
              </a:solidFill>
              <a:effectLst/>
              <a:latin typeface="+mn-lt"/>
              <a:ea typeface="+mn-ea"/>
              <a:cs typeface="+mn-cs"/>
            </a:rPr>
            <a:t>　簡易水道特別会計では地理的に不利な地域であるため、収支を合わせるための水道料値上げには限界がある。平成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年度を以て概ね施設の更新が終了したことから大きな事業計画はない。</a:t>
          </a:r>
          <a:endParaRPr lang="ja-JP" altLang="ja-JP" sz="1400">
            <a:effectLst/>
          </a:endParaRPr>
        </a:p>
        <a:p>
          <a:r>
            <a:rPr kumimoji="1" lang="ja-JP" altLang="ja-JP" sz="1100">
              <a:solidFill>
                <a:schemeClr val="dk1"/>
              </a:solidFill>
              <a:effectLst/>
              <a:latin typeface="+mn-lt"/>
              <a:ea typeface="+mn-ea"/>
              <a:cs typeface="+mn-cs"/>
            </a:rPr>
            <a:t>　下水道事業・農業集落排水事業特別会計では、使用料を平成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％値上げしており、近隣と比較して高めとなっている。長寿命化計画に基づいて、平成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ヵ年で汚泥処理センター設備更新を実施し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当面は対規模な改修工事は予定していない。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4" t="s">
        <v>80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5" t="s">
        <v>82</v>
      </c>
      <c r="C3" s="446"/>
      <c r="D3" s="446"/>
      <c r="E3" s="447"/>
      <c r="F3" s="447"/>
      <c r="G3" s="447"/>
      <c r="H3" s="447"/>
      <c r="I3" s="447"/>
      <c r="J3" s="447"/>
      <c r="K3" s="447"/>
      <c r="L3" s="447" t="s">
        <v>83</v>
      </c>
      <c r="M3" s="447"/>
      <c r="N3" s="447"/>
      <c r="O3" s="447"/>
      <c r="P3" s="447"/>
      <c r="Q3" s="447"/>
      <c r="R3" s="454"/>
      <c r="S3" s="454"/>
      <c r="T3" s="454"/>
      <c r="U3" s="454"/>
      <c r="V3" s="455"/>
      <c r="W3" s="429" t="s">
        <v>84</v>
      </c>
      <c r="X3" s="430"/>
      <c r="Y3" s="430"/>
      <c r="Z3" s="430"/>
      <c r="AA3" s="430"/>
      <c r="AB3" s="446"/>
      <c r="AC3" s="454" t="s">
        <v>85</v>
      </c>
      <c r="AD3" s="430"/>
      <c r="AE3" s="430"/>
      <c r="AF3" s="430"/>
      <c r="AG3" s="430"/>
      <c r="AH3" s="430"/>
      <c r="AI3" s="430"/>
      <c r="AJ3" s="430"/>
      <c r="AK3" s="430"/>
      <c r="AL3" s="431"/>
      <c r="AM3" s="429" t="s">
        <v>86</v>
      </c>
      <c r="AN3" s="430"/>
      <c r="AO3" s="430"/>
      <c r="AP3" s="430"/>
      <c r="AQ3" s="430"/>
      <c r="AR3" s="430"/>
      <c r="AS3" s="430"/>
      <c r="AT3" s="430"/>
      <c r="AU3" s="430"/>
      <c r="AV3" s="430"/>
      <c r="AW3" s="430"/>
      <c r="AX3" s="431"/>
      <c r="AY3" s="466" t="s">
        <v>1</v>
      </c>
      <c r="AZ3" s="467"/>
      <c r="BA3" s="467"/>
      <c r="BB3" s="467"/>
      <c r="BC3" s="467"/>
      <c r="BD3" s="467"/>
      <c r="BE3" s="467"/>
      <c r="BF3" s="467"/>
      <c r="BG3" s="467"/>
      <c r="BH3" s="467"/>
      <c r="BI3" s="467"/>
      <c r="BJ3" s="467"/>
      <c r="BK3" s="467"/>
      <c r="BL3" s="467"/>
      <c r="BM3" s="468"/>
      <c r="BN3" s="429" t="s">
        <v>87</v>
      </c>
      <c r="BO3" s="430"/>
      <c r="BP3" s="430"/>
      <c r="BQ3" s="430"/>
      <c r="BR3" s="430"/>
      <c r="BS3" s="430"/>
      <c r="BT3" s="430"/>
      <c r="BU3" s="431"/>
      <c r="BV3" s="429" t="s">
        <v>88</v>
      </c>
      <c r="BW3" s="430"/>
      <c r="BX3" s="430"/>
      <c r="BY3" s="430"/>
      <c r="BZ3" s="430"/>
      <c r="CA3" s="430"/>
      <c r="CB3" s="430"/>
      <c r="CC3" s="431"/>
      <c r="CD3" s="466" t="s">
        <v>1</v>
      </c>
      <c r="CE3" s="467"/>
      <c r="CF3" s="467"/>
      <c r="CG3" s="467"/>
      <c r="CH3" s="467"/>
      <c r="CI3" s="467"/>
      <c r="CJ3" s="467"/>
      <c r="CK3" s="467"/>
      <c r="CL3" s="467"/>
      <c r="CM3" s="467"/>
      <c r="CN3" s="467"/>
      <c r="CO3" s="467"/>
      <c r="CP3" s="467"/>
      <c r="CQ3" s="467"/>
      <c r="CR3" s="467"/>
      <c r="CS3" s="468"/>
      <c r="CT3" s="429" t="s">
        <v>89</v>
      </c>
      <c r="CU3" s="430"/>
      <c r="CV3" s="430"/>
      <c r="CW3" s="430"/>
      <c r="CX3" s="430"/>
      <c r="CY3" s="430"/>
      <c r="CZ3" s="430"/>
      <c r="DA3" s="431"/>
      <c r="DB3" s="429" t="s">
        <v>90</v>
      </c>
      <c r="DC3" s="430"/>
      <c r="DD3" s="430"/>
      <c r="DE3" s="430"/>
      <c r="DF3" s="430"/>
      <c r="DG3" s="430"/>
      <c r="DH3" s="430"/>
      <c r="DI3" s="431"/>
      <c r="DJ3" s="186"/>
      <c r="DK3" s="186"/>
      <c r="DL3" s="186"/>
      <c r="DM3" s="186"/>
      <c r="DN3" s="186"/>
      <c r="DO3" s="186"/>
    </row>
    <row r="4" spans="1:119" ht="18.75" customHeight="1" x14ac:dyDescent="0.15">
      <c r="A4" s="187"/>
      <c r="B4" s="448"/>
      <c r="C4" s="449"/>
      <c r="D4" s="449"/>
      <c r="E4" s="450"/>
      <c r="F4" s="450"/>
      <c r="G4" s="450"/>
      <c r="H4" s="450"/>
      <c r="I4" s="450"/>
      <c r="J4" s="450"/>
      <c r="K4" s="450"/>
      <c r="L4" s="450"/>
      <c r="M4" s="450"/>
      <c r="N4" s="450"/>
      <c r="O4" s="450"/>
      <c r="P4" s="450"/>
      <c r="Q4" s="450"/>
      <c r="R4" s="456"/>
      <c r="S4" s="456"/>
      <c r="T4" s="456"/>
      <c r="U4" s="456"/>
      <c r="V4" s="457"/>
      <c r="W4" s="460"/>
      <c r="X4" s="461"/>
      <c r="Y4" s="461"/>
      <c r="Z4" s="461"/>
      <c r="AA4" s="461"/>
      <c r="AB4" s="449"/>
      <c r="AC4" s="456"/>
      <c r="AD4" s="461"/>
      <c r="AE4" s="461"/>
      <c r="AF4" s="461"/>
      <c r="AG4" s="461"/>
      <c r="AH4" s="461"/>
      <c r="AI4" s="461"/>
      <c r="AJ4" s="461"/>
      <c r="AK4" s="461"/>
      <c r="AL4" s="464"/>
      <c r="AM4" s="462"/>
      <c r="AN4" s="463"/>
      <c r="AO4" s="463"/>
      <c r="AP4" s="463"/>
      <c r="AQ4" s="463"/>
      <c r="AR4" s="463"/>
      <c r="AS4" s="463"/>
      <c r="AT4" s="463"/>
      <c r="AU4" s="463"/>
      <c r="AV4" s="463"/>
      <c r="AW4" s="463"/>
      <c r="AX4" s="465"/>
      <c r="AY4" s="432" t="s">
        <v>91</v>
      </c>
      <c r="AZ4" s="433"/>
      <c r="BA4" s="433"/>
      <c r="BB4" s="433"/>
      <c r="BC4" s="433"/>
      <c r="BD4" s="433"/>
      <c r="BE4" s="433"/>
      <c r="BF4" s="433"/>
      <c r="BG4" s="433"/>
      <c r="BH4" s="433"/>
      <c r="BI4" s="433"/>
      <c r="BJ4" s="433"/>
      <c r="BK4" s="433"/>
      <c r="BL4" s="433"/>
      <c r="BM4" s="434"/>
      <c r="BN4" s="435">
        <v>4166881</v>
      </c>
      <c r="BO4" s="436"/>
      <c r="BP4" s="436"/>
      <c r="BQ4" s="436"/>
      <c r="BR4" s="436"/>
      <c r="BS4" s="436"/>
      <c r="BT4" s="436"/>
      <c r="BU4" s="437"/>
      <c r="BV4" s="435">
        <v>3575786</v>
      </c>
      <c r="BW4" s="436"/>
      <c r="BX4" s="436"/>
      <c r="BY4" s="436"/>
      <c r="BZ4" s="436"/>
      <c r="CA4" s="436"/>
      <c r="CB4" s="436"/>
      <c r="CC4" s="437"/>
      <c r="CD4" s="438" t="s">
        <v>92</v>
      </c>
      <c r="CE4" s="439"/>
      <c r="CF4" s="439"/>
      <c r="CG4" s="439"/>
      <c r="CH4" s="439"/>
      <c r="CI4" s="439"/>
      <c r="CJ4" s="439"/>
      <c r="CK4" s="439"/>
      <c r="CL4" s="439"/>
      <c r="CM4" s="439"/>
      <c r="CN4" s="439"/>
      <c r="CO4" s="439"/>
      <c r="CP4" s="439"/>
      <c r="CQ4" s="439"/>
      <c r="CR4" s="439"/>
      <c r="CS4" s="440"/>
      <c r="CT4" s="441">
        <v>8.6999999999999993</v>
      </c>
      <c r="CU4" s="442"/>
      <c r="CV4" s="442"/>
      <c r="CW4" s="442"/>
      <c r="CX4" s="442"/>
      <c r="CY4" s="442"/>
      <c r="CZ4" s="442"/>
      <c r="DA4" s="443"/>
      <c r="DB4" s="441">
        <v>13.6</v>
      </c>
      <c r="DC4" s="442"/>
      <c r="DD4" s="442"/>
      <c r="DE4" s="442"/>
      <c r="DF4" s="442"/>
      <c r="DG4" s="442"/>
      <c r="DH4" s="442"/>
      <c r="DI4" s="443"/>
      <c r="DJ4" s="186"/>
      <c r="DK4" s="186"/>
      <c r="DL4" s="186"/>
      <c r="DM4" s="186"/>
      <c r="DN4" s="186"/>
      <c r="DO4" s="186"/>
    </row>
    <row r="5" spans="1:119" ht="18.75" customHeight="1" x14ac:dyDescent="0.15">
      <c r="A5" s="187"/>
      <c r="B5" s="451"/>
      <c r="C5" s="452"/>
      <c r="D5" s="452"/>
      <c r="E5" s="453"/>
      <c r="F5" s="453"/>
      <c r="G5" s="453"/>
      <c r="H5" s="453"/>
      <c r="I5" s="453"/>
      <c r="J5" s="453"/>
      <c r="K5" s="453"/>
      <c r="L5" s="453"/>
      <c r="M5" s="453"/>
      <c r="N5" s="453"/>
      <c r="O5" s="453"/>
      <c r="P5" s="453"/>
      <c r="Q5" s="453"/>
      <c r="R5" s="458"/>
      <c r="S5" s="458"/>
      <c r="T5" s="458"/>
      <c r="U5" s="458"/>
      <c r="V5" s="459"/>
      <c r="W5" s="462"/>
      <c r="X5" s="463"/>
      <c r="Y5" s="463"/>
      <c r="Z5" s="463"/>
      <c r="AA5" s="463"/>
      <c r="AB5" s="452"/>
      <c r="AC5" s="458"/>
      <c r="AD5" s="463"/>
      <c r="AE5" s="463"/>
      <c r="AF5" s="463"/>
      <c r="AG5" s="463"/>
      <c r="AH5" s="463"/>
      <c r="AI5" s="463"/>
      <c r="AJ5" s="463"/>
      <c r="AK5" s="463"/>
      <c r="AL5" s="465"/>
      <c r="AM5" s="501" t="s">
        <v>93</v>
      </c>
      <c r="AN5" s="502"/>
      <c r="AO5" s="502"/>
      <c r="AP5" s="502"/>
      <c r="AQ5" s="502"/>
      <c r="AR5" s="502"/>
      <c r="AS5" s="502"/>
      <c r="AT5" s="503"/>
      <c r="AU5" s="504" t="s">
        <v>94</v>
      </c>
      <c r="AV5" s="505"/>
      <c r="AW5" s="505"/>
      <c r="AX5" s="505"/>
      <c r="AY5" s="506" t="s">
        <v>95</v>
      </c>
      <c r="AZ5" s="507"/>
      <c r="BA5" s="507"/>
      <c r="BB5" s="507"/>
      <c r="BC5" s="507"/>
      <c r="BD5" s="507"/>
      <c r="BE5" s="507"/>
      <c r="BF5" s="507"/>
      <c r="BG5" s="507"/>
      <c r="BH5" s="507"/>
      <c r="BI5" s="507"/>
      <c r="BJ5" s="507"/>
      <c r="BK5" s="507"/>
      <c r="BL5" s="507"/>
      <c r="BM5" s="508"/>
      <c r="BN5" s="472">
        <v>3952319</v>
      </c>
      <c r="BO5" s="473"/>
      <c r="BP5" s="473"/>
      <c r="BQ5" s="473"/>
      <c r="BR5" s="473"/>
      <c r="BS5" s="473"/>
      <c r="BT5" s="473"/>
      <c r="BU5" s="474"/>
      <c r="BV5" s="472">
        <v>3292083</v>
      </c>
      <c r="BW5" s="473"/>
      <c r="BX5" s="473"/>
      <c r="BY5" s="473"/>
      <c r="BZ5" s="473"/>
      <c r="CA5" s="473"/>
      <c r="CB5" s="473"/>
      <c r="CC5" s="474"/>
      <c r="CD5" s="475" t="s">
        <v>96</v>
      </c>
      <c r="CE5" s="476"/>
      <c r="CF5" s="476"/>
      <c r="CG5" s="476"/>
      <c r="CH5" s="476"/>
      <c r="CI5" s="476"/>
      <c r="CJ5" s="476"/>
      <c r="CK5" s="476"/>
      <c r="CL5" s="476"/>
      <c r="CM5" s="476"/>
      <c r="CN5" s="476"/>
      <c r="CO5" s="476"/>
      <c r="CP5" s="476"/>
      <c r="CQ5" s="476"/>
      <c r="CR5" s="476"/>
      <c r="CS5" s="477"/>
      <c r="CT5" s="469">
        <v>82</v>
      </c>
      <c r="CU5" s="470"/>
      <c r="CV5" s="470"/>
      <c r="CW5" s="470"/>
      <c r="CX5" s="470"/>
      <c r="CY5" s="470"/>
      <c r="CZ5" s="470"/>
      <c r="DA5" s="471"/>
      <c r="DB5" s="469">
        <v>84</v>
      </c>
      <c r="DC5" s="470"/>
      <c r="DD5" s="470"/>
      <c r="DE5" s="470"/>
      <c r="DF5" s="470"/>
      <c r="DG5" s="470"/>
      <c r="DH5" s="470"/>
      <c r="DI5" s="471"/>
      <c r="DJ5" s="186"/>
      <c r="DK5" s="186"/>
      <c r="DL5" s="186"/>
      <c r="DM5" s="186"/>
      <c r="DN5" s="186"/>
      <c r="DO5" s="186"/>
    </row>
    <row r="6" spans="1:119" ht="18.75" customHeight="1" x14ac:dyDescent="0.15">
      <c r="A6" s="187"/>
      <c r="B6" s="478" t="s">
        <v>97</v>
      </c>
      <c r="C6" s="479"/>
      <c r="D6" s="479"/>
      <c r="E6" s="480"/>
      <c r="F6" s="480"/>
      <c r="G6" s="480"/>
      <c r="H6" s="480"/>
      <c r="I6" s="480"/>
      <c r="J6" s="480"/>
      <c r="K6" s="480"/>
      <c r="L6" s="480" t="s">
        <v>98</v>
      </c>
      <c r="M6" s="480"/>
      <c r="N6" s="480"/>
      <c r="O6" s="480"/>
      <c r="P6" s="480"/>
      <c r="Q6" s="480"/>
      <c r="R6" s="484"/>
      <c r="S6" s="484"/>
      <c r="T6" s="484"/>
      <c r="U6" s="484"/>
      <c r="V6" s="485"/>
      <c r="W6" s="488" t="s">
        <v>99</v>
      </c>
      <c r="X6" s="489"/>
      <c r="Y6" s="489"/>
      <c r="Z6" s="489"/>
      <c r="AA6" s="489"/>
      <c r="AB6" s="479"/>
      <c r="AC6" s="492" t="s">
        <v>100</v>
      </c>
      <c r="AD6" s="493"/>
      <c r="AE6" s="493"/>
      <c r="AF6" s="493"/>
      <c r="AG6" s="493"/>
      <c r="AH6" s="493"/>
      <c r="AI6" s="493"/>
      <c r="AJ6" s="493"/>
      <c r="AK6" s="493"/>
      <c r="AL6" s="494"/>
      <c r="AM6" s="501" t="s">
        <v>101</v>
      </c>
      <c r="AN6" s="502"/>
      <c r="AO6" s="502"/>
      <c r="AP6" s="502"/>
      <c r="AQ6" s="502"/>
      <c r="AR6" s="502"/>
      <c r="AS6" s="502"/>
      <c r="AT6" s="503"/>
      <c r="AU6" s="504" t="s">
        <v>94</v>
      </c>
      <c r="AV6" s="505"/>
      <c r="AW6" s="505"/>
      <c r="AX6" s="505"/>
      <c r="AY6" s="506" t="s">
        <v>102</v>
      </c>
      <c r="AZ6" s="507"/>
      <c r="BA6" s="507"/>
      <c r="BB6" s="507"/>
      <c r="BC6" s="507"/>
      <c r="BD6" s="507"/>
      <c r="BE6" s="507"/>
      <c r="BF6" s="507"/>
      <c r="BG6" s="507"/>
      <c r="BH6" s="507"/>
      <c r="BI6" s="507"/>
      <c r="BJ6" s="507"/>
      <c r="BK6" s="507"/>
      <c r="BL6" s="507"/>
      <c r="BM6" s="508"/>
      <c r="BN6" s="472">
        <v>214562</v>
      </c>
      <c r="BO6" s="473"/>
      <c r="BP6" s="473"/>
      <c r="BQ6" s="473"/>
      <c r="BR6" s="473"/>
      <c r="BS6" s="473"/>
      <c r="BT6" s="473"/>
      <c r="BU6" s="474"/>
      <c r="BV6" s="472">
        <v>283703</v>
      </c>
      <c r="BW6" s="473"/>
      <c r="BX6" s="473"/>
      <c r="BY6" s="473"/>
      <c r="BZ6" s="473"/>
      <c r="CA6" s="473"/>
      <c r="CB6" s="473"/>
      <c r="CC6" s="474"/>
      <c r="CD6" s="475" t="s">
        <v>103</v>
      </c>
      <c r="CE6" s="476"/>
      <c r="CF6" s="476"/>
      <c r="CG6" s="476"/>
      <c r="CH6" s="476"/>
      <c r="CI6" s="476"/>
      <c r="CJ6" s="476"/>
      <c r="CK6" s="476"/>
      <c r="CL6" s="476"/>
      <c r="CM6" s="476"/>
      <c r="CN6" s="476"/>
      <c r="CO6" s="476"/>
      <c r="CP6" s="476"/>
      <c r="CQ6" s="476"/>
      <c r="CR6" s="476"/>
      <c r="CS6" s="477"/>
      <c r="CT6" s="509">
        <v>82</v>
      </c>
      <c r="CU6" s="510"/>
      <c r="CV6" s="510"/>
      <c r="CW6" s="510"/>
      <c r="CX6" s="510"/>
      <c r="CY6" s="510"/>
      <c r="CZ6" s="510"/>
      <c r="DA6" s="511"/>
      <c r="DB6" s="509">
        <v>84</v>
      </c>
      <c r="DC6" s="510"/>
      <c r="DD6" s="510"/>
      <c r="DE6" s="510"/>
      <c r="DF6" s="510"/>
      <c r="DG6" s="510"/>
      <c r="DH6" s="510"/>
      <c r="DI6" s="511"/>
      <c r="DJ6" s="186"/>
      <c r="DK6" s="186"/>
      <c r="DL6" s="186"/>
      <c r="DM6" s="186"/>
      <c r="DN6" s="186"/>
      <c r="DO6" s="186"/>
    </row>
    <row r="7" spans="1:119" ht="18.75" customHeight="1" x14ac:dyDescent="0.15">
      <c r="A7" s="187"/>
      <c r="B7" s="448"/>
      <c r="C7" s="449"/>
      <c r="D7" s="449"/>
      <c r="E7" s="450"/>
      <c r="F7" s="450"/>
      <c r="G7" s="450"/>
      <c r="H7" s="450"/>
      <c r="I7" s="450"/>
      <c r="J7" s="450"/>
      <c r="K7" s="450"/>
      <c r="L7" s="450"/>
      <c r="M7" s="450"/>
      <c r="N7" s="450"/>
      <c r="O7" s="450"/>
      <c r="P7" s="450"/>
      <c r="Q7" s="450"/>
      <c r="R7" s="456"/>
      <c r="S7" s="456"/>
      <c r="T7" s="456"/>
      <c r="U7" s="456"/>
      <c r="V7" s="457"/>
      <c r="W7" s="460"/>
      <c r="X7" s="461"/>
      <c r="Y7" s="461"/>
      <c r="Z7" s="461"/>
      <c r="AA7" s="461"/>
      <c r="AB7" s="449"/>
      <c r="AC7" s="495"/>
      <c r="AD7" s="496"/>
      <c r="AE7" s="496"/>
      <c r="AF7" s="496"/>
      <c r="AG7" s="496"/>
      <c r="AH7" s="496"/>
      <c r="AI7" s="496"/>
      <c r="AJ7" s="496"/>
      <c r="AK7" s="496"/>
      <c r="AL7" s="497"/>
      <c r="AM7" s="501" t="s">
        <v>104</v>
      </c>
      <c r="AN7" s="502"/>
      <c r="AO7" s="502"/>
      <c r="AP7" s="502"/>
      <c r="AQ7" s="502"/>
      <c r="AR7" s="502"/>
      <c r="AS7" s="502"/>
      <c r="AT7" s="503"/>
      <c r="AU7" s="504" t="s">
        <v>105</v>
      </c>
      <c r="AV7" s="505"/>
      <c r="AW7" s="505"/>
      <c r="AX7" s="505"/>
      <c r="AY7" s="506" t="s">
        <v>106</v>
      </c>
      <c r="AZ7" s="507"/>
      <c r="BA7" s="507"/>
      <c r="BB7" s="507"/>
      <c r="BC7" s="507"/>
      <c r="BD7" s="507"/>
      <c r="BE7" s="507"/>
      <c r="BF7" s="507"/>
      <c r="BG7" s="507"/>
      <c r="BH7" s="507"/>
      <c r="BI7" s="507"/>
      <c r="BJ7" s="507"/>
      <c r="BK7" s="507"/>
      <c r="BL7" s="507"/>
      <c r="BM7" s="508"/>
      <c r="BN7" s="472">
        <v>25361</v>
      </c>
      <c r="BO7" s="473"/>
      <c r="BP7" s="473"/>
      <c r="BQ7" s="473"/>
      <c r="BR7" s="473"/>
      <c r="BS7" s="473"/>
      <c r="BT7" s="473"/>
      <c r="BU7" s="474"/>
      <c r="BV7" s="472">
        <v>1975</v>
      </c>
      <c r="BW7" s="473"/>
      <c r="BX7" s="473"/>
      <c r="BY7" s="473"/>
      <c r="BZ7" s="473"/>
      <c r="CA7" s="473"/>
      <c r="CB7" s="473"/>
      <c r="CC7" s="474"/>
      <c r="CD7" s="475" t="s">
        <v>107</v>
      </c>
      <c r="CE7" s="476"/>
      <c r="CF7" s="476"/>
      <c r="CG7" s="476"/>
      <c r="CH7" s="476"/>
      <c r="CI7" s="476"/>
      <c r="CJ7" s="476"/>
      <c r="CK7" s="476"/>
      <c r="CL7" s="476"/>
      <c r="CM7" s="476"/>
      <c r="CN7" s="476"/>
      <c r="CO7" s="476"/>
      <c r="CP7" s="476"/>
      <c r="CQ7" s="476"/>
      <c r="CR7" s="476"/>
      <c r="CS7" s="477"/>
      <c r="CT7" s="472">
        <v>2182833</v>
      </c>
      <c r="CU7" s="473"/>
      <c r="CV7" s="473"/>
      <c r="CW7" s="473"/>
      <c r="CX7" s="473"/>
      <c r="CY7" s="473"/>
      <c r="CZ7" s="473"/>
      <c r="DA7" s="474"/>
      <c r="DB7" s="472">
        <v>2073077</v>
      </c>
      <c r="DC7" s="473"/>
      <c r="DD7" s="473"/>
      <c r="DE7" s="473"/>
      <c r="DF7" s="473"/>
      <c r="DG7" s="473"/>
      <c r="DH7" s="473"/>
      <c r="DI7" s="474"/>
      <c r="DJ7" s="186"/>
      <c r="DK7" s="186"/>
      <c r="DL7" s="186"/>
      <c r="DM7" s="186"/>
      <c r="DN7" s="186"/>
      <c r="DO7" s="186"/>
    </row>
    <row r="8" spans="1:119" ht="18.75" customHeight="1" thickBot="1" x14ac:dyDescent="0.2">
      <c r="A8" s="187"/>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8"/>
      <c r="AD8" s="499"/>
      <c r="AE8" s="499"/>
      <c r="AF8" s="499"/>
      <c r="AG8" s="499"/>
      <c r="AH8" s="499"/>
      <c r="AI8" s="499"/>
      <c r="AJ8" s="499"/>
      <c r="AK8" s="499"/>
      <c r="AL8" s="500"/>
      <c r="AM8" s="501" t="s">
        <v>108</v>
      </c>
      <c r="AN8" s="502"/>
      <c r="AO8" s="502"/>
      <c r="AP8" s="502"/>
      <c r="AQ8" s="502"/>
      <c r="AR8" s="502"/>
      <c r="AS8" s="502"/>
      <c r="AT8" s="503"/>
      <c r="AU8" s="504" t="s">
        <v>109</v>
      </c>
      <c r="AV8" s="505"/>
      <c r="AW8" s="505"/>
      <c r="AX8" s="505"/>
      <c r="AY8" s="506" t="s">
        <v>110</v>
      </c>
      <c r="AZ8" s="507"/>
      <c r="BA8" s="507"/>
      <c r="BB8" s="507"/>
      <c r="BC8" s="507"/>
      <c r="BD8" s="507"/>
      <c r="BE8" s="507"/>
      <c r="BF8" s="507"/>
      <c r="BG8" s="507"/>
      <c r="BH8" s="507"/>
      <c r="BI8" s="507"/>
      <c r="BJ8" s="507"/>
      <c r="BK8" s="507"/>
      <c r="BL8" s="507"/>
      <c r="BM8" s="508"/>
      <c r="BN8" s="472">
        <v>189201</v>
      </c>
      <c r="BO8" s="473"/>
      <c r="BP8" s="473"/>
      <c r="BQ8" s="473"/>
      <c r="BR8" s="473"/>
      <c r="BS8" s="473"/>
      <c r="BT8" s="473"/>
      <c r="BU8" s="474"/>
      <c r="BV8" s="472">
        <v>281728</v>
      </c>
      <c r="BW8" s="473"/>
      <c r="BX8" s="473"/>
      <c r="BY8" s="473"/>
      <c r="BZ8" s="473"/>
      <c r="CA8" s="473"/>
      <c r="CB8" s="473"/>
      <c r="CC8" s="474"/>
      <c r="CD8" s="475" t="s">
        <v>111</v>
      </c>
      <c r="CE8" s="476"/>
      <c r="CF8" s="476"/>
      <c r="CG8" s="476"/>
      <c r="CH8" s="476"/>
      <c r="CI8" s="476"/>
      <c r="CJ8" s="476"/>
      <c r="CK8" s="476"/>
      <c r="CL8" s="476"/>
      <c r="CM8" s="476"/>
      <c r="CN8" s="476"/>
      <c r="CO8" s="476"/>
      <c r="CP8" s="476"/>
      <c r="CQ8" s="476"/>
      <c r="CR8" s="476"/>
      <c r="CS8" s="477"/>
      <c r="CT8" s="512">
        <v>0.18</v>
      </c>
      <c r="CU8" s="513"/>
      <c r="CV8" s="513"/>
      <c r="CW8" s="513"/>
      <c r="CX8" s="513"/>
      <c r="CY8" s="513"/>
      <c r="CZ8" s="513"/>
      <c r="DA8" s="514"/>
      <c r="DB8" s="512">
        <v>0.18</v>
      </c>
      <c r="DC8" s="513"/>
      <c r="DD8" s="513"/>
      <c r="DE8" s="513"/>
      <c r="DF8" s="513"/>
      <c r="DG8" s="513"/>
      <c r="DH8" s="513"/>
      <c r="DI8" s="514"/>
      <c r="DJ8" s="186"/>
      <c r="DK8" s="186"/>
      <c r="DL8" s="186"/>
      <c r="DM8" s="186"/>
      <c r="DN8" s="186"/>
      <c r="DO8" s="186"/>
    </row>
    <row r="9" spans="1:119" ht="18.75" customHeight="1" thickBot="1" x14ac:dyDescent="0.2">
      <c r="A9" s="187"/>
      <c r="B9" s="466" t="s">
        <v>112</v>
      </c>
      <c r="C9" s="467"/>
      <c r="D9" s="467"/>
      <c r="E9" s="467"/>
      <c r="F9" s="467"/>
      <c r="G9" s="467"/>
      <c r="H9" s="467"/>
      <c r="I9" s="467"/>
      <c r="J9" s="467"/>
      <c r="K9" s="515"/>
      <c r="L9" s="516" t="s">
        <v>113</v>
      </c>
      <c r="M9" s="517"/>
      <c r="N9" s="517"/>
      <c r="O9" s="517"/>
      <c r="P9" s="517"/>
      <c r="Q9" s="518"/>
      <c r="R9" s="519">
        <v>2907</v>
      </c>
      <c r="S9" s="520"/>
      <c r="T9" s="520"/>
      <c r="U9" s="520"/>
      <c r="V9" s="521"/>
      <c r="W9" s="429" t="s">
        <v>114</v>
      </c>
      <c r="X9" s="430"/>
      <c r="Y9" s="430"/>
      <c r="Z9" s="430"/>
      <c r="AA9" s="430"/>
      <c r="AB9" s="430"/>
      <c r="AC9" s="430"/>
      <c r="AD9" s="430"/>
      <c r="AE9" s="430"/>
      <c r="AF9" s="430"/>
      <c r="AG9" s="430"/>
      <c r="AH9" s="430"/>
      <c r="AI9" s="430"/>
      <c r="AJ9" s="430"/>
      <c r="AK9" s="430"/>
      <c r="AL9" s="431"/>
      <c r="AM9" s="501" t="s">
        <v>115</v>
      </c>
      <c r="AN9" s="502"/>
      <c r="AO9" s="502"/>
      <c r="AP9" s="502"/>
      <c r="AQ9" s="502"/>
      <c r="AR9" s="502"/>
      <c r="AS9" s="502"/>
      <c r="AT9" s="503"/>
      <c r="AU9" s="504" t="s">
        <v>109</v>
      </c>
      <c r="AV9" s="505"/>
      <c r="AW9" s="505"/>
      <c r="AX9" s="505"/>
      <c r="AY9" s="506" t="s">
        <v>116</v>
      </c>
      <c r="AZ9" s="507"/>
      <c r="BA9" s="507"/>
      <c r="BB9" s="507"/>
      <c r="BC9" s="507"/>
      <c r="BD9" s="507"/>
      <c r="BE9" s="507"/>
      <c r="BF9" s="507"/>
      <c r="BG9" s="507"/>
      <c r="BH9" s="507"/>
      <c r="BI9" s="507"/>
      <c r="BJ9" s="507"/>
      <c r="BK9" s="507"/>
      <c r="BL9" s="507"/>
      <c r="BM9" s="508"/>
      <c r="BN9" s="472">
        <v>-91527</v>
      </c>
      <c r="BO9" s="473"/>
      <c r="BP9" s="473"/>
      <c r="BQ9" s="473"/>
      <c r="BR9" s="473"/>
      <c r="BS9" s="473"/>
      <c r="BT9" s="473"/>
      <c r="BU9" s="474"/>
      <c r="BV9" s="472">
        <v>50568</v>
      </c>
      <c r="BW9" s="473"/>
      <c r="BX9" s="473"/>
      <c r="BY9" s="473"/>
      <c r="BZ9" s="473"/>
      <c r="CA9" s="473"/>
      <c r="CB9" s="473"/>
      <c r="CC9" s="474"/>
      <c r="CD9" s="475" t="s">
        <v>117</v>
      </c>
      <c r="CE9" s="476"/>
      <c r="CF9" s="476"/>
      <c r="CG9" s="476"/>
      <c r="CH9" s="476"/>
      <c r="CI9" s="476"/>
      <c r="CJ9" s="476"/>
      <c r="CK9" s="476"/>
      <c r="CL9" s="476"/>
      <c r="CM9" s="476"/>
      <c r="CN9" s="476"/>
      <c r="CO9" s="476"/>
      <c r="CP9" s="476"/>
      <c r="CQ9" s="476"/>
      <c r="CR9" s="476"/>
      <c r="CS9" s="477"/>
      <c r="CT9" s="469">
        <v>6.2</v>
      </c>
      <c r="CU9" s="470"/>
      <c r="CV9" s="470"/>
      <c r="CW9" s="470"/>
      <c r="CX9" s="470"/>
      <c r="CY9" s="470"/>
      <c r="CZ9" s="470"/>
      <c r="DA9" s="471"/>
      <c r="DB9" s="469">
        <v>6.6</v>
      </c>
      <c r="DC9" s="470"/>
      <c r="DD9" s="470"/>
      <c r="DE9" s="470"/>
      <c r="DF9" s="470"/>
      <c r="DG9" s="470"/>
      <c r="DH9" s="470"/>
      <c r="DI9" s="471"/>
      <c r="DJ9" s="186"/>
      <c r="DK9" s="186"/>
      <c r="DL9" s="186"/>
      <c r="DM9" s="186"/>
      <c r="DN9" s="186"/>
      <c r="DO9" s="186"/>
    </row>
    <row r="10" spans="1:119" ht="18.75" customHeight="1" thickBot="1" x14ac:dyDescent="0.2">
      <c r="A10" s="187"/>
      <c r="B10" s="466"/>
      <c r="C10" s="467"/>
      <c r="D10" s="467"/>
      <c r="E10" s="467"/>
      <c r="F10" s="467"/>
      <c r="G10" s="467"/>
      <c r="H10" s="467"/>
      <c r="I10" s="467"/>
      <c r="J10" s="467"/>
      <c r="K10" s="515"/>
      <c r="L10" s="522" t="s">
        <v>118</v>
      </c>
      <c r="M10" s="502"/>
      <c r="N10" s="502"/>
      <c r="O10" s="502"/>
      <c r="P10" s="502"/>
      <c r="Q10" s="503"/>
      <c r="R10" s="523">
        <v>3278</v>
      </c>
      <c r="S10" s="524"/>
      <c r="T10" s="524"/>
      <c r="U10" s="524"/>
      <c r="V10" s="525"/>
      <c r="W10" s="460"/>
      <c r="X10" s="461"/>
      <c r="Y10" s="461"/>
      <c r="Z10" s="461"/>
      <c r="AA10" s="461"/>
      <c r="AB10" s="461"/>
      <c r="AC10" s="461"/>
      <c r="AD10" s="461"/>
      <c r="AE10" s="461"/>
      <c r="AF10" s="461"/>
      <c r="AG10" s="461"/>
      <c r="AH10" s="461"/>
      <c r="AI10" s="461"/>
      <c r="AJ10" s="461"/>
      <c r="AK10" s="461"/>
      <c r="AL10" s="464"/>
      <c r="AM10" s="501" t="s">
        <v>119</v>
      </c>
      <c r="AN10" s="502"/>
      <c r="AO10" s="502"/>
      <c r="AP10" s="502"/>
      <c r="AQ10" s="502"/>
      <c r="AR10" s="502"/>
      <c r="AS10" s="502"/>
      <c r="AT10" s="503"/>
      <c r="AU10" s="504" t="s">
        <v>120</v>
      </c>
      <c r="AV10" s="505"/>
      <c r="AW10" s="505"/>
      <c r="AX10" s="505"/>
      <c r="AY10" s="506" t="s">
        <v>121</v>
      </c>
      <c r="AZ10" s="507"/>
      <c r="BA10" s="507"/>
      <c r="BB10" s="507"/>
      <c r="BC10" s="507"/>
      <c r="BD10" s="507"/>
      <c r="BE10" s="507"/>
      <c r="BF10" s="507"/>
      <c r="BG10" s="507"/>
      <c r="BH10" s="507"/>
      <c r="BI10" s="507"/>
      <c r="BJ10" s="507"/>
      <c r="BK10" s="507"/>
      <c r="BL10" s="507"/>
      <c r="BM10" s="508"/>
      <c r="BN10" s="472">
        <v>248</v>
      </c>
      <c r="BO10" s="473"/>
      <c r="BP10" s="473"/>
      <c r="BQ10" s="473"/>
      <c r="BR10" s="473"/>
      <c r="BS10" s="473"/>
      <c r="BT10" s="473"/>
      <c r="BU10" s="474"/>
      <c r="BV10" s="472">
        <v>166</v>
      </c>
      <c r="BW10" s="473"/>
      <c r="BX10" s="473"/>
      <c r="BY10" s="473"/>
      <c r="BZ10" s="473"/>
      <c r="CA10" s="473"/>
      <c r="CB10" s="473"/>
      <c r="CC10" s="47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6"/>
      <c r="C11" s="467"/>
      <c r="D11" s="467"/>
      <c r="E11" s="467"/>
      <c r="F11" s="467"/>
      <c r="G11" s="467"/>
      <c r="H11" s="467"/>
      <c r="I11" s="467"/>
      <c r="J11" s="467"/>
      <c r="K11" s="515"/>
      <c r="L11" s="526" t="s">
        <v>123</v>
      </c>
      <c r="M11" s="527"/>
      <c r="N11" s="527"/>
      <c r="O11" s="527"/>
      <c r="P11" s="527"/>
      <c r="Q11" s="528"/>
      <c r="R11" s="529" t="s">
        <v>124</v>
      </c>
      <c r="S11" s="530"/>
      <c r="T11" s="530"/>
      <c r="U11" s="530"/>
      <c r="V11" s="531"/>
      <c r="W11" s="460"/>
      <c r="X11" s="461"/>
      <c r="Y11" s="461"/>
      <c r="Z11" s="461"/>
      <c r="AA11" s="461"/>
      <c r="AB11" s="461"/>
      <c r="AC11" s="461"/>
      <c r="AD11" s="461"/>
      <c r="AE11" s="461"/>
      <c r="AF11" s="461"/>
      <c r="AG11" s="461"/>
      <c r="AH11" s="461"/>
      <c r="AI11" s="461"/>
      <c r="AJ11" s="461"/>
      <c r="AK11" s="461"/>
      <c r="AL11" s="464"/>
      <c r="AM11" s="501" t="s">
        <v>125</v>
      </c>
      <c r="AN11" s="502"/>
      <c r="AO11" s="502"/>
      <c r="AP11" s="502"/>
      <c r="AQ11" s="502"/>
      <c r="AR11" s="502"/>
      <c r="AS11" s="502"/>
      <c r="AT11" s="503"/>
      <c r="AU11" s="504" t="s">
        <v>120</v>
      </c>
      <c r="AV11" s="505"/>
      <c r="AW11" s="505"/>
      <c r="AX11" s="505"/>
      <c r="AY11" s="506" t="s">
        <v>126</v>
      </c>
      <c r="AZ11" s="507"/>
      <c r="BA11" s="507"/>
      <c r="BB11" s="507"/>
      <c r="BC11" s="507"/>
      <c r="BD11" s="507"/>
      <c r="BE11" s="507"/>
      <c r="BF11" s="507"/>
      <c r="BG11" s="507"/>
      <c r="BH11" s="507"/>
      <c r="BI11" s="507"/>
      <c r="BJ11" s="507"/>
      <c r="BK11" s="507"/>
      <c r="BL11" s="507"/>
      <c r="BM11" s="508"/>
      <c r="BN11" s="472">
        <v>0</v>
      </c>
      <c r="BO11" s="473"/>
      <c r="BP11" s="473"/>
      <c r="BQ11" s="473"/>
      <c r="BR11" s="473"/>
      <c r="BS11" s="473"/>
      <c r="BT11" s="473"/>
      <c r="BU11" s="474"/>
      <c r="BV11" s="472">
        <v>0</v>
      </c>
      <c r="BW11" s="473"/>
      <c r="BX11" s="473"/>
      <c r="BY11" s="473"/>
      <c r="BZ11" s="473"/>
      <c r="CA11" s="473"/>
      <c r="CB11" s="473"/>
      <c r="CC11" s="474"/>
      <c r="CD11" s="475" t="s">
        <v>127</v>
      </c>
      <c r="CE11" s="476"/>
      <c r="CF11" s="476"/>
      <c r="CG11" s="476"/>
      <c r="CH11" s="476"/>
      <c r="CI11" s="476"/>
      <c r="CJ11" s="476"/>
      <c r="CK11" s="476"/>
      <c r="CL11" s="476"/>
      <c r="CM11" s="476"/>
      <c r="CN11" s="476"/>
      <c r="CO11" s="476"/>
      <c r="CP11" s="476"/>
      <c r="CQ11" s="476"/>
      <c r="CR11" s="476"/>
      <c r="CS11" s="477"/>
      <c r="CT11" s="512" t="s">
        <v>128</v>
      </c>
      <c r="CU11" s="513"/>
      <c r="CV11" s="513"/>
      <c r="CW11" s="513"/>
      <c r="CX11" s="513"/>
      <c r="CY11" s="513"/>
      <c r="CZ11" s="513"/>
      <c r="DA11" s="514"/>
      <c r="DB11" s="512" t="s">
        <v>129</v>
      </c>
      <c r="DC11" s="513"/>
      <c r="DD11" s="513"/>
      <c r="DE11" s="513"/>
      <c r="DF11" s="513"/>
      <c r="DG11" s="513"/>
      <c r="DH11" s="513"/>
      <c r="DI11" s="514"/>
      <c r="DJ11" s="186"/>
      <c r="DK11" s="186"/>
      <c r="DL11" s="186"/>
      <c r="DM11" s="186"/>
      <c r="DN11" s="186"/>
      <c r="DO11" s="186"/>
    </row>
    <row r="12" spans="1:119" ht="18.75" customHeight="1" x14ac:dyDescent="0.15">
      <c r="A12" s="187"/>
      <c r="B12" s="532" t="s">
        <v>130</v>
      </c>
      <c r="C12" s="533"/>
      <c r="D12" s="533"/>
      <c r="E12" s="533"/>
      <c r="F12" s="533"/>
      <c r="G12" s="533"/>
      <c r="H12" s="533"/>
      <c r="I12" s="533"/>
      <c r="J12" s="533"/>
      <c r="K12" s="534"/>
      <c r="L12" s="541" t="s">
        <v>131</v>
      </c>
      <c r="M12" s="542"/>
      <c r="N12" s="542"/>
      <c r="O12" s="542"/>
      <c r="P12" s="542"/>
      <c r="Q12" s="543"/>
      <c r="R12" s="544">
        <v>2990</v>
      </c>
      <c r="S12" s="545"/>
      <c r="T12" s="545"/>
      <c r="U12" s="545"/>
      <c r="V12" s="546"/>
      <c r="W12" s="547" t="s">
        <v>1</v>
      </c>
      <c r="X12" s="505"/>
      <c r="Y12" s="505"/>
      <c r="Z12" s="505"/>
      <c r="AA12" s="505"/>
      <c r="AB12" s="548"/>
      <c r="AC12" s="549" t="s">
        <v>132</v>
      </c>
      <c r="AD12" s="550"/>
      <c r="AE12" s="550"/>
      <c r="AF12" s="550"/>
      <c r="AG12" s="551"/>
      <c r="AH12" s="549" t="s">
        <v>133</v>
      </c>
      <c r="AI12" s="550"/>
      <c r="AJ12" s="550"/>
      <c r="AK12" s="550"/>
      <c r="AL12" s="552"/>
      <c r="AM12" s="501" t="s">
        <v>134</v>
      </c>
      <c r="AN12" s="502"/>
      <c r="AO12" s="502"/>
      <c r="AP12" s="502"/>
      <c r="AQ12" s="502"/>
      <c r="AR12" s="502"/>
      <c r="AS12" s="502"/>
      <c r="AT12" s="503"/>
      <c r="AU12" s="504" t="s">
        <v>135</v>
      </c>
      <c r="AV12" s="505"/>
      <c r="AW12" s="505"/>
      <c r="AX12" s="505"/>
      <c r="AY12" s="506" t="s">
        <v>136</v>
      </c>
      <c r="AZ12" s="507"/>
      <c r="BA12" s="507"/>
      <c r="BB12" s="507"/>
      <c r="BC12" s="507"/>
      <c r="BD12" s="507"/>
      <c r="BE12" s="507"/>
      <c r="BF12" s="507"/>
      <c r="BG12" s="507"/>
      <c r="BH12" s="507"/>
      <c r="BI12" s="507"/>
      <c r="BJ12" s="507"/>
      <c r="BK12" s="507"/>
      <c r="BL12" s="507"/>
      <c r="BM12" s="508"/>
      <c r="BN12" s="472">
        <v>0</v>
      </c>
      <c r="BO12" s="473"/>
      <c r="BP12" s="473"/>
      <c r="BQ12" s="473"/>
      <c r="BR12" s="473"/>
      <c r="BS12" s="473"/>
      <c r="BT12" s="473"/>
      <c r="BU12" s="474"/>
      <c r="BV12" s="472">
        <v>0</v>
      </c>
      <c r="BW12" s="473"/>
      <c r="BX12" s="473"/>
      <c r="BY12" s="473"/>
      <c r="BZ12" s="473"/>
      <c r="CA12" s="473"/>
      <c r="CB12" s="473"/>
      <c r="CC12" s="474"/>
      <c r="CD12" s="475" t="s">
        <v>137</v>
      </c>
      <c r="CE12" s="476"/>
      <c r="CF12" s="476"/>
      <c r="CG12" s="476"/>
      <c r="CH12" s="476"/>
      <c r="CI12" s="476"/>
      <c r="CJ12" s="476"/>
      <c r="CK12" s="476"/>
      <c r="CL12" s="476"/>
      <c r="CM12" s="476"/>
      <c r="CN12" s="476"/>
      <c r="CO12" s="476"/>
      <c r="CP12" s="476"/>
      <c r="CQ12" s="476"/>
      <c r="CR12" s="476"/>
      <c r="CS12" s="477"/>
      <c r="CT12" s="512" t="s">
        <v>128</v>
      </c>
      <c r="CU12" s="513"/>
      <c r="CV12" s="513"/>
      <c r="CW12" s="513"/>
      <c r="CX12" s="513"/>
      <c r="CY12" s="513"/>
      <c r="CZ12" s="513"/>
      <c r="DA12" s="514"/>
      <c r="DB12" s="512" t="s">
        <v>138</v>
      </c>
      <c r="DC12" s="513"/>
      <c r="DD12" s="513"/>
      <c r="DE12" s="513"/>
      <c r="DF12" s="513"/>
      <c r="DG12" s="513"/>
      <c r="DH12" s="513"/>
      <c r="DI12" s="514"/>
      <c r="DJ12" s="186"/>
      <c r="DK12" s="186"/>
      <c r="DL12" s="186"/>
      <c r="DM12" s="186"/>
      <c r="DN12" s="186"/>
      <c r="DO12" s="186"/>
    </row>
    <row r="13" spans="1:119" ht="18.75" customHeight="1" x14ac:dyDescent="0.15">
      <c r="A13" s="187"/>
      <c r="B13" s="535"/>
      <c r="C13" s="536"/>
      <c r="D13" s="536"/>
      <c r="E13" s="536"/>
      <c r="F13" s="536"/>
      <c r="G13" s="536"/>
      <c r="H13" s="536"/>
      <c r="I13" s="536"/>
      <c r="J13" s="536"/>
      <c r="K13" s="537"/>
      <c r="L13" s="197"/>
      <c r="M13" s="563" t="s">
        <v>139</v>
      </c>
      <c r="N13" s="564"/>
      <c r="O13" s="564"/>
      <c r="P13" s="564"/>
      <c r="Q13" s="565"/>
      <c r="R13" s="556">
        <v>2967</v>
      </c>
      <c r="S13" s="557"/>
      <c r="T13" s="557"/>
      <c r="U13" s="557"/>
      <c r="V13" s="558"/>
      <c r="W13" s="488" t="s">
        <v>140</v>
      </c>
      <c r="X13" s="489"/>
      <c r="Y13" s="489"/>
      <c r="Z13" s="489"/>
      <c r="AA13" s="489"/>
      <c r="AB13" s="479"/>
      <c r="AC13" s="523">
        <v>312</v>
      </c>
      <c r="AD13" s="524"/>
      <c r="AE13" s="524"/>
      <c r="AF13" s="524"/>
      <c r="AG13" s="566"/>
      <c r="AH13" s="523">
        <v>311</v>
      </c>
      <c r="AI13" s="524"/>
      <c r="AJ13" s="524"/>
      <c r="AK13" s="524"/>
      <c r="AL13" s="525"/>
      <c r="AM13" s="501" t="s">
        <v>141</v>
      </c>
      <c r="AN13" s="502"/>
      <c r="AO13" s="502"/>
      <c r="AP13" s="502"/>
      <c r="AQ13" s="502"/>
      <c r="AR13" s="502"/>
      <c r="AS13" s="502"/>
      <c r="AT13" s="503"/>
      <c r="AU13" s="504" t="s">
        <v>120</v>
      </c>
      <c r="AV13" s="505"/>
      <c r="AW13" s="505"/>
      <c r="AX13" s="505"/>
      <c r="AY13" s="506" t="s">
        <v>142</v>
      </c>
      <c r="AZ13" s="507"/>
      <c r="BA13" s="507"/>
      <c r="BB13" s="507"/>
      <c r="BC13" s="507"/>
      <c r="BD13" s="507"/>
      <c r="BE13" s="507"/>
      <c r="BF13" s="507"/>
      <c r="BG13" s="507"/>
      <c r="BH13" s="507"/>
      <c r="BI13" s="507"/>
      <c r="BJ13" s="507"/>
      <c r="BK13" s="507"/>
      <c r="BL13" s="507"/>
      <c r="BM13" s="508"/>
      <c r="BN13" s="472">
        <v>-91279</v>
      </c>
      <c r="BO13" s="473"/>
      <c r="BP13" s="473"/>
      <c r="BQ13" s="473"/>
      <c r="BR13" s="473"/>
      <c r="BS13" s="473"/>
      <c r="BT13" s="473"/>
      <c r="BU13" s="474"/>
      <c r="BV13" s="472">
        <v>50734</v>
      </c>
      <c r="BW13" s="473"/>
      <c r="BX13" s="473"/>
      <c r="BY13" s="473"/>
      <c r="BZ13" s="473"/>
      <c r="CA13" s="473"/>
      <c r="CB13" s="473"/>
      <c r="CC13" s="474"/>
      <c r="CD13" s="475" t="s">
        <v>143</v>
      </c>
      <c r="CE13" s="476"/>
      <c r="CF13" s="476"/>
      <c r="CG13" s="476"/>
      <c r="CH13" s="476"/>
      <c r="CI13" s="476"/>
      <c r="CJ13" s="476"/>
      <c r="CK13" s="476"/>
      <c r="CL13" s="476"/>
      <c r="CM13" s="476"/>
      <c r="CN13" s="476"/>
      <c r="CO13" s="476"/>
      <c r="CP13" s="476"/>
      <c r="CQ13" s="476"/>
      <c r="CR13" s="476"/>
      <c r="CS13" s="477"/>
      <c r="CT13" s="469">
        <v>6</v>
      </c>
      <c r="CU13" s="470"/>
      <c r="CV13" s="470"/>
      <c r="CW13" s="470"/>
      <c r="CX13" s="470"/>
      <c r="CY13" s="470"/>
      <c r="CZ13" s="470"/>
      <c r="DA13" s="471"/>
      <c r="DB13" s="469">
        <v>7</v>
      </c>
      <c r="DC13" s="470"/>
      <c r="DD13" s="470"/>
      <c r="DE13" s="470"/>
      <c r="DF13" s="470"/>
      <c r="DG13" s="470"/>
      <c r="DH13" s="470"/>
      <c r="DI13" s="471"/>
      <c r="DJ13" s="186"/>
      <c r="DK13" s="186"/>
      <c r="DL13" s="186"/>
      <c r="DM13" s="186"/>
      <c r="DN13" s="186"/>
      <c r="DO13" s="186"/>
    </row>
    <row r="14" spans="1:119" ht="18.75" customHeight="1" thickBot="1" x14ac:dyDescent="0.2">
      <c r="A14" s="187"/>
      <c r="B14" s="535"/>
      <c r="C14" s="536"/>
      <c r="D14" s="536"/>
      <c r="E14" s="536"/>
      <c r="F14" s="536"/>
      <c r="G14" s="536"/>
      <c r="H14" s="536"/>
      <c r="I14" s="536"/>
      <c r="J14" s="536"/>
      <c r="K14" s="537"/>
      <c r="L14" s="553" t="s">
        <v>144</v>
      </c>
      <c r="M14" s="554"/>
      <c r="N14" s="554"/>
      <c r="O14" s="554"/>
      <c r="P14" s="554"/>
      <c r="Q14" s="555"/>
      <c r="R14" s="556">
        <v>3054</v>
      </c>
      <c r="S14" s="557"/>
      <c r="T14" s="557"/>
      <c r="U14" s="557"/>
      <c r="V14" s="558"/>
      <c r="W14" s="462"/>
      <c r="X14" s="463"/>
      <c r="Y14" s="463"/>
      <c r="Z14" s="463"/>
      <c r="AA14" s="463"/>
      <c r="AB14" s="452"/>
      <c r="AC14" s="559">
        <v>19.7</v>
      </c>
      <c r="AD14" s="560"/>
      <c r="AE14" s="560"/>
      <c r="AF14" s="560"/>
      <c r="AG14" s="561"/>
      <c r="AH14" s="559">
        <v>18.3</v>
      </c>
      <c r="AI14" s="560"/>
      <c r="AJ14" s="560"/>
      <c r="AK14" s="560"/>
      <c r="AL14" s="562"/>
      <c r="AM14" s="501"/>
      <c r="AN14" s="502"/>
      <c r="AO14" s="502"/>
      <c r="AP14" s="502"/>
      <c r="AQ14" s="502"/>
      <c r="AR14" s="502"/>
      <c r="AS14" s="502"/>
      <c r="AT14" s="503"/>
      <c r="AU14" s="504"/>
      <c r="AV14" s="505"/>
      <c r="AW14" s="505"/>
      <c r="AX14" s="505"/>
      <c r="AY14" s="506"/>
      <c r="AZ14" s="507"/>
      <c r="BA14" s="507"/>
      <c r="BB14" s="507"/>
      <c r="BC14" s="507"/>
      <c r="BD14" s="507"/>
      <c r="BE14" s="507"/>
      <c r="BF14" s="507"/>
      <c r="BG14" s="507"/>
      <c r="BH14" s="507"/>
      <c r="BI14" s="507"/>
      <c r="BJ14" s="507"/>
      <c r="BK14" s="507"/>
      <c r="BL14" s="507"/>
      <c r="BM14" s="508"/>
      <c r="BN14" s="472"/>
      <c r="BO14" s="473"/>
      <c r="BP14" s="473"/>
      <c r="BQ14" s="473"/>
      <c r="BR14" s="473"/>
      <c r="BS14" s="473"/>
      <c r="BT14" s="473"/>
      <c r="BU14" s="474"/>
      <c r="BV14" s="472"/>
      <c r="BW14" s="473"/>
      <c r="BX14" s="473"/>
      <c r="BY14" s="473"/>
      <c r="BZ14" s="473"/>
      <c r="CA14" s="473"/>
      <c r="CB14" s="473"/>
      <c r="CC14" s="474"/>
      <c r="CD14" s="567" t="s">
        <v>145</v>
      </c>
      <c r="CE14" s="568"/>
      <c r="CF14" s="568"/>
      <c r="CG14" s="568"/>
      <c r="CH14" s="568"/>
      <c r="CI14" s="568"/>
      <c r="CJ14" s="568"/>
      <c r="CK14" s="568"/>
      <c r="CL14" s="568"/>
      <c r="CM14" s="568"/>
      <c r="CN14" s="568"/>
      <c r="CO14" s="568"/>
      <c r="CP14" s="568"/>
      <c r="CQ14" s="568"/>
      <c r="CR14" s="568"/>
      <c r="CS14" s="569"/>
      <c r="CT14" s="570" t="s">
        <v>138</v>
      </c>
      <c r="CU14" s="571"/>
      <c r="CV14" s="571"/>
      <c r="CW14" s="571"/>
      <c r="CX14" s="571"/>
      <c r="CY14" s="571"/>
      <c r="CZ14" s="571"/>
      <c r="DA14" s="572"/>
      <c r="DB14" s="570" t="s">
        <v>138</v>
      </c>
      <c r="DC14" s="571"/>
      <c r="DD14" s="571"/>
      <c r="DE14" s="571"/>
      <c r="DF14" s="571"/>
      <c r="DG14" s="571"/>
      <c r="DH14" s="571"/>
      <c r="DI14" s="572"/>
      <c r="DJ14" s="186"/>
      <c r="DK14" s="186"/>
      <c r="DL14" s="186"/>
      <c r="DM14" s="186"/>
      <c r="DN14" s="186"/>
      <c r="DO14" s="186"/>
    </row>
    <row r="15" spans="1:119" ht="18.75" customHeight="1" x14ac:dyDescent="0.15">
      <c r="A15" s="187"/>
      <c r="B15" s="535"/>
      <c r="C15" s="536"/>
      <c r="D15" s="536"/>
      <c r="E15" s="536"/>
      <c r="F15" s="536"/>
      <c r="G15" s="536"/>
      <c r="H15" s="536"/>
      <c r="I15" s="536"/>
      <c r="J15" s="536"/>
      <c r="K15" s="537"/>
      <c r="L15" s="197"/>
      <c r="M15" s="563" t="s">
        <v>146</v>
      </c>
      <c r="N15" s="564"/>
      <c r="O15" s="564"/>
      <c r="P15" s="564"/>
      <c r="Q15" s="565"/>
      <c r="R15" s="556">
        <v>3026</v>
      </c>
      <c r="S15" s="557"/>
      <c r="T15" s="557"/>
      <c r="U15" s="557"/>
      <c r="V15" s="558"/>
      <c r="W15" s="488" t="s">
        <v>147</v>
      </c>
      <c r="X15" s="489"/>
      <c r="Y15" s="489"/>
      <c r="Z15" s="489"/>
      <c r="AA15" s="489"/>
      <c r="AB15" s="479"/>
      <c r="AC15" s="523">
        <v>322</v>
      </c>
      <c r="AD15" s="524"/>
      <c r="AE15" s="524"/>
      <c r="AF15" s="524"/>
      <c r="AG15" s="566"/>
      <c r="AH15" s="523">
        <v>387</v>
      </c>
      <c r="AI15" s="524"/>
      <c r="AJ15" s="524"/>
      <c r="AK15" s="524"/>
      <c r="AL15" s="525"/>
      <c r="AM15" s="501"/>
      <c r="AN15" s="502"/>
      <c r="AO15" s="502"/>
      <c r="AP15" s="502"/>
      <c r="AQ15" s="502"/>
      <c r="AR15" s="502"/>
      <c r="AS15" s="502"/>
      <c r="AT15" s="503"/>
      <c r="AU15" s="504"/>
      <c r="AV15" s="505"/>
      <c r="AW15" s="505"/>
      <c r="AX15" s="505"/>
      <c r="AY15" s="432" t="s">
        <v>148</v>
      </c>
      <c r="AZ15" s="433"/>
      <c r="BA15" s="433"/>
      <c r="BB15" s="433"/>
      <c r="BC15" s="433"/>
      <c r="BD15" s="433"/>
      <c r="BE15" s="433"/>
      <c r="BF15" s="433"/>
      <c r="BG15" s="433"/>
      <c r="BH15" s="433"/>
      <c r="BI15" s="433"/>
      <c r="BJ15" s="433"/>
      <c r="BK15" s="433"/>
      <c r="BL15" s="433"/>
      <c r="BM15" s="434"/>
      <c r="BN15" s="435">
        <v>380025</v>
      </c>
      <c r="BO15" s="436"/>
      <c r="BP15" s="436"/>
      <c r="BQ15" s="436"/>
      <c r="BR15" s="436"/>
      <c r="BS15" s="436"/>
      <c r="BT15" s="436"/>
      <c r="BU15" s="437"/>
      <c r="BV15" s="435">
        <v>354496</v>
      </c>
      <c r="BW15" s="436"/>
      <c r="BX15" s="436"/>
      <c r="BY15" s="436"/>
      <c r="BZ15" s="436"/>
      <c r="CA15" s="436"/>
      <c r="CB15" s="436"/>
      <c r="CC15" s="437"/>
      <c r="CD15" s="573" t="s">
        <v>149</v>
      </c>
      <c r="CE15" s="574"/>
      <c r="CF15" s="574"/>
      <c r="CG15" s="574"/>
      <c r="CH15" s="574"/>
      <c r="CI15" s="574"/>
      <c r="CJ15" s="574"/>
      <c r="CK15" s="574"/>
      <c r="CL15" s="574"/>
      <c r="CM15" s="574"/>
      <c r="CN15" s="574"/>
      <c r="CO15" s="574"/>
      <c r="CP15" s="574"/>
      <c r="CQ15" s="574"/>
      <c r="CR15" s="574"/>
      <c r="CS15" s="57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5"/>
      <c r="C16" s="536"/>
      <c r="D16" s="536"/>
      <c r="E16" s="536"/>
      <c r="F16" s="536"/>
      <c r="G16" s="536"/>
      <c r="H16" s="536"/>
      <c r="I16" s="536"/>
      <c r="J16" s="536"/>
      <c r="K16" s="537"/>
      <c r="L16" s="553" t="s">
        <v>150</v>
      </c>
      <c r="M16" s="584"/>
      <c r="N16" s="584"/>
      <c r="O16" s="584"/>
      <c r="P16" s="584"/>
      <c r="Q16" s="585"/>
      <c r="R16" s="576" t="s">
        <v>151</v>
      </c>
      <c r="S16" s="577"/>
      <c r="T16" s="577"/>
      <c r="U16" s="577"/>
      <c r="V16" s="578"/>
      <c r="W16" s="462"/>
      <c r="X16" s="463"/>
      <c r="Y16" s="463"/>
      <c r="Z16" s="463"/>
      <c r="AA16" s="463"/>
      <c r="AB16" s="452"/>
      <c r="AC16" s="559">
        <v>20.3</v>
      </c>
      <c r="AD16" s="560"/>
      <c r="AE16" s="560"/>
      <c r="AF16" s="560"/>
      <c r="AG16" s="561"/>
      <c r="AH16" s="559">
        <v>22.7</v>
      </c>
      <c r="AI16" s="560"/>
      <c r="AJ16" s="560"/>
      <c r="AK16" s="560"/>
      <c r="AL16" s="562"/>
      <c r="AM16" s="501"/>
      <c r="AN16" s="502"/>
      <c r="AO16" s="502"/>
      <c r="AP16" s="502"/>
      <c r="AQ16" s="502"/>
      <c r="AR16" s="502"/>
      <c r="AS16" s="502"/>
      <c r="AT16" s="503"/>
      <c r="AU16" s="504"/>
      <c r="AV16" s="505"/>
      <c r="AW16" s="505"/>
      <c r="AX16" s="505"/>
      <c r="AY16" s="506" t="s">
        <v>152</v>
      </c>
      <c r="AZ16" s="507"/>
      <c r="BA16" s="507"/>
      <c r="BB16" s="507"/>
      <c r="BC16" s="507"/>
      <c r="BD16" s="507"/>
      <c r="BE16" s="507"/>
      <c r="BF16" s="507"/>
      <c r="BG16" s="507"/>
      <c r="BH16" s="507"/>
      <c r="BI16" s="507"/>
      <c r="BJ16" s="507"/>
      <c r="BK16" s="507"/>
      <c r="BL16" s="507"/>
      <c r="BM16" s="508"/>
      <c r="BN16" s="472">
        <v>2039348</v>
      </c>
      <c r="BO16" s="473"/>
      <c r="BP16" s="473"/>
      <c r="BQ16" s="473"/>
      <c r="BR16" s="473"/>
      <c r="BS16" s="473"/>
      <c r="BT16" s="473"/>
      <c r="BU16" s="474"/>
      <c r="BV16" s="472">
        <v>1928521</v>
      </c>
      <c r="BW16" s="473"/>
      <c r="BX16" s="473"/>
      <c r="BY16" s="473"/>
      <c r="BZ16" s="473"/>
      <c r="CA16" s="473"/>
      <c r="CB16" s="473"/>
      <c r="CC16" s="474"/>
      <c r="CD16" s="201"/>
      <c r="CE16" s="582"/>
      <c r="CF16" s="582"/>
      <c r="CG16" s="582"/>
      <c r="CH16" s="582"/>
      <c r="CI16" s="582"/>
      <c r="CJ16" s="582"/>
      <c r="CK16" s="582"/>
      <c r="CL16" s="582"/>
      <c r="CM16" s="582"/>
      <c r="CN16" s="582"/>
      <c r="CO16" s="582"/>
      <c r="CP16" s="582"/>
      <c r="CQ16" s="582"/>
      <c r="CR16" s="582"/>
      <c r="CS16" s="583"/>
      <c r="CT16" s="469"/>
      <c r="CU16" s="470"/>
      <c r="CV16" s="470"/>
      <c r="CW16" s="470"/>
      <c r="CX16" s="470"/>
      <c r="CY16" s="470"/>
      <c r="CZ16" s="470"/>
      <c r="DA16" s="471"/>
      <c r="DB16" s="469"/>
      <c r="DC16" s="470"/>
      <c r="DD16" s="470"/>
      <c r="DE16" s="470"/>
      <c r="DF16" s="470"/>
      <c r="DG16" s="470"/>
      <c r="DH16" s="470"/>
      <c r="DI16" s="471"/>
      <c r="DJ16" s="186"/>
      <c r="DK16" s="186"/>
      <c r="DL16" s="186"/>
      <c r="DM16" s="186"/>
      <c r="DN16" s="186"/>
      <c r="DO16" s="186"/>
    </row>
    <row r="17" spans="1:119" ht="18.75" customHeight="1" thickBot="1" x14ac:dyDescent="0.2">
      <c r="A17" s="187"/>
      <c r="B17" s="538"/>
      <c r="C17" s="539"/>
      <c r="D17" s="539"/>
      <c r="E17" s="539"/>
      <c r="F17" s="539"/>
      <c r="G17" s="539"/>
      <c r="H17" s="539"/>
      <c r="I17" s="539"/>
      <c r="J17" s="539"/>
      <c r="K17" s="540"/>
      <c r="L17" s="202"/>
      <c r="M17" s="579" t="s">
        <v>153</v>
      </c>
      <c r="N17" s="580"/>
      <c r="O17" s="580"/>
      <c r="P17" s="580"/>
      <c r="Q17" s="581"/>
      <c r="R17" s="576" t="s">
        <v>154</v>
      </c>
      <c r="S17" s="577"/>
      <c r="T17" s="577"/>
      <c r="U17" s="577"/>
      <c r="V17" s="578"/>
      <c r="W17" s="488" t="s">
        <v>155</v>
      </c>
      <c r="X17" s="489"/>
      <c r="Y17" s="489"/>
      <c r="Z17" s="489"/>
      <c r="AA17" s="489"/>
      <c r="AB17" s="479"/>
      <c r="AC17" s="523">
        <v>950</v>
      </c>
      <c r="AD17" s="524"/>
      <c r="AE17" s="524"/>
      <c r="AF17" s="524"/>
      <c r="AG17" s="566"/>
      <c r="AH17" s="523">
        <v>1005</v>
      </c>
      <c r="AI17" s="524"/>
      <c r="AJ17" s="524"/>
      <c r="AK17" s="524"/>
      <c r="AL17" s="525"/>
      <c r="AM17" s="501"/>
      <c r="AN17" s="502"/>
      <c r="AO17" s="502"/>
      <c r="AP17" s="502"/>
      <c r="AQ17" s="502"/>
      <c r="AR17" s="502"/>
      <c r="AS17" s="502"/>
      <c r="AT17" s="503"/>
      <c r="AU17" s="504"/>
      <c r="AV17" s="505"/>
      <c r="AW17" s="505"/>
      <c r="AX17" s="505"/>
      <c r="AY17" s="506" t="s">
        <v>156</v>
      </c>
      <c r="AZ17" s="507"/>
      <c r="BA17" s="507"/>
      <c r="BB17" s="507"/>
      <c r="BC17" s="507"/>
      <c r="BD17" s="507"/>
      <c r="BE17" s="507"/>
      <c r="BF17" s="507"/>
      <c r="BG17" s="507"/>
      <c r="BH17" s="507"/>
      <c r="BI17" s="507"/>
      <c r="BJ17" s="507"/>
      <c r="BK17" s="507"/>
      <c r="BL17" s="507"/>
      <c r="BM17" s="508"/>
      <c r="BN17" s="472">
        <v>466595</v>
      </c>
      <c r="BO17" s="473"/>
      <c r="BP17" s="473"/>
      <c r="BQ17" s="473"/>
      <c r="BR17" s="473"/>
      <c r="BS17" s="473"/>
      <c r="BT17" s="473"/>
      <c r="BU17" s="474"/>
      <c r="BV17" s="472">
        <v>441680</v>
      </c>
      <c r="BW17" s="473"/>
      <c r="BX17" s="473"/>
      <c r="BY17" s="473"/>
      <c r="BZ17" s="473"/>
      <c r="CA17" s="473"/>
      <c r="CB17" s="473"/>
      <c r="CC17" s="474"/>
      <c r="CD17" s="201"/>
      <c r="CE17" s="582"/>
      <c r="CF17" s="582"/>
      <c r="CG17" s="582"/>
      <c r="CH17" s="582"/>
      <c r="CI17" s="582"/>
      <c r="CJ17" s="582"/>
      <c r="CK17" s="582"/>
      <c r="CL17" s="582"/>
      <c r="CM17" s="582"/>
      <c r="CN17" s="582"/>
      <c r="CO17" s="582"/>
      <c r="CP17" s="582"/>
      <c r="CQ17" s="582"/>
      <c r="CR17" s="582"/>
      <c r="CS17" s="583"/>
      <c r="CT17" s="469"/>
      <c r="CU17" s="470"/>
      <c r="CV17" s="470"/>
      <c r="CW17" s="470"/>
      <c r="CX17" s="470"/>
      <c r="CY17" s="470"/>
      <c r="CZ17" s="470"/>
      <c r="DA17" s="471"/>
      <c r="DB17" s="469"/>
      <c r="DC17" s="470"/>
      <c r="DD17" s="470"/>
      <c r="DE17" s="470"/>
      <c r="DF17" s="470"/>
      <c r="DG17" s="470"/>
      <c r="DH17" s="470"/>
      <c r="DI17" s="471"/>
      <c r="DJ17" s="186"/>
      <c r="DK17" s="186"/>
      <c r="DL17" s="186"/>
      <c r="DM17" s="186"/>
      <c r="DN17" s="186"/>
      <c r="DO17" s="186"/>
    </row>
    <row r="18" spans="1:119" ht="18.75" customHeight="1" thickBot="1" x14ac:dyDescent="0.2">
      <c r="A18" s="187"/>
      <c r="B18" s="586" t="s">
        <v>157</v>
      </c>
      <c r="C18" s="515"/>
      <c r="D18" s="515"/>
      <c r="E18" s="587"/>
      <c r="F18" s="587"/>
      <c r="G18" s="587"/>
      <c r="H18" s="587"/>
      <c r="I18" s="587"/>
      <c r="J18" s="587"/>
      <c r="K18" s="587"/>
      <c r="L18" s="588">
        <v>133.97999999999999</v>
      </c>
      <c r="M18" s="588"/>
      <c r="N18" s="588"/>
      <c r="O18" s="588"/>
      <c r="P18" s="588"/>
      <c r="Q18" s="588"/>
      <c r="R18" s="589"/>
      <c r="S18" s="589"/>
      <c r="T18" s="589"/>
      <c r="U18" s="589"/>
      <c r="V18" s="590"/>
      <c r="W18" s="490"/>
      <c r="X18" s="491"/>
      <c r="Y18" s="491"/>
      <c r="Z18" s="491"/>
      <c r="AA18" s="491"/>
      <c r="AB18" s="482"/>
      <c r="AC18" s="591">
        <v>60</v>
      </c>
      <c r="AD18" s="592"/>
      <c r="AE18" s="592"/>
      <c r="AF18" s="592"/>
      <c r="AG18" s="593"/>
      <c r="AH18" s="591">
        <v>59</v>
      </c>
      <c r="AI18" s="592"/>
      <c r="AJ18" s="592"/>
      <c r="AK18" s="592"/>
      <c r="AL18" s="594"/>
      <c r="AM18" s="501"/>
      <c r="AN18" s="502"/>
      <c r="AO18" s="502"/>
      <c r="AP18" s="502"/>
      <c r="AQ18" s="502"/>
      <c r="AR18" s="502"/>
      <c r="AS18" s="502"/>
      <c r="AT18" s="503"/>
      <c r="AU18" s="504"/>
      <c r="AV18" s="505"/>
      <c r="AW18" s="505"/>
      <c r="AX18" s="505"/>
      <c r="AY18" s="506" t="s">
        <v>158</v>
      </c>
      <c r="AZ18" s="507"/>
      <c r="BA18" s="507"/>
      <c r="BB18" s="507"/>
      <c r="BC18" s="507"/>
      <c r="BD18" s="507"/>
      <c r="BE18" s="507"/>
      <c r="BF18" s="507"/>
      <c r="BG18" s="507"/>
      <c r="BH18" s="507"/>
      <c r="BI18" s="507"/>
      <c r="BJ18" s="507"/>
      <c r="BK18" s="507"/>
      <c r="BL18" s="507"/>
      <c r="BM18" s="508"/>
      <c r="BN18" s="472">
        <v>1739609</v>
      </c>
      <c r="BO18" s="473"/>
      <c r="BP18" s="473"/>
      <c r="BQ18" s="473"/>
      <c r="BR18" s="473"/>
      <c r="BS18" s="473"/>
      <c r="BT18" s="473"/>
      <c r="BU18" s="474"/>
      <c r="BV18" s="472">
        <v>1707390</v>
      </c>
      <c r="BW18" s="473"/>
      <c r="BX18" s="473"/>
      <c r="BY18" s="473"/>
      <c r="BZ18" s="473"/>
      <c r="CA18" s="473"/>
      <c r="CB18" s="473"/>
      <c r="CC18" s="474"/>
      <c r="CD18" s="201"/>
      <c r="CE18" s="582"/>
      <c r="CF18" s="582"/>
      <c r="CG18" s="582"/>
      <c r="CH18" s="582"/>
      <c r="CI18" s="582"/>
      <c r="CJ18" s="582"/>
      <c r="CK18" s="582"/>
      <c r="CL18" s="582"/>
      <c r="CM18" s="582"/>
      <c r="CN18" s="582"/>
      <c r="CO18" s="582"/>
      <c r="CP18" s="582"/>
      <c r="CQ18" s="582"/>
      <c r="CR18" s="582"/>
      <c r="CS18" s="583"/>
      <c r="CT18" s="469"/>
      <c r="CU18" s="470"/>
      <c r="CV18" s="470"/>
      <c r="CW18" s="470"/>
      <c r="CX18" s="470"/>
      <c r="CY18" s="470"/>
      <c r="CZ18" s="470"/>
      <c r="DA18" s="471"/>
      <c r="DB18" s="469"/>
      <c r="DC18" s="470"/>
      <c r="DD18" s="470"/>
      <c r="DE18" s="470"/>
      <c r="DF18" s="470"/>
      <c r="DG18" s="470"/>
      <c r="DH18" s="470"/>
      <c r="DI18" s="471"/>
      <c r="DJ18" s="186"/>
      <c r="DK18" s="186"/>
      <c r="DL18" s="186"/>
      <c r="DM18" s="186"/>
      <c r="DN18" s="186"/>
      <c r="DO18" s="186"/>
    </row>
    <row r="19" spans="1:119" ht="18.75" customHeight="1" thickBot="1" x14ac:dyDescent="0.2">
      <c r="A19" s="187"/>
      <c r="B19" s="586" t="s">
        <v>159</v>
      </c>
      <c r="C19" s="515"/>
      <c r="D19" s="515"/>
      <c r="E19" s="587"/>
      <c r="F19" s="587"/>
      <c r="G19" s="587"/>
      <c r="H19" s="587"/>
      <c r="I19" s="587"/>
      <c r="J19" s="587"/>
      <c r="K19" s="587"/>
      <c r="L19" s="595">
        <v>22</v>
      </c>
      <c r="M19" s="595"/>
      <c r="N19" s="595"/>
      <c r="O19" s="595"/>
      <c r="P19" s="595"/>
      <c r="Q19" s="595"/>
      <c r="R19" s="596"/>
      <c r="S19" s="596"/>
      <c r="T19" s="596"/>
      <c r="U19" s="596"/>
      <c r="V19" s="597"/>
      <c r="W19" s="429"/>
      <c r="X19" s="430"/>
      <c r="Y19" s="430"/>
      <c r="Z19" s="430"/>
      <c r="AA19" s="430"/>
      <c r="AB19" s="430"/>
      <c r="AC19" s="604"/>
      <c r="AD19" s="604"/>
      <c r="AE19" s="604"/>
      <c r="AF19" s="604"/>
      <c r="AG19" s="604"/>
      <c r="AH19" s="604"/>
      <c r="AI19" s="604"/>
      <c r="AJ19" s="604"/>
      <c r="AK19" s="604"/>
      <c r="AL19" s="605"/>
      <c r="AM19" s="501"/>
      <c r="AN19" s="502"/>
      <c r="AO19" s="502"/>
      <c r="AP19" s="502"/>
      <c r="AQ19" s="502"/>
      <c r="AR19" s="502"/>
      <c r="AS19" s="502"/>
      <c r="AT19" s="503"/>
      <c r="AU19" s="504"/>
      <c r="AV19" s="505"/>
      <c r="AW19" s="505"/>
      <c r="AX19" s="505"/>
      <c r="AY19" s="506" t="s">
        <v>160</v>
      </c>
      <c r="AZ19" s="507"/>
      <c r="BA19" s="507"/>
      <c r="BB19" s="507"/>
      <c r="BC19" s="507"/>
      <c r="BD19" s="507"/>
      <c r="BE19" s="507"/>
      <c r="BF19" s="507"/>
      <c r="BG19" s="507"/>
      <c r="BH19" s="507"/>
      <c r="BI19" s="507"/>
      <c r="BJ19" s="507"/>
      <c r="BK19" s="507"/>
      <c r="BL19" s="507"/>
      <c r="BM19" s="508"/>
      <c r="BN19" s="472">
        <v>2759057</v>
      </c>
      <c r="BO19" s="473"/>
      <c r="BP19" s="473"/>
      <c r="BQ19" s="473"/>
      <c r="BR19" s="473"/>
      <c r="BS19" s="473"/>
      <c r="BT19" s="473"/>
      <c r="BU19" s="474"/>
      <c r="BV19" s="472">
        <v>2571020</v>
      </c>
      <c r="BW19" s="473"/>
      <c r="BX19" s="473"/>
      <c r="BY19" s="473"/>
      <c r="BZ19" s="473"/>
      <c r="CA19" s="473"/>
      <c r="CB19" s="473"/>
      <c r="CC19" s="474"/>
      <c r="CD19" s="201"/>
      <c r="CE19" s="582"/>
      <c r="CF19" s="582"/>
      <c r="CG19" s="582"/>
      <c r="CH19" s="582"/>
      <c r="CI19" s="582"/>
      <c r="CJ19" s="582"/>
      <c r="CK19" s="582"/>
      <c r="CL19" s="582"/>
      <c r="CM19" s="582"/>
      <c r="CN19" s="582"/>
      <c r="CO19" s="582"/>
      <c r="CP19" s="582"/>
      <c r="CQ19" s="582"/>
      <c r="CR19" s="582"/>
      <c r="CS19" s="583"/>
      <c r="CT19" s="469"/>
      <c r="CU19" s="470"/>
      <c r="CV19" s="470"/>
      <c r="CW19" s="470"/>
      <c r="CX19" s="470"/>
      <c r="CY19" s="470"/>
      <c r="CZ19" s="470"/>
      <c r="DA19" s="471"/>
      <c r="DB19" s="469"/>
      <c r="DC19" s="470"/>
      <c r="DD19" s="470"/>
      <c r="DE19" s="470"/>
      <c r="DF19" s="470"/>
      <c r="DG19" s="470"/>
      <c r="DH19" s="470"/>
      <c r="DI19" s="471"/>
      <c r="DJ19" s="186"/>
      <c r="DK19" s="186"/>
      <c r="DL19" s="186"/>
      <c r="DM19" s="186"/>
      <c r="DN19" s="186"/>
      <c r="DO19" s="186"/>
    </row>
    <row r="20" spans="1:119" ht="18.75" customHeight="1" thickBot="1" x14ac:dyDescent="0.2">
      <c r="A20" s="187"/>
      <c r="B20" s="586" t="s">
        <v>161</v>
      </c>
      <c r="C20" s="515"/>
      <c r="D20" s="515"/>
      <c r="E20" s="587"/>
      <c r="F20" s="587"/>
      <c r="G20" s="587"/>
      <c r="H20" s="587"/>
      <c r="I20" s="587"/>
      <c r="J20" s="587"/>
      <c r="K20" s="587"/>
      <c r="L20" s="595">
        <v>1210</v>
      </c>
      <c r="M20" s="595"/>
      <c r="N20" s="595"/>
      <c r="O20" s="595"/>
      <c r="P20" s="595"/>
      <c r="Q20" s="595"/>
      <c r="R20" s="596"/>
      <c r="S20" s="596"/>
      <c r="T20" s="596"/>
      <c r="U20" s="596"/>
      <c r="V20" s="597"/>
      <c r="W20" s="490"/>
      <c r="X20" s="491"/>
      <c r="Y20" s="491"/>
      <c r="Z20" s="491"/>
      <c r="AA20" s="491"/>
      <c r="AB20" s="491"/>
      <c r="AC20" s="598"/>
      <c r="AD20" s="598"/>
      <c r="AE20" s="598"/>
      <c r="AF20" s="598"/>
      <c r="AG20" s="598"/>
      <c r="AH20" s="598"/>
      <c r="AI20" s="598"/>
      <c r="AJ20" s="598"/>
      <c r="AK20" s="598"/>
      <c r="AL20" s="599"/>
      <c r="AM20" s="600"/>
      <c r="AN20" s="527"/>
      <c r="AO20" s="527"/>
      <c r="AP20" s="527"/>
      <c r="AQ20" s="527"/>
      <c r="AR20" s="527"/>
      <c r="AS20" s="527"/>
      <c r="AT20" s="528"/>
      <c r="AU20" s="601"/>
      <c r="AV20" s="602"/>
      <c r="AW20" s="602"/>
      <c r="AX20" s="603"/>
      <c r="AY20" s="506"/>
      <c r="AZ20" s="507"/>
      <c r="BA20" s="507"/>
      <c r="BB20" s="507"/>
      <c r="BC20" s="507"/>
      <c r="BD20" s="507"/>
      <c r="BE20" s="507"/>
      <c r="BF20" s="507"/>
      <c r="BG20" s="507"/>
      <c r="BH20" s="507"/>
      <c r="BI20" s="507"/>
      <c r="BJ20" s="507"/>
      <c r="BK20" s="507"/>
      <c r="BL20" s="507"/>
      <c r="BM20" s="508"/>
      <c r="BN20" s="472"/>
      <c r="BO20" s="473"/>
      <c r="BP20" s="473"/>
      <c r="BQ20" s="473"/>
      <c r="BR20" s="473"/>
      <c r="BS20" s="473"/>
      <c r="BT20" s="473"/>
      <c r="BU20" s="474"/>
      <c r="BV20" s="472"/>
      <c r="BW20" s="473"/>
      <c r="BX20" s="473"/>
      <c r="BY20" s="473"/>
      <c r="BZ20" s="473"/>
      <c r="CA20" s="473"/>
      <c r="CB20" s="473"/>
      <c r="CC20" s="474"/>
      <c r="CD20" s="201"/>
      <c r="CE20" s="582"/>
      <c r="CF20" s="582"/>
      <c r="CG20" s="582"/>
      <c r="CH20" s="582"/>
      <c r="CI20" s="582"/>
      <c r="CJ20" s="582"/>
      <c r="CK20" s="582"/>
      <c r="CL20" s="582"/>
      <c r="CM20" s="582"/>
      <c r="CN20" s="582"/>
      <c r="CO20" s="582"/>
      <c r="CP20" s="582"/>
      <c r="CQ20" s="582"/>
      <c r="CR20" s="582"/>
      <c r="CS20" s="583"/>
      <c r="CT20" s="469"/>
      <c r="CU20" s="470"/>
      <c r="CV20" s="470"/>
      <c r="CW20" s="470"/>
      <c r="CX20" s="470"/>
      <c r="CY20" s="470"/>
      <c r="CZ20" s="470"/>
      <c r="DA20" s="471"/>
      <c r="DB20" s="469"/>
      <c r="DC20" s="470"/>
      <c r="DD20" s="470"/>
      <c r="DE20" s="470"/>
      <c r="DF20" s="470"/>
      <c r="DG20" s="470"/>
      <c r="DH20" s="470"/>
      <c r="DI20" s="471"/>
      <c r="DJ20" s="186"/>
      <c r="DK20" s="186"/>
      <c r="DL20" s="186"/>
      <c r="DM20" s="186"/>
      <c r="DN20" s="186"/>
      <c r="DO20" s="186"/>
    </row>
    <row r="21" spans="1:119" ht="18.75" customHeight="1" x14ac:dyDescent="0.15">
      <c r="A21" s="187"/>
      <c r="B21" s="606" t="s">
        <v>162</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8"/>
      <c r="AY21" s="506"/>
      <c r="AZ21" s="507"/>
      <c r="BA21" s="507"/>
      <c r="BB21" s="507"/>
      <c r="BC21" s="507"/>
      <c r="BD21" s="507"/>
      <c r="BE21" s="507"/>
      <c r="BF21" s="507"/>
      <c r="BG21" s="507"/>
      <c r="BH21" s="507"/>
      <c r="BI21" s="507"/>
      <c r="BJ21" s="507"/>
      <c r="BK21" s="507"/>
      <c r="BL21" s="507"/>
      <c r="BM21" s="508"/>
      <c r="BN21" s="472"/>
      <c r="BO21" s="473"/>
      <c r="BP21" s="473"/>
      <c r="BQ21" s="473"/>
      <c r="BR21" s="473"/>
      <c r="BS21" s="473"/>
      <c r="BT21" s="473"/>
      <c r="BU21" s="474"/>
      <c r="BV21" s="472"/>
      <c r="BW21" s="473"/>
      <c r="BX21" s="473"/>
      <c r="BY21" s="473"/>
      <c r="BZ21" s="473"/>
      <c r="CA21" s="473"/>
      <c r="CB21" s="473"/>
      <c r="CC21" s="474"/>
      <c r="CD21" s="201"/>
      <c r="CE21" s="582"/>
      <c r="CF21" s="582"/>
      <c r="CG21" s="582"/>
      <c r="CH21" s="582"/>
      <c r="CI21" s="582"/>
      <c r="CJ21" s="582"/>
      <c r="CK21" s="582"/>
      <c r="CL21" s="582"/>
      <c r="CM21" s="582"/>
      <c r="CN21" s="582"/>
      <c r="CO21" s="582"/>
      <c r="CP21" s="582"/>
      <c r="CQ21" s="582"/>
      <c r="CR21" s="582"/>
      <c r="CS21" s="583"/>
      <c r="CT21" s="469"/>
      <c r="CU21" s="470"/>
      <c r="CV21" s="470"/>
      <c r="CW21" s="470"/>
      <c r="CX21" s="470"/>
      <c r="CY21" s="470"/>
      <c r="CZ21" s="470"/>
      <c r="DA21" s="471"/>
      <c r="DB21" s="469"/>
      <c r="DC21" s="470"/>
      <c r="DD21" s="470"/>
      <c r="DE21" s="470"/>
      <c r="DF21" s="470"/>
      <c r="DG21" s="470"/>
      <c r="DH21" s="470"/>
      <c r="DI21" s="471"/>
      <c r="DJ21" s="186"/>
      <c r="DK21" s="186"/>
      <c r="DL21" s="186"/>
      <c r="DM21" s="186"/>
      <c r="DN21" s="186"/>
      <c r="DO21" s="186"/>
    </row>
    <row r="22" spans="1:119" ht="18.75" customHeight="1" thickBot="1" x14ac:dyDescent="0.2">
      <c r="A22" s="187"/>
      <c r="B22" s="609" t="s">
        <v>163</v>
      </c>
      <c r="C22" s="610"/>
      <c r="D22" s="611"/>
      <c r="E22" s="484" t="s">
        <v>1</v>
      </c>
      <c r="F22" s="489"/>
      <c r="G22" s="489"/>
      <c r="H22" s="489"/>
      <c r="I22" s="489"/>
      <c r="J22" s="489"/>
      <c r="K22" s="479"/>
      <c r="L22" s="484" t="s">
        <v>164</v>
      </c>
      <c r="M22" s="489"/>
      <c r="N22" s="489"/>
      <c r="O22" s="489"/>
      <c r="P22" s="479"/>
      <c r="Q22" s="618" t="s">
        <v>165</v>
      </c>
      <c r="R22" s="619"/>
      <c r="S22" s="619"/>
      <c r="T22" s="619"/>
      <c r="U22" s="619"/>
      <c r="V22" s="620"/>
      <c r="W22" s="624" t="s">
        <v>166</v>
      </c>
      <c r="X22" s="610"/>
      <c r="Y22" s="611"/>
      <c r="Z22" s="484" t="s">
        <v>1</v>
      </c>
      <c r="AA22" s="489"/>
      <c r="AB22" s="489"/>
      <c r="AC22" s="489"/>
      <c r="AD22" s="489"/>
      <c r="AE22" s="489"/>
      <c r="AF22" s="489"/>
      <c r="AG22" s="479"/>
      <c r="AH22" s="637" t="s">
        <v>167</v>
      </c>
      <c r="AI22" s="489"/>
      <c r="AJ22" s="489"/>
      <c r="AK22" s="489"/>
      <c r="AL22" s="479"/>
      <c r="AM22" s="637" t="s">
        <v>168</v>
      </c>
      <c r="AN22" s="638"/>
      <c r="AO22" s="638"/>
      <c r="AP22" s="638"/>
      <c r="AQ22" s="638"/>
      <c r="AR22" s="639"/>
      <c r="AS22" s="618" t="s">
        <v>165</v>
      </c>
      <c r="AT22" s="619"/>
      <c r="AU22" s="619"/>
      <c r="AV22" s="619"/>
      <c r="AW22" s="619"/>
      <c r="AX22" s="643"/>
      <c r="AY22" s="645"/>
      <c r="AZ22" s="646"/>
      <c r="BA22" s="646"/>
      <c r="BB22" s="646"/>
      <c r="BC22" s="646"/>
      <c r="BD22" s="646"/>
      <c r="BE22" s="646"/>
      <c r="BF22" s="646"/>
      <c r="BG22" s="646"/>
      <c r="BH22" s="646"/>
      <c r="BI22" s="646"/>
      <c r="BJ22" s="646"/>
      <c r="BK22" s="646"/>
      <c r="BL22" s="646"/>
      <c r="BM22" s="647"/>
      <c r="BN22" s="648"/>
      <c r="BO22" s="649"/>
      <c r="BP22" s="649"/>
      <c r="BQ22" s="649"/>
      <c r="BR22" s="649"/>
      <c r="BS22" s="649"/>
      <c r="BT22" s="649"/>
      <c r="BU22" s="650"/>
      <c r="BV22" s="648"/>
      <c r="BW22" s="649"/>
      <c r="BX22" s="649"/>
      <c r="BY22" s="649"/>
      <c r="BZ22" s="649"/>
      <c r="CA22" s="649"/>
      <c r="CB22" s="649"/>
      <c r="CC22" s="650"/>
      <c r="CD22" s="201"/>
      <c r="CE22" s="582"/>
      <c r="CF22" s="582"/>
      <c r="CG22" s="582"/>
      <c r="CH22" s="582"/>
      <c r="CI22" s="582"/>
      <c r="CJ22" s="582"/>
      <c r="CK22" s="582"/>
      <c r="CL22" s="582"/>
      <c r="CM22" s="582"/>
      <c r="CN22" s="582"/>
      <c r="CO22" s="582"/>
      <c r="CP22" s="582"/>
      <c r="CQ22" s="582"/>
      <c r="CR22" s="582"/>
      <c r="CS22" s="583"/>
      <c r="CT22" s="469"/>
      <c r="CU22" s="470"/>
      <c r="CV22" s="470"/>
      <c r="CW22" s="470"/>
      <c r="CX22" s="470"/>
      <c r="CY22" s="470"/>
      <c r="CZ22" s="470"/>
      <c r="DA22" s="471"/>
      <c r="DB22" s="469"/>
      <c r="DC22" s="470"/>
      <c r="DD22" s="470"/>
      <c r="DE22" s="470"/>
      <c r="DF22" s="470"/>
      <c r="DG22" s="470"/>
      <c r="DH22" s="470"/>
      <c r="DI22" s="471"/>
      <c r="DJ22" s="186"/>
      <c r="DK22" s="186"/>
      <c r="DL22" s="186"/>
      <c r="DM22" s="186"/>
      <c r="DN22" s="186"/>
      <c r="DO22" s="186"/>
    </row>
    <row r="23" spans="1:119" ht="18.75" customHeight="1" x14ac:dyDescent="0.15">
      <c r="A23" s="187"/>
      <c r="B23" s="612"/>
      <c r="C23" s="613"/>
      <c r="D23" s="614"/>
      <c r="E23" s="458"/>
      <c r="F23" s="463"/>
      <c r="G23" s="463"/>
      <c r="H23" s="463"/>
      <c r="I23" s="463"/>
      <c r="J23" s="463"/>
      <c r="K23" s="452"/>
      <c r="L23" s="458"/>
      <c r="M23" s="463"/>
      <c r="N23" s="463"/>
      <c r="O23" s="463"/>
      <c r="P23" s="452"/>
      <c r="Q23" s="621"/>
      <c r="R23" s="622"/>
      <c r="S23" s="622"/>
      <c r="T23" s="622"/>
      <c r="U23" s="622"/>
      <c r="V23" s="623"/>
      <c r="W23" s="625"/>
      <c r="X23" s="613"/>
      <c r="Y23" s="614"/>
      <c r="Z23" s="458"/>
      <c r="AA23" s="463"/>
      <c r="AB23" s="463"/>
      <c r="AC23" s="463"/>
      <c r="AD23" s="463"/>
      <c r="AE23" s="463"/>
      <c r="AF23" s="463"/>
      <c r="AG23" s="452"/>
      <c r="AH23" s="458"/>
      <c r="AI23" s="463"/>
      <c r="AJ23" s="463"/>
      <c r="AK23" s="463"/>
      <c r="AL23" s="452"/>
      <c r="AM23" s="640"/>
      <c r="AN23" s="641"/>
      <c r="AO23" s="641"/>
      <c r="AP23" s="641"/>
      <c r="AQ23" s="641"/>
      <c r="AR23" s="642"/>
      <c r="AS23" s="621"/>
      <c r="AT23" s="622"/>
      <c r="AU23" s="622"/>
      <c r="AV23" s="622"/>
      <c r="AW23" s="622"/>
      <c r="AX23" s="644"/>
      <c r="AY23" s="432" t="s">
        <v>169</v>
      </c>
      <c r="AZ23" s="433"/>
      <c r="BA23" s="433"/>
      <c r="BB23" s="433"/>
      <c r="BC23" s="433"/>
      <c r="BD23" s="433"/>
      <c r="BE23" s="433"/>
      <c r="BF23" s="433"/>
      <c r="BG23" s="433"/>
      <c r="BH23" s="433"/>
      <c r="BI23" s="433"/>
      <c r="BJ23" s="433"/>
      <c r="BK23" s="433"/>
      <c r="BL23" s="433"/>
      <c r="BM23" s="434"/>
      <c r="BN23" s="472">
        <v>3082852</v>
      </c>
      <c r="BO23" s="473"/>
      <c r="BP23" s="473"/>
      <c r="BQ23" s="473"/>
      <c r="BR23" s="473"/>
      <c r="BS23" s="473"/>
      <c r="BT23" s="473"/>
      <c r="BU23" s="474"/>
      <c r="BV23" s="472">
        <v>2893510</v>
      </c>
      <c r="BW23" s="473"/>
      <c r="BX23" s="473"/>
      <c r="BY23" s="473"/>
      <c r="BZ23" s="473"/>
      <c r="CA23" s="473"/>
      <c r="CB23" s="473"/>
      <c r="CC23" s="474"/>
      <c r="CD23" s="201"/>
      <c r="CE23" s="582"/>
      <c r="CF23" s="582"/>
      <c r="CG23" s="582"/>
      <c r="CH23" s="582"/>
      <c r="CI23" s="582"/>
      <c r="CJ23" s="582"/>
      <c r="CK23" s="582"/>
      <c r="CL23" s="582"/>
      <c r="CM23" s="582"/>
      <c r="CN23" s="582"/>
      <c r="CO23" s="582"/>
      <c r="CP23" s="582"/>
      <c r="CQ23" s="582"/>
      <c r="CR23" s="582"/>
      <c r="CS23" s="583"/>
      <c r="CT23" s="469"/>
      <c r="CU23" s="470"/>
      <c r="CV23" s="470"/>
      <c r="CW23" s="470"/>
      <c r="CX23" s="470"/>
      <c r="CY23" s="470"/>
      <c r="CZ23" s="470"/>
      <c r="DA23" s="471"/>
      <c r="DB23" s="469"/>
      <c r="DC23" s="470"/>
      <c r="DD23" s="470"/>
      <c r="DE23" s="470"/>
      <c r="DF23" s="470"/>
      <c r="DG23" s="470"/>
      <c r="DH23" s="470"/>
      <c r="DI23" s="471"/>
      <c r="DJ23" s="186"/>
      <c r="DK23" s="186"/>
      <c r="DL23" s="186"/>
      <c r="DM23" s="186"/>
      <c r="DN23" s="186"/>
      <c r="DO23" s="186"/>
    </row>
    <row r="24" spans="1:119" ht="18.75" customHeight="1" thickBot="1" x14ac:dyDescent="0.2">
      <c r="A24" s="187"/>
      <c r="B24" s="612"/>
      <c r="C24" s="613"/>
      <c r="D24" s="614"/>
      <c r="E24" s="522" t="s">
        <v>170</v>
      </c>
      <c r="F24" s="502"/>
      <c r="G24" s="502"/>
      <c r="H24" s="502"/>
      <c r="I24" s="502"/>
      <c r="J24" s="502"/>
      <c r="K24" s="503"/>
      <c r="L24" s="523">
        <v>1</v>
      </c>
      <c r="M24" s="524"/>
      <c r="N24" s="524"/>
      <c r="O24" s="524"/>
      <c r="P24" s="566"/>
      <c r="Q24" s="523">
        <v>8100</v>
      </c>
      <c r="R24" s="524"/>
      <c r="S24" s="524"/>
      <c r="T24" s="524"/>
      <c r="U24" s="524"/>
      <c r="V24" s="566"/>
      <c r="W24" s="625"/>
      <c r="X24" s="613"/>
      <c r="Y24" s="614"/>
      <c r="Z24" s="522" t="s">
        <v>171</v>
      </c>
      <c r="AA24" s="502"/>
      <c r="AB24" s="502"/>
      <c r="AC24" s="502"/>
      <c r="AD24" s="502"/>
      <c r="AE24" s="502"/>
      <c r="AF24" s="502"/>
      <c r="AG24" s="503"/>
      <c r="AH24" s="523">
        <v>60</v>
      </c>
      <c r="AI24" s="524"/>
      <c r="AJ24" s="524"/>
      <c r="AK24" s="524"/>
      <c r="AL24" s="566"/>
      <c r="AM24" s="523">
        <v>171360</v>
      </c>
      <c r="AN24" s="524"/>
      <c r="AO24" s="524"/>
      <c r="AP24" s="524"/>
      <c r="AQ24" s="524"/>
      <c r="AR24" s="566"/>
      <c r="AS24" s="523">
        <v>2856</v>
      </c>
      <c r="AT24" s="524"/>
      <c r="AU24" s="524"/>
      <c r="AV24" s="524"/>
      <c r="AW24" s="524"/>
      <c r="AX24" s="525"/>
      <c r="AY24" s="645" t="s">
        <v>172</v>
      </c>
      <c r="AZ24" s="646"/>
      <c r="BA24" s="646"/>
      <c r="BB24" s="646"/>
      <c r="BC24" s="646"/>
      <c r="BD24" s="646"/>
      <c r="BE24" s="646"/>
      <c r="BF24" s="646"/>
      <c r="BG24" s="646"/>
      <c r="BH24" s="646"/>
      <c r="BI24" s="646"/>
      <c r="BJ24" s="646"/>
      <c r="BK24" s="646"/>
      <c r="BL24" s="646"/>
      <c r="BM24" s="647"/>
      <c r="BN24" s="472">
        <v>3082852</v>
      </c>
      <c r="BO24" s="473"/>
      <c r="BP24" s="473"/>
      <c r="BQ24" s="473"/>
      <c r="BR24" s="473"/>
      <c r="BS24" s="473"/>
      <c r="BT24" s="473"/>
      <c r="BU24" s="474"/>
      <c r="BV24" s="472">
        <v>2893510</v>
      </c>
      <c r="BW24" s="473"/>
      <c r="BX24" s="473"/>
      <c r="BY24" s="473"/>
      <c r="BZ24" s="473"/>
      <c r="CA24" s="473"/>
      <c r="CB24" s="473"/>
      <c r="CC24" s="474"/>
      <c r="CD24" s="201"/>
      <c r="CE24" s="582"/>
      <c r="CF24" s="582"/>
      <c r="CG24" s="582"/>
      <c r="CH24" s="582"/>
      <c r="CI24" s="582"/>
      <c r="CJ24" s="582"/>
      <c r="CK24" s="582"/>
      <c r="CL24" s="582"/>
      <c r="CM24" s="582"/>
      <c r="CN24" s="582"/>
      <c r="CO24" s="582"/>
      <c r="CP24" s="582"/>
      <c r="CQ24" s="582"/>
      <c r="CR24" s="582"/>
      <c r="CS24" s="583"/>
      <c r="CT24" s="469"/>
      <c r="CU24" s="470"/>
      <c r="CV24" s="470"/>
      <c r="CW24" s="470"/>
      <c r="CX24" s="470"/>
      <c r="CY24" s="470"/>
      <c r="CZ24" s="470"/>
      <c r="DA24" s="471"/>
      <c r="DB24" s="469"/>
      <c r="DC24" s="470"/>
      <c r="DD24" s="470"/>
      <c r="DE24" s="470"/>
      <c r="DF24" s="470"/>
      <c r="DG24" s="470"/>
      <c r="DH24" s="470"/>
      <c r="DI24" s="471"/>
      <c r="DJ24" s="186"/>
      <c r="DK24" s="186"/>
      <c r="DL24" s="186"/>
      <c r="DM24" s="186"/>
      <c r="DN24" s="186"/>
      <c r="DO24" s="186"/>
    </row>
    <row r="25" spans="1:119" s="186" customFormat="1" ht="18.75" customHeight="1" x14ac:dyDescent="0.15">
      <c r="A25" s="187"/>
      <c r="B25" s="612"/>
      <c r="C25" s="613"/>
      <c r="D25" s="614"/>
      <c r="E25" s="522" t="s">
        <v>173</v>
      </c>
      <c r="F25" s="502"/>
      <c r="G25" s="502"/>
      <c r="H25" s="502"/>
      <c r="I25" s="502"/>
      <c r="J25" s="502"/>
      <c r="K25" s="503"/>
      <c r="L25" s="523">
        <v>1</v>
      </c>
      <c r="M25" s="524"/>
      <c r="N25" s="524"/>
      <c r="O25" s="524"/>
      <c r="P25" s="566"/>
      <c r="Q25" s="523">
        <v>6480</v>
      </c>
      <c r="R25" s="524"/>
      <c r="S25" s="524"/>
      <c r="T25" s="524"/>
      <c r="U25" s="524"/>
      <c r="V25" s="566"/>
      <c r="W25" s="625"/>
      <c r="X25" s="613"/>
      <c r="Y25" s="614"/>
      <c r="Z25" s="522" t="s">
        <v>174</v>
      </c>
      <c r="AA25" s="502"/>
      <c r="AB25" s="502"/>
      <c r="AC25" s="502"/>
      <c r="AD25" s="502"/>
      <c r="AE25" s="502"/>
      <c r="AF25" s="502"/>
      <c r="AG25" s="503"/>
      <c r="AH25" s="523" t="s">
        <v>138</v>
      </c>
      <c r="AI25" s="524"/>
      <c r="AJ25" s="524"/>
      <c r="AK25" s="524"/>
      <c r="AL25" s="566"/>
      <c r="AM25" s="523" t="s">
        <v>138</v>
      </c>
      <c r="AN25" s="524"/>
      <c r="AO25" s="524"/>
      <c r="AP25" s="524"/>
      <c r="AQ25" s="524"/>
      <c r="AR25" s="566"/>
      <c r="AS25" s="523" t="s">
        <v>128</v>
      </c>
      <c r="AT25" s="524"/>
      <c r="AU25" s="524"/>
      <c r="AV25" s="524"/>
      <c r="AW25" s="524"/>
      <c r="AX25" s="525"/>
      <c r="AY25" s="432" t="s">
        <v>175</v>
      </c>
      <c r="AZ25" s="433"/>
      <c r="BA25" s="433"/>
      <c r="BB25" s="433"/>
      <c r="BC25" s="433"/>
      <c r="BD25" s="433"/>
      <c r="BE25" s="433"/>
      <c r="BF25" s="433"/>
      <c r="BG25" s="433"/>
      <c r="BH25" s="433"/>
      <c r="BI25" s="433"/>
      <c r="BJ25" s="433"/>
      <c r="BK25" s="433"/>
      <c r="BL25" s="433"/>
      <c r="BM25" s="434"/>
      <c r="BN25" s="435">
        <v>237275</v>
      </c>
      <c r="BO25" s="436"/>
      <c r="BP25" s="436"/>
      <c r="BQ25" s="436"/>
      <c r="BR25" s="436"/>
      <c r="BS25" s="436"/>
      <c r="BT25" s="436"/>
      <c r="BU25" s="437"/>
      <c r="BV25" s="435">
        <v>236957</v>
      </c>
      <c r="BW25" s="436"/>
      <c r="BX25" s="436"/>
      <c r="BY25" s="436"/>
      <c r="BZ25" s="436"/>
      <c r="CA25" s="436"/>
      <c r="CB25" s="436"/>
      <c r="CC25" s="437"/>
      <c r="CD25" s="201"/>
      <c r="CE25" s="582"/>
      <c r="CF25" s="582"/>
      <c r="CG25" s="582"/>
      <c r="CH25" s="582"/>
      <c r="CI25" s="582"/>
      <c r="CJ25" s="582"/>
      <c r="CK25" s="582"/>
      <c r="CL25" s="582"/>
      <c r="CM25" s="582"/>
      <c r="CN25" s="582"/>
      <c r="CO25" s="582"/>
      <c r="CP25" s="582"/>
      <c r="CQ25" s="582"/>
      <c r="CR25" s="582"/>
      <c r="CS25" s="583"/>
      <c r="CT25" s="469"/>
      <c r="CU25" s="470"/>
      <c r="CV25" s="470"/>
      <c r="CW25" s="470"/>
      <c r="CX25" s="470"/>
      <c r="CY25" s="470"/>
      <c r="CZ25" s="470"/>
      <c r="DA25" s="471"/>
      <c r="DB25" s="469"/>
      <c r="DC25" s="470"/>
      <c r="DD25" s="470"/>
      <c r="DE25" s="470"/>
      <c r="DF25" s="470"/>
      <c r="DG25" s="470"/>
      <c r="DH25" s="470"/>
      <c r="DI25" s="471"/>
    </row>
    <row r="26" spans="1:119" s="186" customFormat="1" ht="18.75" customHeight="1" x14ac:dyDescent="0.15">
      <c r="A26" s="187"/>
      <c r="B26" s="612"/>
      <c r="C26" s="613"/>
      <c r="D26" s="614"/>
      <c r="E26" s="522" t="s">
        <v>176</v>
      </c>
      <c r="F26" s="502"/>
      <c r="G26" s="502"/>
      <c r="H26" s="502"/>
      <c r="I26" s="502"/>
      <c r="J26" s="502"/>
      <c r="K26" s="503"/>
      <c r="L26" s="523">
        <v>1</v>
      </c>
      <c r="M26" s="524"/>
      <c r="N26" s="524"/>
      <c r="O26" s="524"/>
      <c r="P26" s="566"/>
      <c r="Q26" s="523">
        <v>5790</v>
      </c>
      <c r="R26" s="524"/>
      <c r="S26" s="524"/>
      <c r="T26" s="524"/>
      <c r="U26" s="524"/>
      <c r="V26" s="566"/>
      <c r="W26" s="625"/>
      <c r="X26" s="613"/>
      <c r="Y26" s="614"/>
      <c r="Z26" s="522" t="s">
        <v>177</v>
      </c>
      <c r="AA26" s="635"/>
      <c r="AB26" s="635"/>
      <c r="AC26" s="635"/>
      <c r="AD26" s="635"/>
      <c r="AE26" s="635"/>
      <c r="AF26" s="635"/>
      <c r="AG26" s="636"/>
      <c r="AH26" s="523" t="s">
        <v>138</v>
      </c>
      <c r="AI26" s="524"/>
      <c r="AJ26" s="524"/>
      <c r="AK26" s="524"/>
      <c r="AL26" s="566"/>
      <c r="AM26" s="523" t="s">
        <v>138</v>
      </c>
      <c r="AN26" s="524"/>
      <c r="AO26" s="524"/>
      <c r="AP26" s="524"/>
      <c r="AQ26" s="524"/>
      <c r="AR26" s="566"/>
      <c r="AS26" s="523" t="s">
        <v>178</v>
      </c>
      <c r="AT26" s="524"/>
      <c r="AU26" s="524"/>
      <c r="AV26" s="524"/>
      <c r="AW26" s="524"/>
      <c r="AX26" s="525"/>
      <c r="AY26" s="475" t="s">
        <v>179</v>
      </c>
      <c r="AZ26" s="476"/>
      <c r="BA26" s="476"/>
      <c r="BB26" s="476"/>
      <c r="BC26" s="476"/>
      <c r="BD26" s="476"/>
      <c r="BE26" s="476"/>
      <c r="BF26" s="476"/>
      <c r="BG26" s="476"/>
      <c r="BH26" s="476"/>
      <c r="BI26" s="476"/>
      <c r="BJ26" s="476"/>
      <c r="BK26" s="476"/>
      <c r="BL26" s="476"/>
      <c r="BM26" s="477"/>
      <c r="BN26" s="472" t="s">
        <v>138</v>
      </c>
      <c r="BO26" s="473"/>
      <c r="BP26" s="473"/>
      <c r="BQ26" s="473"/>
      <c r="BR26" s="473"/>
      <c r="BS26" s="473"/>
      <c r="BT26" s="473"/>
      <c r="BU26" s="474"/>
      <c r="BV26" s="472" t="s">
        <v>180</v>
      </c>
      <c r="BW26" s="473"/>
      <c r="BX26" s="473"/>
      <c r="BY26" s="473"/>
      <c r="BZ26" s="473"/>
      <c r="CA26" s="473"/>
      <c r="CB26" s="473"/>
      <c r="CC26" s="474"/>
      <c r="CD26" s="201"/>
      <c r="CE26" s="582"/>
      <c r="CF26" s="582"/>
      <c r="CG26" s="582"/>
      <c r="CH26" s="582"/>
      <c r="CI26" s="582"/>
      <c r="CJ26" s="582"/>
      <c r="CK26" s="582"/>
      <c r="CL26" s="582"/>
      <c r="CM26" s="582"/>
      <c r="CN26" s="582"/>
      <c r="CO26" s="582"/>
      <c r="CP26" s="582"/>
      <c r="CQ26" s="582"/>
      <c r="CR26" s="582"/>
      <c r="CS26" s="583"/>
      <c r="CT26" s="469"/>
      <c r="CU26" s="470"/>
      <c r="CV26" s="470"/>
      <c r="CW26" s="470"/>
      <c r="CX26" s="470"/>
      <c r="CY26" s="470"/>
      <c r="CZ26" s="470"/>
      <c r="DA26" s="471"/>
      <c r="DB26" s="469"/>
      <c r="DC26" s="470"/>
      <c r="DD26" s="470"/>
      <c r="DE26" s="470"/>
      <c r="DF26" s="470"/>
      <c r="DG26" s="470"/>
      <c r="DH26" s="470"/>
      <c r="DI26" s="471"/>
    </row>
    <row r="27" spans="1:119" ht="18.75" customHeight="1" thickBot="1" x14ac:dyDescent="0.2">
      <c r="A27" s="187"/>
      <c r="B27" s="612"/>
      <c r="C27" s="613"/>
      <c r="D27" s="614"/>
      <c r="E27" s="522" t="s">
        <v>181</v>
      </c>
      <c r="F27" s="502"/>
      <c r="G27" s="502"/>
      <c r="H27" s="502"/>
      <c r="I27" s="502"/>
      <c r="J27" s="502"/>
      <c r="K27" s="503"/>
      <c r="L27" s="523">
        <v>1</v>
      </c>
      <c r="M27" s="524"/>
      <c r="N27" s="524"/>
      <c r="O27" s="524"/>
      <c r="P27" s="566"/>
      <c r="Q27" s="523">
        <v>3160</v>
      </c>
      <c r="R27" s="524"/>
      <c r="S27" s="524"/>
      <c r="T27" s="524"/>
      <c r="U27" s="524"/>
      <c r="V27" s="566"/>
      <c r="W27" s="625"/>
      <c r="X27" s="613"/>
      <c r="Y27" s="614"/>
      <c r="Z27" s="522" t="s">
        <v>182</v>
      </c>
      <c r="AA27" s="502"/>
      <c r="AB27" s="502"/>
      <c r="AC27" s="502"/>
      <c r="AD27" s="502"/>
      <c r="AE27" s="502"/>
      <c r="AF27" s="502"/>
      <c r="AG27" s="503"/>
      <c r="AH27" s="523" t="s">
        <v>180</v>
      </c>
      <c r="AI27" s="524"/>
      <c r="AJ27" s="524"/>
      <c r="AK27" s="524"/>
      <c r="AL27" s="566"/>
      <c r="AM27" s="523" t="s">
        <v>128</v>
      </c>
      <c r="AN27" s="524"/>
      <c r="AO27" s="524"/>
      <c r="AP27" s="524"/>
      <c r="AQ27" s="524"/>
      <c r="AR27" s="566"/>
      <c r="AS27" s="523" t="s">
        <v>128</v>
      </c>
      <c r="AT27" s="524"/>
      <c r="AU27" s="524"/>
      <c r="AV27" s="524"/>
      <c r="AW27" s="524"/>
      <c r="AX27" s="525"/>
      <c r="AY27" s="567" t="s">
        <v>183</v>
      </c>
      <c r="AZ27" s="568"/>
      <c r="BA27" s="568"/>
      <c r="BB27" s="568"/>
      <c r="BC27" s="568"/>
      <c r="BD27" s="568"/>
      <c r="BE27" s="568"/>
      <c r="BF27" s="568"/>
      <c r="BG27" s="568"/>
      <c r="BH27" s="568"/>
      <c r="BI27" s="568"/>
      <c r="BJ27" s="568"/>
      <c r="BK27" s="568"/>
      <c r="BL27" s="568"/>
      <c r="BM27" s="569"/>
      <c r="BN27" s="648">
        <v>16324</v>
      </c>
      <c r="BO27" s="649"/>
      <c r="BP27" s="649"/>
      <c r="BQ27" s="649"/>
      <c r="BR27" s="649"/>
      <c r="BS27" s="649"/>
      <c r="BT27" s="649"/>
      <c r="BU27" s="650"/>
      <c r="BV27" s="648">
        <v>16324</v>
      </c>
      <c r="BW27" s="649"/>
      <c r="BX27" s="649"/>
      <c r="BY27" s="649"/>
      <c r="BZ27" s="649"/>
      <c r="CA27" s="649"/>
      <c r="CB27" s="649"/>
      <c r="CC27" s="650"/>
      <c r="CD27" s="203"/>
      <c r="CE27" s="582"/>
      <c r="CF27" s="582"/>
      <c r="CG27" s="582"/>
      <c r="CH27" s="582"/>
      <c r="CI27" s="582"/>
      <c r="CJ27" s="582"/>
      <c r="CK27" s="582"/>
      <c r="CL27" s="582"/>
      <c r="CM27" s="582"/>
      <c r="CN27" s="582"/>
      <c r="CO27" s="582"/>
      <c r="CP27" s="582"/>
      <c r="CQ27" s="582"/>
      <c r="CR27" s="582"/>
      <c r="CS27" s="583"/>
      <c r="CT27" s="469"/>
      <c r="CU27" s="470"/>
      <c r="CV27" s="470"/>
      <c r="CW27" s="470"/>
      <c r="CX27" s="470"/>
      <c r="CY27" s="470"/>
      <c r="CZ27" s="470"/>
      <c r="DA27" s="471"/>
      <c r="DB27" s="469"/>
      <c r="DC27" s="470"/>
      <c r="DD27" s="470"/>
      <c r="DE27" s="470"/>
      <c r="DF27" s="470"/>
      <c r="DG27" s="470"/>
      <c r="DH27" s="470"/>
      <c r="DI27" s="471"/>
      <c r="DJ27" s="186"/>
      <c r="DK27" s="186"/>
      <c r="DL27" s="186"/>
      <c r="DM27" s="186"/>
      <c r="DN27" s="186"/>
      <c r="DO27" s="186"/>
    </row>
    <row r="28" spans="1:119" ht="18.75" customHeight="1" x14ac:dyDescent="0.15">
      <c r="A28" s="187"/>
      <c r="B28" s="612"/>
      <c r="C28" s="613"/>
      <c r="D28" s="614"/>
      <c r="E28" s="522" t="s">
        <v>184</v>
      </c>
      <c r="F28" s="502"/>
      <c r="G28" s="502"/>
      <c r="H28" s="502"/>
      <c r="I28" s="502"/>
      <c r="J28" s="502"/>
      <c r="K28" s="503"/>
      <c r="L28" s="523">
        <v>1</v>
      </c>
      <c r="M28" s="524"/>
      <c r="N28" s="524"/>
      <c r="O28" s="524"/>
      <c r="P28" s="566"/>
      <c r="Q28" s="523">
        <v>2350</v>
      </c>
      <c r="R28" s="524"/>
      <c r="S28" s="524"/>
      <c r="T28" s="524"/>
      <c r="U28" s="524"/>
      <c r="V28" s="566"/>
      <c r="W28" s="625"/>
      <c r="X28" s="613"/>
      <c r="Y28" s="614"/>
      <c r="Z28" s="522" t="s">
        <v>185</v>
      </c>
      <c r="AA28" s="502"/>
      <c r="AB28" s="502"/>
      <c r="AC28" s="502"/>
      <c r="AD28" s="502"/>
      <c r="AE28" s="502"/>
      <c r="AF28" s="502"/>
      <c r="AG28" s="503"/>
      <c r="AH28" s="523" t="s">
        <v>128</v>
      </c>
      <c r="AI28" s="524"/>
      <c r="AJ28" s="524"/>
      <c r="AK28" s="524"/>
      <c r="AL28" s="566"/>
      <c r="AM28" s="523" t="s">
        <v>138</v>
      </c>
      <c r="AN28" s="524"/>
      <c r="AO28" s="524"/>
      <c r="AP28" s="524"/>
      <c r="AQ28" s="524"/>
      <c r="AR28" s="566"/>
      <c r="AS28" s="523" t="s">
        <v>128</v>
      </c>
      <c r="AT28" s="524"/>
      <c r="AU28" s="524"/>
      <c r="AV28" s="524"/>
      <c r="AW28" s="524"/>
      <c r="AX28" s="525"/>
      <c r="AY28" s="651" t="s">
        <v>186</v>
      </c>
      <c r="AZ28" s="652"/>
      <c r="BA28" s="652"/>
      <c r="BB28" s="653"/>
      <c r="BC28" s="432" t="s">
        <v>48</v>
      </c>
      <c r="BD28" s="433"/>
      <c r="BE28" s="433"/>
      <c r="BF28" s="433"/>
      <c r="BG28" s="433"/>
      <c r="BH28" s="433"/>
      <c r="BI28" s="433"/>
      <c r="BJ28" s="433"/>
      <c r="BK28" s="433"/>
      <c r="BL28" s="433"/>
      <c r="BM28" s="434"/>
      <c r="BN28" s="435">
        <v>1566240</v>
      </c>
      <c r="BO28" s="436"/>
      <c r="BP28" s="436"/>
      <c r="BQ28" s="436"/>
      <c r="BR28" s="436"/>
      <c r="BS28" s="436"/>
      <c r="BT28" s="436"/>
      <c r="BU28" s="437"/>
      <c r="BV28" s="435">
        <v>1565992</v>
      </c>
      <c r="BW28" s="436"/>
      <c r="BX28" s="436"/>
      <c r="BY28" s="436"/>
      <c r="BZ28" s="436"/>
      <c r="CA28" s="436"/>
      <c r="CB28" s="436"/>
      <c r="CC28" s="437"/>
      <c r="CD28" s="201"/>
      <c r="CE28" s="582"/>
      <c r="CF28" s="582"/>
      <c r="CG28" s="582"/>
      <c r="CH28" s="582"/>
      <c r="CI28" s="582"/>
      <c r="CJ28" s="582"/>
      <c r="CK28" s="582"/>
      <c r="CL28" s="582"/>
      <c r="CM28" s="582"/>
      <c r="CN28" s="582"/>
      <c r="CO28" s="582"/>
      <c r="CP28" s="582"/>
      <c r="CQ28" s="582"/>
      <c r="CR28" s="582"/>
      <c r="CS28" s="583"/>
      <c r="CT28" s="469"/>
      <c r="CU28" s="470"/>
      <c r="CV28" s="470"/>
      <c r="CW28" s="470"/>
      <c r="CX28" s="470"/>
      <c r="CY28" s="470"/>
      <c r="CZ28" s="470"/>
      <c r="DA28" s="471"/>
      <c r="DB28" s="469"/>
      <c r="DC28" s="470"/>
      <c r="DD28" s="470"/>
      <c r="DE28" s="470"/>
      <c r="DF28" s="470"/>
      <c r="DG28" s="470"/>
      <c r="DH28" s="470"/>
      <c r="DI28" s="471"/>
      <c r="DJ28" s="186"/>
      <c r="DK28" s="186"/>
      <c r="DL28" s="186"/>
      <c r="DM28" s="186"/>
      <c r="DN28" s="186"/>
      <c r="DO28" s="186"/>
    </row>
    <row r="29" spans="1:119" ht="18.75" customHeight="1" x14ac:dyDescent="0.15">
      <c r="A29" s="187"/>
      <c r="B29" s="612"/>
      <c r="C29" s="613"/>
      <c r="D29" s="614"/>
      <c r="E29" s="522" t="s">
        <v>187</v>
      </c>
      <c r="F29" s="502"/>
      <c r="G29" s="502"/>
      <c r="H29" s="502"/>
      <c r="I29" s="502"/>
      <c r="J29" s="502"/>
      <c r="K29" s="503"/>
      <c r="L29" s="523">
        <v>8</v>
      </c>
      <c r="M29" s="524"/>
      <c r="N29" s="524"/>
      <c r="O29" s="524"/>
      <c r="P29" s="566"/>
      <c r="Q29" s="523">
        <v>2210</v>
      </c>
      <c r="R29" s="524"/>
      <c r="S29" s="524"/>
      <c r="T29" s="524"/>
      <c r="U29" s="524"/>
      <c r="V29" s="566"/>
      <c r="W29" s="626"/>
      <c r="X29" s="627"/>
      <c r="Y29" s="628"/>
      <c r="Z29" s="522" t="s">
        <v>188</v>
      </c>
      <c r="AA29" s="502"/>
      <c r="AB29" s="502"/>
      <c r="AC29" s="502"/>
      <c r="AD29" s="502"/>
      <c r="AE29" s="502"/>
      <c r="AF29" s="502"/>
      <c r="AG29" s="503"/>
      <c r="AH29" s="523">
        <v>60</v>
      </c>
      <c r="AI29" s="524"/>
      <c r="AJ29" s="524"/>
      <c r="AK29" s="524"/>
      <c r="AL29" s="566"/>
      <c r="AM29" s="523">
        <v>171360</v>
      </c>
      <c r="AN29" s="524"/>
      <c r="AO29" s="524"/>
      <c r="AP29" s="524"/>
      <c r="AQ29" s="524"/>
      <c r="AR29" s="566"/>
      <c r="AS29" s="523">
        <v>2856</v>
      </c>
      <c r="AT29" s="524"/>
      <c r="AU29" s="524"/>
      <c r="AV29" s="524"/>
      <c r="AW29" s="524"/>
      <c r="AX29" s="525"/>
      <c r="AY29" s="654"/>
      <c r="AZ29" s="655"/>
      <c r="BA29" s="655"/>
      <c r="BB29" s="656"/>
      <c r="BC29" s="506" t="s">
        <v>189</v>
      </c>
      <c r="BD29" s="507"/>
      <c r="BE29" s="507"/>
      <c r="BF29" s="507"/>
      <c r="BG29" s="507"/>
      <c r="BH29" s="507"/>
      <c r="BI29" s="507"/>
      <c r="BJ29" s="507"/>
      <c r="BK29" s="507"/>
      <c r="BL29" s="507"/>
      <c r="BM29" s="508"/>
      <c r="BN29" s="472">
        <v>242065</v>
      </c>
      <c r="BO29" s="473"/>
      <c r="BP29" s="473"/>
      <c r="BQ29" s="473"/>
      <c r="BR29" s="473"/>
      <c r="BS29" s="473"/>
      <c r="BT29" s="473"/>
      <c r="BU29" s="474"/>
      <c r="BV29" s="472">
        <v>236005</v>
      </c>
      <c r="BW29" s="473"/>
      <c r="BX29" s="473"/>
      <c r="BY29" s="473"/>
      <c r="BZ29" s="473"/>
      <c r="CA29" s="473"/>
      <c r="CB29" s="473"/>
      <c r="CC29" s="474"/>
      <c r="CD29" s="203"/>
      <c r="CE29" s="582"/>
      <c r="CF29" s="582"/>
      <c r="CG29" s="582"/>
      <c r="CH29" s="582"/>
      <c r="CI29" s="582"/>
      <c r="CJ29" s="582"/>
      <c r="CK29" s="582"/>
      <c r="CL29" s="582"/>
      <c r="CM29" s="582"/>
      <c r="CN29" s="582"/>
      <c r="CO29" s="582"/>
      <c r="CP29" s="582"/>
      <c r="CQ29" s="582"/>
      <c r="CR29" s="582"/>
      <c r="CS29" s="583"/>
      <c r="CT29" s="469"/>
      <c r="CU29" s="470"/>
      <c r="CV29" s="470"/>
      <c r="CW29" s="470"/>
      <c r="CX29" s="470"/>
      <c r="CY29" s="470"/>
      <c r="CZ29" s="470"/>
      <c r="DA29" s="471"/>
      <c r="DB29" s="469"/>
      <c r="DC29" s="470"/>
      <c r="DD29" s="470"/>
      <c r="DE29" s="470"/>
      <c r="DF29" s="470"/>
      <c r="DG29" s="470"/>
      <c r="DH29" s="470"/>
      <c r="DI29" s="471"/>
      <c r="DJ29" s="186"/>
      <c r="DK29" s="186"/>
      <c r="DL29" s="186"/>
      <c r="DM29" s="186"/>
      <c r="DN29" s="186"/>
      <c r="DO29" s="186"/>
    </row>
    <row r="30" spans="1:119" ht="18.75" customHeight="1" thickBot="1" x14ac:dyDescent="0.2">
      <c r="A30" s="187"/>
      <c r="B30" s="615"/>
      <c r="C30" s="616"/>
      <c r="D30" s="617"/>
      <c r="E30" s="526"/>
      <c r="F30" s="527"/>
      <c r="G30" s="527"/>
      <c r="H30" s="527"/>
      <c r="I30" s="527"/>
      <c r="J30" s="527"/>
      <c r="K30" s="528"/>
      <c r="L30" s="629"/>
      <c r="M30" s="630"/>
      <c r="N30" s="630"/>
      <c r="O30" s="630"/>
      <c r="P30" s="631"/>
      <c r="Q30" s="629"/>
      <c r="R30" s="630"/>
      <c r="S30" s="630"/>
      <c r="T30" s="630"/>
      <c r="U30" s="630"/>
      <c r="V30" s="631"/>
      <c r="W30" s="632" t="s">
        <v>190</v>
      </c>
      <c r="X30" s="633"/>
      <c r="Y30" s="633"/>
      <c r="Z30" s="633"/>
      <c r="AA30" s="633"/>
      <c r="AB30" s="633"/>
      <c r="AC30" s="633"/>
      <c r="AD30" s="633"/>
      <c r="AE30" s="633"/>
      <c r="AF30" s="633"/>
      <c r="AG30" s="634"/>
      <c r="AH30" s="591">
        <v>91.7</v>
      </c>
      <c r="AI30" s="592"/>
      <c r="AJ30" s="592"/>
      <c r="AK30" s="592"/>
      <c r="AL30" s="592"/>
      <c r="AM30" s="592"/>
      <c r="AN30" s="592"/>
      <c r="AO30" s="592"/>
      <c r="AP30" s="592"/>
      <c r="AQ30" s="592"/>
      <c r="AR30" s="592"/>
      <c r="AS30" s="592"/>
      <c r="AT30" s="592"/>
      <c r="AU30" s="592"/>
      <c r="AV30" s="592"/>
      <c r="AW30" s="592"/>
      <c r="AX30" s="594"/>
      <c r="AY30" s="657"/>
      <c r="AZ30" s="658"/>
      <c r="BA30" s="658"/>
      <c r="BB30" s="659"/>
      <c r="BC30" s="645" t="s">
        <v>50</v>
      </c>
      <c r="BD30" s="646"/>
      <c r="BE30" s="646"/>
      <c r="BF30" s="646"/>
      <c r="BG30" s="646"/>
      <c r="BH30" s="646"/>
      <c r="BI30" s="646"/>
      <c r="BJ30" s="646"/>
      <c r="BK30" s="646"/>
      <c r="BL30" s="646"/>
      <c r="BM30" s="647"/>
      <c r="BN30" s="648">
        <v>788386</v>
      </c>
      <c r="BO30" s="649"/>
      <c r="BP30" s="649"/>
      <c r="BQ30" s="649"/>
      <c r="BR30" s="649"/>
      <c r="BS30" s="649"/>
      <c r="BT30" s="649"/>
      <c r="BU30" s="650"/>
      <c r="BV30" s="648">
        <v>460140</v>
      </c>
      <c r="BW30" s="649"/>
      <c r="BX30" s="649"/>
      <c r="BY30" s="649"/>
      <c r="BZ30" s="649"/>
      <c r="CA30" s="649"/>
      <c r="CB30" s="649"/>
      <c r="CC30" s="65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6" t="s">
        <v>197</v>
      </c>
      <c r="D33" s="496"/>
      <c r="E33" s="461" t="s">
        <v>198</v>
      </c>
      <c r="F33" s="461"/>
      <c r="G33" s="461"/>
      <c r="H33" s="461"/>
      <c r="I33" s="461"/>
      <c r="J33" s="461"/>
      <c r="K33" s="461"/>
      <c r="L33" s="461"/>
      <c r="M33" s="461"/>
      <c r="N33" s="461"/>
      <c r="O33" s="461"/>
      <c r="P33" s="461"/>
      <c r="Q33" s="461"/>
      <c r="R33" s="461"/>
      <c r="S33" s="461"/>
      <c r="T33" s="216"/>
      <c r="U33" s="496" t="s">
        <v>199</v>
      </c>
      <c r="V33" s="496"/>
      <c r="W33" s="461" t="s">
        <v>198</v>
      </c>
      <c r="X33" s="461"/>
      <c r="Y33" s="461"/>
      <c r="Z33" s="461"/>
      <c r="AA33" s="461"/>
      <c r="AB33" s="461"/>
      <c r="AC33" s="461"/>
      <c r="AD33" s="461"/>
      <c r="AE33" s="461"/>
      <c r="AF33" s="461"/>
      <c r="AG33" s="461"/>
      <c r="AH33" s="461"/>
      <c r="AI33" s="461"/>
      <c r="AJ33" s="461"/>
      <c r="AK33" s="461"/>
      <c r="AL33" s="216"/>
      <c r="AM33" s="496" t="s">
        <v>197</v>
      </c>
      <c r="AN33" s="496"/>
      <c r="AO33" s="461" t="s">
        <v>200</v>
      </c>
      <c r="AP33" s="461"/>
      <c r="AQ33" s="461"/>
      <c r="AR33" s="461"/>
      <c r="AS33" s="461"/>
      <c r="AT33" s="461"/>
      <c r="AU33" s="461"/>
      <c r="AV33" s="461"/>
      <c r="AW33" s="461"/>
      <c r="AX33" s="461"/>
      <c r="AY33" s="461"/>
      <c r="AZ33" s="461"/>
      <c r="BA33" s="461"/>
      <c r="BB33" s="461"/>
      <c r="BC33" s="461"/>
      <c r="BD33" s="217"/>
      <c r="BE33" s="461" t="s">
        <v>201</v>
      </c>
      <c r="BF33" s="461"/>
      <c r="BG33" s="461" t="s">
        <v>202</v>
      </c>
      <c r="BH33" s="461"/>
      <c r="BI33" s="461"/>
      <c r="BJ33" s="461"/>
      <c r="BK33" s="461"/>
      <c r="BL33" s="461"/>
      <c r="BM33" s="461"/>
      <c r="BN33" s="461"/>
      <c r="BO33" s="461"/>
      <c r="BP33" s="461"/>
      <c r="BQ33" s="461"/>
      <c r="BR33" s="461"/>
      <c r="BS33" s="461"/>
      <c r="BT33" s="461"/>
      <c r="BU33" s="461"/>
      <c r="BV33" s="217"/>
      <c r="BW33" s="496" t="s">
        <v>201</v>
      </c>
      <c r="BX33" s="496"/>
      <c r="BY33" s="461" t="s">
        <v>203</v>
      </c>
      <c r="BZ33" s="461"/>
      <c r="CA33" s="461"/>
      <c r="CB33" s="461"/>
      <c r="CC33" s="461"/>
      <c r="CD33" s="461"/>
      <c r="CE33" s="461"/>
      <c r="CF33" s="461"/>
      <c r="CG33" s="461"/>
      <c r="CH33" s="461"/>
      <c r="CI33" s="461"/>
      <c r="CJ33" s="461"/>
      <c r="CK33" s="461"/>
      <c r="CL33" s="461"/>
      <c r="CM33" s="461"/>
      <c r="CN33" s="216"/>
      <c r="CO33" s="496" t="s">
        <v>197</v>
      </c>
      <c r="CP33" s="496"/>
      <c r="CQ33" s="461" t="s">
        <v>204</v>
      </c>
      <c r="CR33" s="461"/>
      <c r="CS33" s="461"/>
      <c r="CT33" s="461"/>
      <c r="CU33" s="461"/>
      <c r="CV33" s="461"/>
      <c r="CW33" s="461"/>
      <c r="CX33" s="461"/>
      <c r="CY33" s="461"/>
      <c r="CZ33" s="461"/>
      <c r="DA33" s="461"/>
      <c r="DB33" s="461"/>
      <c r="DC33" s="461"/>
      <c r="DD33" s="461"/>
      <c r="DE33" s="461"/>
      <c r="DF33" s="216"/>
      <c r="DG33" s="660" t="s">
        <v>205</v>
      </c>
      <c r="DH33" s="660"/>
      <c r="DI33" s="218"/>
      <c r="DJ33" s="186"/>
      <c r="DK33" s="186"/>
      <c r="DL33" s="186"/>
      <c r="DM33" s="186"/>
      <c r="DN33" s="186"/>
      <c r="DO33" s="186"/>
    </row>
    <row r="34" spans="1:119" ht="32.25" customHeight="1" x14ac:dyDescent="0.15">
      <c r="A34" s="187"/>
      <c r="B34" s="213"/>
      <c r="C34" s="661">
        <f>IF(E34="","",1)</f>
        <v>1</v>
      </c>
      <c r="D34" s="661"/>
      <c r="E34" s="662" t="str">
        <f>IF('各会計、関係団体の財政状況及び健全化判断比率'!B7="","",'各会計、関係団体の財政状況及び健全化判断比率'!B7)</f>
        <v>一般会計</v>
      </c>
      <c r="F34" s="662"/>
      <c r="G34" s="662"/>
      <c r="H34" s="662"/>
      <c r="I34" s="662"/>
      <c r="J34" s="662"/>
      <c r="K34" s="662"/>
      <c r="L34" s="662"/>
      <c r="M34" s="662"/>
      <c r="N34" s="662"/>
      <c r="O34" s="662"/>
      <c r="P34" s="662"/>
      <c r="Q34" s="662"/>
      <c r="R34" s="662"/>
      <c r="S34" s="662"/>
      <c r="T34" s="214"/>
      <c r="U34" s="661">
        <f>IF(W34="","",MAX(C34:D43)+1)</f>
        <v>2</v>
      </c>
      <c r="V34" s="661"/>
      <c r="W34" s="662" t="str">
        <f>IF('各会計、関係団体の財政状況及び健全化判断比率'!B28="","",'各会計、関係団体の財政状況及び健全化判断比率'!B28)</f>
        <v>国民健康保険特別会計</v>
      </c>
      <c r="X34" s="662"/>
      <c r="Y34" s="662"/>
      <c r="Z34" s="662"/>
      <c r="AA34" s="662"/>
      <c r="AB34" s="662"/>
      <c r="AC34" s="662"/>
      <c r="AD34" s="662"/>
      <c r="AE34" s="662"/>
      <c r="AF34" s="662"/>
      <c r="AG34" s="662"/>
      <c r="AH34" s="662"/>
      <c r="AI34" s="662"/>
      <c r="AJ34" s="662"/>
      <c r="AK34" s="662"/>
      <c r="AL34" s="214"/>
      <c r="AM34" s="661" t="str">
        <f>IF(AO34="","",MAX(C34:D43,U34:V43)+1)</f>
        <v/>
      </c>
      <c r="AN34" s="661"/>
      <c r="AO34" s="662"/>
      <c r="AP34" s="662"/>
      <c r="AQ34" s="662"/>
      <c r="AR34" s="662"/>
      <c r="AS34" s="662"/>
      <c r="AT34" s="662"/>
      <c r="AU34" s="662"/>
      <c r="AV34" s="662"/>
      <c r="AW34" s="662"/>
      <c r="AX34" s="662"/>
      <c r="AY34" s="662"/>
      <c r="AZ34" s="662"/>
      <c r="BA34" s="662"/>
      <c r="BB34" s="662"/>
      <c r="BC34" s="662"/>
      <c r="BD34" s="214"/>
      <c r="BE34" s="661">
        <f>IF(BG34="","",MAX(C34:D43,U34:V43,AM34:AN43)+1)</f>
        <v>5</v>
      </c>
      <c r="BF34" s="661"/>
      <c r="BG34" s="662" t="str">
        <f>IF('各会計、関係団体の財政状況及び健全化判断比率'!B31="","",'各会計、関係団体の財政状況及び健全化判断比率'!B31)</f>
        <v>簡易水道特別会計</v>
      </c>
      <c r="BH34" s="662"/>
      <c r="BI34" s="662"/>
      <c r="BJ34" s="662"/>
      <c r="BK34" s="662"/>
      <c r="BL34" s="662"/>
      <c r="BM34" s="662"/>
      <c r="BN34" s="662"/>
      <c r="BO34" s="662"/>
      <c r="BP34" s="662"/>
      <c r="BQ34" s="662"/>
      <c r="BR34" s="662"/>
      <c r="BS34" s="662"/>
      <c r="BT34" s="662"/>
      <c r="BU34" s="662"/>
      <c r="BV34" s="214"/>
      <c r="BW34" s="661">
        <f>IF(BY34="","",MAX(C34:D43,U34:V43,AM34:AN43,BE34:BF43)+1)</f>
        <v>8</v>
      </c>
      <c r="BX34" s="661"/>
      <c r="BY34" s="662" t="str">
        <f>IF('各会計、関係団体の財政状況及び健全化判断比率'!B68="","",'各会計、関係団体の財政状況及び健全化判断比率'!B68)</f>
        <v>鳥取県町村総合事務組合</v>
      </c>
      <c r="BZ34" s="662"/>
      <c r="CA34" s="662"/>
      <c r="CB34" s="662"/>
      <c r="CC34" s="662"/>
      <c r="CD34" s="662"/>
      <c r="CE34" s="662"/>
      <c r="CF34" s="662"/>
      <c r="CG34" s="662"/>
      <c r="CH34" s="662"/>
      <c r="CI34" s="662"/>
      <c r="CJ34" s="662"/>
      <c r="CK34" s="662"/>
      <c r="CL34" s="662"/>
      <c r="CM34" s="662"/>
      <c r="CN34" s="214"/>
      <c r="CO34" s="661">
        <f>IF(CQ34="","",MAX(C34:D43,U34:V43,AM34:AN43,BE34:BF43,BW34:BX43)+1)</f>
        <v>14</v>
      </c>
      <c r="CP34" s="661"/>
      <c r="CQ34" s="662" t="str">
        <f>IF('各会計、関係団体の財政状況及び健全化判断比率'!BS7="","",'各会計、関係団体の財政状況及び健全化判断比率'!BS7)</f>
        <v>日野町農林振興公社</v>
      </c>
      <c r="CR34" s="662"/>
      <c r="CS34" s="662"/>
      <c r="CT34" s="662"/>
      <c r="CU34" s="662"/>
      <c r="CV34" s="662"/>
      <c r="CW34" s="662"/>
      <c r="CX34" s="662"/>
      <c r="CY34" s="662"/>
      <c r="CZ34" s="662"/>
      <c r="DA34" s="662"/>
      <c r="DB34" s="662"/>
      <c r="DC34" s="662"/>
      <c r="DD34" s="662"/>
      <c r="DE34" s="662"/>
      <c r="DF34" s="211"/>
      <c r="DG34" s="663" t="str">
        <f>IF('各会計、関係団体の財政状況及び健全化判断比率'!BR7="","",'各会計、関係団体の財政状況及び健全化判断比率'!BR7)</f>
        <v/>
      </c>
      <c r="DH34" s="663"/>
      <c r="DI34" s="218"/>
      <c r="DJ34" s="186"/>
      <c r="DK34" s="186"/>
      <c r="DL34" s="186"/>
      <c r="DM34" s="186"/>
      <c r="DN34" s="186"/>
      <c r="DO34" s="186"/>
    </row>
    <row r="35" spans="1:119" ht="32.25" customHeight="1" x14ac:dyDescent="0.15">
      <c r="A35" s="187"/>
      <c r="B35" s="213"/>
      <c r="C35" s="661" t="str">
        <f>IF(E35="","",C34+1)</f>
        <v/>
      </c>
      <c r="D35" s="661"/>
      <c r="E35" s="662" t="str">
        <f>IF('各会計、関係団体の財政状況及び健全化判断比率'!B8="","",'各会計、関係団体の財政状況及び健全化判断比率'!B8)</f>
        <v/>
      </c>
      <c r="F35" s="662"/>
      <c r="G35" s="662"/>
      <c r="H35" s="662"/>
      <c r="I35" s="662"/>
      <c r="J35" s="662"/>
      <c r="K35" s="662"/>
      <c r="L35" s="662"/>
      <c r="M35" s="662"/>
      <c r="N35" s="662"/>
      <c r="O35" s="662"/>
      <c r="P35" s="662"/>
      <c r="Q35" s="662"/>
      <c r="R35" s="662"/>
      <c r="S35" s="662"/>
      <c r="T35" s="214"/>
      <c r="U35" s="661">
        <f>IF(W35="","",U34+1)</f>
        <v>3</v>
      </c>
      <c r="V35" s="661"/>
      <c r="W35" s="662" t="str">
        <f>IF('各会計、関係団体の財政状況及び健全化判断比率'!B29="","",'各会計、関係団体の財政状況及び健全化判断比率'!B29)</f>
        <v>介護保険特別会計</v>
      </c>
      <c r="X35" s="662"/>
      <c r="Y35" s="662"/>
      <c r="Z35" s="662"/>
      <c r="AA35" s="662"/>
      <c r="AB35" s="662"/>
      <c r="AC35" s="662"/>
      <c r="AD35" s="662"/>
      <c r="AE35" s="662"/>
      <c r="AF35" s="662"/>
      <c r="AG35" s="662"/>
      <c r="AH35" s="662"/>
      <c r="AI35" s="662"/>
      <c r="AJ35" s="662"/>
      <c r="AK35" s="662"/>
      <c r="AL35" s="214"/>
      <c r="AM35" s="661" t="str">
        <f t="shared" ref="AM35:AM43" si="0">IF(AO35="","",AM34+1)</f>
        <v/>
      </c>
      <c r="AN35" s="661"/>
      <c r="AO35" s="662"/>
      <c r="AP35" s="662"/>
      <c r="AQ35" s="662"/>
      <c r="AR35" s="662"/>
      <c r="AS35" s="662"/>
      <c r="AT35" s="662"/>
      <c r="AU35" s="662"/>
      <c r="AV35" s="662"/>
      <c r="AW35" s="662"/>
      <c r="AX35" s="662"/>
      <c r="AY35" s="662"/>
      <c r="AZ35" s="662"/>
      <c r="BA35" s="662"/>
      <c r="BB35" s="662"/>
      <c r="BC35" s="662"/>
      <c r="BD35" s="214"/>
      <c r="BE35" s="661">
        <f t="shared" ref="BE35:BE43" si="1">IF(BG35="","",BE34+1)</f>
        <v>6</v>
      </c>
      <c r="BF35" s="661"/>
      <c r="BG35" s="662" t="str">
        <f>IF('各会計、関係団体の財政状況及び健全化判断比率'!B32="","",'各会計、関係団体の財政状況及び健全化判断比率'!B32)</f>
        <v>公共下水道事業特別会計</v>
      </c>
      <c r="BH35" s="662"/>
      <c r="BI35" s="662"/>
      <c r="BJ35" s="662"/>
      <c r="BK35" s="662"/>
      <c r="BL35" s="662"/>
      <c r="BM35" s="662"/>
      <c r="BN35" s="662"/>
      <c r="BO35" s="662"/>
      <c r="BP35" s="662"/>
      <c r="BQ35" s="662"/>
      <c r="BR35" s="662"/>
      <c r="BS35" s="662"/>
      <c r="BT35" s="662"/>
      <c r="BU35" s="662"/>
      <c r="BV35" s="214"/>
      <c r="BW35" s="661">
        <f t="shared" ref="BW35:BW43" si="2">IF(BY35="","",BW34+1)</f>
        <v>9</v>
      </c>
      <c r="BX35" s="661"/>
      <c r="BY35" s="662" t="str">
        <f>IF('各会計、関係団体の財政状況及び健全化判断比率'!B69="","",'各会計、関係団体の財政状況及び健全化判断比率'!B69)</f>
        <v>日野町江府町日南町衛生施設組合</v>
      </c>
      <c r="BZ35" s="662"/>
      <c r="CA35" s="662"/>
      <c r="CB35" s="662"/>
      <c r="CC35" s="662"/>
      <c r="CD35" s="662"/>
      <c r="CE35" s="662"/>
      <c r="CF35" s="662"/>
      <c r="CG35" s="662"/>
      <c r="CH35" s="662"/>
      <c r="CI35" s="662"/>
      <c r="CJ35" s="662"/>
      <c r="CK35" s="662"/>
      <c r="CL35" s="662"/>
      <c r="CM35" s="662"/>
      <c r="CN35" s="214"/>
      <c r="CO35" s="661">
        <f t="shared" ref="CO35:CO43" si="3">IF(CQ35="","",CO34+1)</f>
        <v>15</v>
      </c>
      <c r="CP35" s="661"/>
      <c r="CQ35" s="662" t="str">
        <f>IF('各会計、関係団体の財政状況及び健全化判断比率'!BS8="","",'各会計、関係団体の財政状況及び健全化判断比率'!BS8)</f>
        <v>まちづくり日野</v>
      </c>
      <c r="CR35" s="662"/>
      <c r="CS35" s="662"/>
      <c r="CT35" s="662"/>
      <c r="CU35" s="662"/>
      <c r="CV35" s="662"/>
      <c r="CW35" s="662"/>
      <c r="CX35" s="662"/>
      <c r="CY35" s="662"/>
      <c r="CZ35" s="662"/>
      <c r="DA35" s="662"/>
      <c r="DB35" s="662"/>
      <c r="DC35" s="662"/>
      <c r="DD35" s="662"/>
      <c r="DE35" s="662"/>
      <c r="DF35" s="211"/>
      <c r="DG35" s="663" t="str">
        <f>IF('各会計、関係団体の財政状況及び健全化判断比率'!BR8="","",'各会計、関係団体の財政状況及び健全化判断比率'!BR8)</f>
        <v/>
      </c>
      <c r="DH35" s="663"/>
      <c r="DI35" s="218"/>
      <c r="DJ35" s="186"/>
      <c r="DK35" s="186"/>
      <c r="DL35" s="186"/>
      <c r="DM35" s="186"/>
      <c r="DN35" s="186"/>
      <c r="DO35" s="186"/>
    </row>
    <row r="36" spans="1:119" ht="32.25" customHeight="1" x14ac:dyDescent="0.15">
      <c r="A36" s="187"/>
      <c r="B36" s="213"/>
      <c r="C36" s="661" t="str">
        <f>IF(E36="","",C35+1)</f>
        <v/>
      </c>
      <c r="D36" s="661"/>
      <c r="E36" s="662" t="str">
        <f>IF('各会計、関係団体の財政状況及び健全化判断比率'!B9="","",'各会計、関係団体の財政状況及び健全化判断比率'!B9)</f>
        <v/>
      </c>
      <c r="F36" s="662"/>
      <c r="G36" s="662"/>
      <c r="H36" s="662"/>
      <c r="I36" s="662"/>
      <c r="J36" s="662"/>
      <c r="K36" s="662"/>
      <c r="L36" s="662"/>
      <c r="M36" s="662"/>
      <c r="N36" s="662"/>
      <c r="O36" s="662"/>
      <c r="P36" s="662"/>
      <c r="Q36" s="662"/>
      <c r="R36" s="662"/>
      <c r="S36" s="662"/>
      <c r="T36" s="214"/>
      <c r="U36" s="661">
        <f t="shared" ref="U36:U43" si="4">IF(W36="","",U35+1)</f>
        <v>4</v>
      </c>
      <c r="V36" s="661"/>
      <c r="W36" s="662" t="str">
        <f>IF('各会計、関係団体の財政状況及び健全化判断比率'!B30="","",'各会計、関係団体の財政状況及び健全化判断比率'!B30)</f>
        <v>後期高齢者医療保険特別会計</v>
      </c>
      <c r="X36" s="662"/>
      <c r="Y36" s="662"/>
      <c r="Z36" s="662"/>
      <c r="AA36" s="662"/>
      <c r="AB36" s="662"/>
      <c r="AC36" s="662"/>
      <c r="AD36" s="662"/>
      <c r="AE36" s="662"/>
      <c r="AF36" s="662"/>
      <c r="AG36" s="662"/>
      <c r="AH36" s="662"/>
      <c r="AI36" s="662"/>
      <c r="AJ36" s="662"/>
      <c r="AK36" s="662"/>
      <c r="AL36" s="214"/>
      <c r="AM36" s="661" t="str">
        <f t="shared" si="0"/>
        <v/>
      </c>
      <c r="AN36" s="661"/>
      <c r="AO36" s="662"/>
      <c r="AP36" s="662"/>
      <c r="AQ36" s="662"/>
      <c r="AR36" s="662"/>
      <c r="AS36" s="662"/>
      <c r="AT36" s="662"/>
      <c r="AU36" s="662"/>
      <c r="AV36" s="662"/>
      <c r="AW36" s="662"/>
      <c r="AX36" s="662"/>
      <c r="AY36" s="662"/>
      <c r="AZ36" s="662"/>
      <c r="BA36" s="662"/>
      <c r="BB36" s="662"/>
      <c r="BC36" s="662"/>
      <c r="BD36" s="214"/>
      <c r="BE36" s="661">
        <f t="shared" si="1"/>
        <v>7</v>
      </c>
      <c r="BF36" s="661"/>
      <c r="BG36" s="662" t="str">
        <f>IF('各会計、関係団体の財政状況及び健全化判断比率'!B33="","",'各会計、関係団体の財政状況及び健全化判断比率'!B33)</f>
        <v>農業集落排水事業特別会計</v>
      </c>
      <c r="BH36" s="662"/>
      <c r="BI36" s="662"/>
      <c r="BJ36" s="662"/>
      <c r="BK36" s="662"/>
      <c r="BL36" s="662"/>
      <c r="BM36" s="662"/>
      <c r="BN36" s="662"/>
      <c r="BO36" s="662"/>
      <c r="BP36" s="662"/>
      <c r="BQ36" s="662"/>
      <c r="BR36" s="662"/>
      <c r="BS36" s="662"/>
      <c r="BT36" s="662"/>
      <c r="BU36" s="662"/>
      <c r="BV36" s="214"/>
      <c r="BW36" s="661">
        <f t="shared" si="2"/>
        <v>10</v>
      </c>
      <c r="BX36" s="661"/>
      <c r="BY36" s="662" t="str">
        <f>IF('各会計、関係団体の財政状況及び健全化判断比率'!B70="","",'各会計、関係団体の財政状況及び健全化判断比率'!B70)</f>
        <v>鳥取県西部広域行政管理組合</v>
      </c>
      <c r="BZ36" s="662"/>
      <c r="CA36" s="662"/>
      <c r="CB36" s="662"/>
      <c r="CC36" s="662"/>
      <c r="CD36" s="662"/>
      <c r="CE36" s="662"/>
      <c r="CF36" s="662"/>
      <c r="CG36" s="662"/>
      <c r="CH36" s="662"/>
      <c r="CI36" s="662"/>
      <c r="CJ36" s="662"/>
      <c r="CK36" s="662"/>
      <c r="CL36" s="662"/>
      <c r="CM36" s="662"/>
      <c r="CN36" s="214"/>
      <c r="CO36" s="661">
        <f t="shared" si="3"/>
        <v>16</v>
      </c>
      <c r="CP36" s="661"/>
      <c r="CQ36" s="662" t="str">
        <f>IF('各会計、関係団体の財政状況及び健全化判断比率'!BS9="","",'各会計、関係団体の財政状況及び健全化判断比率'!BS9)</f>
        <v>奥日野土地開発公社</v>
      </c>
      <c r="CR36" s="662"/>
      <c r="CS36" s="662"/>
      <c r="CT36" s="662"/>
      <c r="CU36" s="662"/>
      <c r="CV36" s="662"/>
      <c r="CW36" s="662"/>
      <c r="CX36" s="662"/>
      <c r="CY36" s="662"/>
      <c r="CZ36" s="662"/>
      <c r="DA36" s="662"/>
      <c r="DB36" s="662"/>
      <c r="DC36" s="662"/>
      <c r="DD36" s="662"/>
      <c r="DE36" s="662"/>
      <c r="DF36" s="211"/>
      <c r="DG36" s="663" t="str">
        <f>IF('各会計、関係団体の財政状況及び健全化判断比率'!BR9="","",'各会計、関係団体の財政状況及び健全化判断比率'!BR9)</f>
        <v/>
      </c>
      <c r="DH36" s="663"/>
      <c r="DI36" s="218"/>
      <c r="DJ36" s="186"/>
      <c r="DK36" s="186"/>
      <c r="DL36" s="186"/>
      <c r="DM36" s="186"/>
      <c r="DN36" s="186"/>
      <c r="DO36" s="186"/>
    </row>
    <row r="37" spans="1:119" ht="32.25" customHeight="1" x14ac:dyDescent="0.15">
      <c r="A37" s="187"/>
      <c r="B37" s="213"/>
      <c r="C37" s="661" t="str">
        <f>IF(E37="","",C36+1)</f>
        <v/>
      </c>
      <c r="D37" s="661"/>
      <c r="E37" s="662" t="str">
        <f>IF('各会計、関係団体の財政状況及び健全化判断比率'!B10="","",'各会計、関係団体の財政状況及び健全化判断比率'!B10)</f>
        <v/>
      </c>
      <c r="F37" s="662"/>
      <c r="G37" s="662"/>
      <c r="H37" s="662"/>
      <c r="I37" s="662"/>
      <c r="J37" s="662"/>
      <c r="K37" s="662"/>
      <c r="L37" s="662"/>
      <c r="M37" s="662"/>
      <c r="N37" s="662"/>
      <c r="O37" s="662"/>
      <c r="P37" s="662"/>
      <c r="Q37" s="662"/>
      <c r="R37" s="662"/>
      <c r="S37" s="662"/>
      <c r="T37" s="214"/>
      <c r="U37" s="661" t="str">
        <f t="shared" si="4"/>
        <v/>
      </c>
      <c r="V37" s="661"/>
      <c r="W37" s="662"/>
      <c r="X37" s="662"/>
      <c r="Y37" s="662"/>
      <c r="Z37" s="662"/>
      <c r="AA37" s="662"/>
      <c r="AB37" s="662"/>
      <c r="AC37" s="662"/>
      <c r="AD37" s="662"/>
      <c r="AE37" s="662"/>
      <c r="AF37" s="662"/>
      <c r="AG37" s="662"/>
      <c r="AH37" s="662"/>
      <c r="AI37" s="662"/>
      <c r="AJ37" s="662"/>
      <c r="AK37" s="662"/>
      <c r="AL37" s="214"/>
      <c r="AM37" s="661" t="str">
        <f t="shared" si="0"/>
        <v/>
      </c>
      <c r="AN37" s="661"/>
      <c r="AO37" s="662"/>
      <c r="AP37" s="662"/>
      <c r="AQ37" s="662"/>
      <c r="AR37" s="662"/>
      <c r="AS37" s="662"/>
      <c r="AT37" s="662"/>
      <c r="AU37" s="662"/>
      <c r="AV37" s="662"/>
      <c r="AW37" s="662"/>
      <c r="AX37" s="662"/>
      <c r="AY37" s="662"/>
      <c r="AZ37" s="662"/>
      <c r="BA37" s="662"/>
      <c r="BB37" s="662"/>
      <c r="BC37" s="662"/>
      <c r="BD37" s="214"/>
      <c r="BE37" s="661" t="str">
        <f t="shared" si="1"/>
        <v/>
      </c>
      <c r="BF37" s="661"/>
      <c r="BG37" s="662"/>
      <c r="BH37" s="662"/>
      <c r="BI37" s="662"/>
      <c r="BJ37" s="662"/>
      <c r="BK37" s="662"/>
      <c r="BL37" s="662"/>
      <c r="BM37" s="662"/>
      <c r="BN37" s="662"/>
      <c r="BO37" s="662"/>
      <c r="BP37" s="662"/>
      <c r="BQ37" s="662"/>
      <c r="BR37" s="662"/>
      <c r="BS37" s="662"/>
      <c r="BT37" s="662"/>
      <c r="BU37" s="662"/>
      <c r="BV37" s="214"/>
      <c r="BW37" s="661">
        <f t="shared" si="2"/>
        <v>11</v>
      </c>
      <c r="BX37" s="661"/>
      <c r="BY37" s="662" t="str">
        <f>IF('各会計、関係団体の財政状況及び健全化判断比率'!B71="","",'各会計、関係団体の財政状況及び健全化判断比率'!B71)</f>
        <v>鳥取県後期高齢者医療広域連合</v>
      </c>
      <c r="BZ37" s="662"/>
      <c r="CA37" s="662"/>
      <c r="CB37" s="662"/>
      <c r="CC37" s="662"/>
      <c r="CD37" s="662"/>
      <c r="CE37" s="662"/>
      <c r="CF37" s="662"/>
      <c r="CG37" s="662"/>
      <c r="CH37" s="662"/>
      <c r="CI37" s="662"/>
      <c r="CJ37" s="662"/>
      <c r="CK37" s="662"/>
      <c r="CL37" s="662"/>
      <c r="CM37" s="662"/>
      <c r="CN37" s="214"/>
      <c r="CO37" s="661" t="str">
        <f t="shared" si="3"/>
        <v/>
      </c>
      <c r="CP37" s="661"/>
      <c r="CQ37" s="662" t="str">
        <f>IF('各会計、関係団体の財政状況及び健全化判断比率'!BS10="","",'各会計、関係団体の財政状況及び健全化判断比率'!BS10)</f>
        <v/>
      </c>
      <c r="CR37" s="662"/>
      <c r="CS37" s="662"/>
      <c r="CT37" s="662"/>
      <c r="CU37" s="662"/>
      <c r="CV37" s="662"/>
      <c r="CW37" s="662"/>
      <c r="CX37" s="662"/>
      <c r="CY37" s="662"/>
      <c r="CZ37" s="662"/>
      <c r="DA37" s="662"/>
      <c r="DB37" s="662"/>
      <c r="DC37" s="662"/>
      <c r="DD37" s="662"/>
      <c r="DE37" s="662"/>
      <c r="DF37" s="211"/>
      <c r="DG37" s="663" t="str">
        <f>IF('各会計、関係団体の財政状況及び健全化判断比率'!BR10="","",'各会計、関係団体の財政状況及び健全化判断比率'!BR10)</f>
        <v/>
      </c>
      <c r="DH37" s="663"/>
      <c r="DI37" s="218"/>
      <c r="DJ37" s="186"/>
      <c r="DK37" s="186"/>
      <c r="DL37" s="186"/>
      <c r="DM37" s="186"/>
      <c r="DN37" s="186"/>
      <c r="DO37" s="186"/>
    </row>
    <row r="38" spans="1:119" ht="32.25" customHeight="1" x14ac:dyDescent="0.15">
      <c r="A38" s="187"/>
      <c r="B38" s="213"/>
      <c r="C38" s="661" t="str">
        <f t="shared" ref="C38:C43" si="5">IF(E38="","",C37+1)</f>
        <v/>
      </c>
      <c r="D38" s="661"/>
      <c r="E38" s="662" t="str">
        <f>IF('各会計、関係団体の財政状況及び健全化判断比率'!B11="","",'各会計、関係団体の財政状況及び健全化判断比率'!B11)</f>
        <v/>
      </c>
      <c r="F38" s="662"/>
      <c r="G38" s="662"/>
      <c r="H38" s="662"/>
      <c r="I38" s="662"/>
      <c r="J38" s="662"/>
      <c r="K38" s="662"/>
      <c r="L38" s="662"/>
      <c r="M38" s="662"/>
      <c r="N38" s="662"/>
      <c r="O38" s="662"/>
      <c r="P38" s="662"/>
      <c r="Q38" s="662"/>
      <c r="R38" s="662"/>
      <c r="S38" s="662"/>
      <c r="T38" s="214"/>
      <c r="U38" s="661" t="str">
        <f t="shared" si="4"/>
        <v/>
      </c>
      <c r="V38" s="661"/>
      <c r="W38" s="662"/>
      <c r="X38" s="662"/>
      <c r="Y38" s="662"/>
      <c r="Z38" s="662"/>
      <c r="AA38" s="662"/>
      <c r="AB38" s="662"/>
      <c r="AC38" s="662"/>
      <c r="AD38" s="662"/>
      <c r="AE38" s="662"/>
      <c r="AF38" s="662"/>
      <c r="AG38" s="662"/>
      <c r="AH38" s="662"/>
      <c r="AI38" s="662"/>
      <c r="AJ38" s="662"/>
      <c r="AK38" s="662"/>
      <c r="AL38" s="214"/>
      <c r="AM38" s="661" t="str">
        <f t="shared" si="0"/>
        <v/>
      </c>
      <c r="AN38" s="661"/>
      <c r="AO38" s="662"/>
      <c r="AP38" s="662"/>
      <c r="AQ38" s="662"/>
      <c r="AR38" s="662"/>
      <c r="AS38" s="662"/>
      <c r="AT38" s="662"/>
      <c r="AU38" s="662"/>
      <c r="AV38" s="662"/>
      <c r="AW38" s="662"/>
      <c r="AX38" s="662"/>
      <c r="AY38" s="662"/>
      <c r="AZ38" s="662"/>
      <c r="BA38" s="662"/>
      <c r="BB38" s="662"/>
      <c r="BC38" s="662"/>
      <c r="BD38" s="214"/>
      <c r="BE38" s="661" t="str">
        <f t="shared" si="1"/>
        <v/>
      </c>
      <c r="BF38" s="661"/>
      <c r="BG38" s="662"/>
      <c r="BH38" s="662"/>
      <c r="BI38" s="662"/>
      <c r="BJ38" s="662"/>
      <c r="BK38" s="662"/>
      <c r="BL38" s="662"/>
      <c r="BM38" s="662"/>
      <c r="BN38" s="662"/>
      <c r="BO38" s="662"/>
      <c r="BP38" s="662"/>
      <c r="BQ38" s="662"/>
      <c r="BR38" s="662"/>
      <c r="BS38" s="662"/>
      <c r="BT38" s="662"/>
      <c r="BU38" s="662"/>
      <c r="BV38" s="214"/>
      <c r="BW38" s="661">
        <f t="shared" si="2"/>
        <v>12</v>
      </c>
      <c r="BX38" s="661"/>
      <c r="BY38" s="662" t="str">
        <f>IF('各会計、関係団体の財政状況及び健全化判断比率'!B72="","",'各会計、関係団体の財政状況及び健全化判断比率'!B72)</f>
        <v>鳥取県後期高齢者医療広域連合</v>
      </c>
      <c r="BZ38" s="662"/>
      <c r="CA38" s="662"/>
      <c r="CB38" s="662"/>
      <c r="CC38" s="662"/>
      <c r="CD38" s="662"/>
      <c r="CE38" s="662"/>
      <c r="CF38" s="662"/>
      <c r="CG38" s="662"/>
      <c r="CH38" s="662"/>
      <c r="CI38" s="662"/>
      <c r="CJ38" s="662"/>
      <c r="CK38" s="662"/>
      <c r="CL38" s="662"/>
      <c r="CM38" s="662"/>
      <c r="CN38" s="214"/>
      <c r="CO38" s="661" t="str">
        <f t="shared" si="3"/>
        <v/>
      </c>
      <c r="CP38" s="661"/>
      <c r="CQ38" s="662" t="str">
        <f>IF('各会計、関係団体の財政状況及び健全化判断比率'!BS11="","",'各会計、関係団体の財政状況及び健全化判断比率'!BS11)</f>
        <v/>
      </c>
      <c r="CR38" s="662"/>
      <c r="CS38" s="662"/>
      <c r="CT38" s="662"/>
      <c r="CU38" s="662"/>
      <c r="CV38" s="662"/>
      <c r="CW38" s="662"/>
      <c r="CX38" s="662"/>
      <c r="CY38" s="662"/>
      <c r="CZ38" s="662"/>
      <c r="DA38" s="662"/>
      <c r="DB38" s="662"/>
      <c r="DC38" s="662"/>
      <c r="DD38" s="662"/>
      <c r="DE38" s="662"/>
      <c r="DF38" s="211"/>
      <c r="DG38" s="663" t="str">
        <f>IF('各会計、関係団体の財政状況及び健全化判断比率'!BR11="","",'各会計、関係団体の財政状況及び健全化判断比率'!BR11)</f>
        <v/>
      </c>
      <c r="DH38" s="663"/>
      <c r="DI38" s="218"/>
      <c r="DJ38" s="186"/>
      <c r="DK38" s="186"/>
      <c r="DL38" s="186"/>
      <c r="DM38" s="186"/>
      <c r="DN38" s="186"/>
      <c r="DO38" s="186"/>
    </row>
    <row r="39" spans="1:119" ht="32.25" customHeight="1" x14ac:dyDescent="0.15">
      <c r="A39" s="187"/>
      <c r="B39" s="213"/>
      <c r="C39" s="661" t="str">
        <f t="shared" si="5"/>
        <v/>
      </c>
      <c r="D39" s="661"/>
      <c r="E39" s="662" t="str">
        <f>IF('各会計、関係団体の財政状況及び健全化判断比率'!B12="","",'各会計、関係団体の財政状況及び健全化判断比率'!B12)</f>
        <v/>
      </c>
      <c r="F39" s="662"/>
      <c r="G39" s="662"/>
      <c r="H39" s="662"/>
      <c r="I39" s="662"/>
      <c r="J39" s="662"/>
      <c r="K39" s="662"/>
      <c r="L39" s="662"/>
      <c r="M39" s="662"/>
      <c r="N39" s="662"/>
      <c r="O39" s="662"/>
      <c r="P39" s="662"/>
      <c r="Q39" s="662"/>
      <c r="R39" s="662"/>
      <c r="S39" s="662"/>
      <c r="T39" s="214"/>
      <c r="U39" s="661" t="str">
        <f t="shared" si="4"/>
        <v/>
      </c>
      <c r="V39" s="661"/>
      <c r="W39" s="662"/>
      <c r="X39" s="662"/>
      <c r="Y39" s="662"/>
      <c r="Z39" s="662"/>
      <c r="AA39" s="662"/>
      <c r="AB39" s="662"/>
      <c r="AC39" s="662"/>
      <c r="AD39" s="662"/>
      <c r="AE39" s="662"/>
      <c r="AF39" s="662"/>
      <c r="AG39" s="662"/>
      <c r="AH39" s="662"/>
      <c r="AI39" s="662"/>
      <c r="AJ39" s="662"/>
      <c r="AK39" s="662"/>
      <c r="AL39" s="214"/>
      <c r="AM39" s="661" t="str">
        <f t="shared" si="0"/>
        <v/>
      </c>
      <c r="AN39" s="661"/>
      <c r="AO39" s="662"/>
      <c r="AP39" s="662"/>
      <c r="AQ39" s="662"/>
      <c r="AR39" s="662"/>
      <c r="AS39" s="662"/>
      <c r="AT39" s="662"/>
      <c r="AU39" s="662"/>
      <c r="AV39" s="662"/>
      <c r="AW39" s="662"/>
      <c r="AX39" s="662"/>
      <c r="AY39" s="662"/>
      <c r="AZ39" s="662"/>
      <c r="BA39" s="662"/>
      <c r="BB39" s="662"/>
      <c r="BC39" s="662"/>
      <c r="BD39" s="214"/>
      <c r="BE39" s="661" t="str">
        <f t="shared" si="1"/>
        <v/>
      </c>
      <c r="BF39" s="661"/>
      <c r="BG39" s="662"/>
      <c r="BH39" s="662"/>
      <c r="BI39" s="662"/>
      <c r="BJ39" s="662"/>
      <c r="BK39" s="662"/>
      <c r="BL39" s="662"/>
      <c r="BM39" s="662"/>
      <c r="BN39" s="662"/>
      <c r="BO39" s="662"/>
      <c r="BP39" s="662"/>
      <c r="BQ39" s="662"/>
      <c r="BR39" s="662"/>
      <c r="BS39" s="662"/>
      <c r="BT39" s="662"/>
      <c r="BU39" s="662"/>
      <c r="BV39" s="214"/>
      <c r="BW39" s="661">
        <f t="shared" si="2"/>
        <v>13</v>
      </c>
      <c r="BX39" s="661"/>
      <c r="BY39" s="662" t="str">
        <f>IF('各会計、関係団体の財政状況及び健全化判断比率'!B73="","",'各会計、関係団体の財政状況及び健全化判断比率'!B73)</f>
        <v>日野病院組合</v>
      </c>
      <c r="BZ39" s="662"/>
      <c r="CA39" s="662"/>
      <c r="CB39" s="662"/>
      <c r="CC39" s="662"/>
      <c r="CD39" s="662"/>
      <c r="CE39" s="662"/>
      <c r="CF39" s="662"/>
      <c r="CG39" s="662"/>
      <c r="CH39" s="662"/>
      <c r="CI39" s="662"/>
      <c r="CJ39" s="662"/>
      <c r="CK39" s="662"/>
      <c r="CL39" s="662"/>
      <c r="CM39" s="662"/>
      <c r="CN39" s="214"/>
      <c r="CO39" s="661" t="str">
        <f t="shared" si="3"/>
        <v/>
      </c>
      <c r="CP39" s="661"/>
      <c r="CQ39" s="662" t="str">
        <f>IF('各会計、関係団体の財政状況及び健全化判断比率'!BS12="","",'各会計、関係団体の財政状況及び健全化判断比率'!BS12)</f>
        <v/>
      </c>
      <c r="CR39" s="662"/>
      <c r="CS39" s="662"/>
      <c r="CT39" s="662"/>
      <c r="CU39" s="662"/>
      <c r="CV39" s="662"/>
      <c r="CW39" s="662"/>
      <c r="CX39" s="662"/>
      <c r="CY39" s="662"/>
      <c r="CZ39" s="662"/>
      <c r="DA39" s="662"/>
      <c r="DB39" s="662"/>
      <c r="DC39" s="662"/>
      <c r="DD39" s="662"/>
      <c r="DE39" s="662"/>
      <c r="DF39" s="211"/>
      <c r="DG39" s="663" t="str">
        <f>IF('各会計、関係団体の財政状況及び健全化判断比率'!BR12="","",'各会計、関係団体の財政状況及び健全化判断比率'!BR12)</f>
        <v/>
      </c>
      <c r="DH39" s="663"/>
      <c r="DI39" s="218"/>
      <c r="DJ39" s="186"/>
      <c r="DK39" s="186"/>
      <c r="DL39" s="186"/>
      <c r="DM39" s="186"/>
      <c r="DN39" s="186"/>
      <c r="DO39" s="186"/>
    </row>
    <row r="40" spans="1:119" ht="32.25" customHeight="1" x14ac:dyDescent="0.15">
      <c r="A40" s="187"/>
      <c r="B40" s="213"/>
      <c r="C40" s="661" t="str">
        <f t="shared" si="5"/>
        <v/>
      </c>
      <c r="D40" s="661"/>
      <c r="E40" s="662" t="str">
        <f>IF('各会計、関係団体の財政状況及び健全化判断比率'!B13="","",'各会計、関係団体の財政状況及び健全化判断比率'!B13)</f>
        <v/>
      </c>
      <c r="F40" s="662"/>
      <c r="G40" s="662"/>
      <c r="H40" s="662"/>
      <c r="I40" s="662"/>
      <c r="J40" s="662"/>
      <c r="K40" s="662"/>
      <c r="L40" s="662"/>
      <c r="M40" s="662"/>
      <c r="N40" s="662"/>
      <c r="O40" s="662"/>
      <c r="P40" s="662"/>
      <c r="Q40" s="662"/>
      <c r="R40" s="662"/>
      <c r="S40" s="662"/>
      <c r="T40" s="214"/>
      <c r="U40" s="661" t="str">
        <f t="shared" si="4"/>
        <v/>
      </c>
      <c r="V40" s="661"/>
      <c r="W40" s="662"/>
      <c r="X40" s="662"/>
      <c r="Y40" s="662"/>
      <c r="Z40" s="662"/>
      <c r="AA40" s="662"/>
      <c r="AB40" s="662"/>
      <c r="AC40" s="662"/>
      <c r="AD40" s="662"/>
      <c r="AE40" s="662"/>
      <c r="AF40" s="662"/>
      <c r="AG40" s="662"/>
      <c r="AH40" s="662"/>
      <c r="AI40" s="662"/>
      <c r="AJ40" s="662"/>
      <c r="AK40" s="662"/>
      <c r="AL40" s="214"/>
      <c r="AM40" s="661" t="str">
        <f t="shared" si="0"/>
        <v/>
      </c>
      <c r="AN40" s="661"/>
      <c r="AO40" s="662"/>
      <c r="AP40" s="662"/>
      <c r="AQ40" s="662"/>
      <c r="AR40" s="662"/>
      <c r="AS40" s="662"/>
      <c r="AT40" s="662"/>
      <c r="AU40" s="662"/>
      <c r="AV40" s="662"/>
      <c r="AW40" s="662"/>
      <c r="AX40" s="662"/>
      <c r="AY40" s="662"/>
      <c r="AZ40" s="662"/>
      <c r="BA40" s="662"/>
      <c r="BB40" s="662"/>
      <c r="BC40" s="662"/>
      <c r="BD40" s="214"/>
      <c r="BE40" s="661" t="str">
        <f t="shared" si="1"/>
        <v/>
      </c>
      <c r="BF40" s="661"/>
      <c r="BG40" s="662"/>
      <c r="BH40" s="662"/>
      <c r="BI40" s="662"/>
      <c r="BJ40" s="662"/>
      <c r="BK40" s="662"/>
      <c r="BL40" s="662"/>
      <c r="BM40" s="662"/>
      <c r="BN40" s="662"/>
      <c r="BO40" s="662"/>
      <c r="BP40" s="662"/>
      <c r="BQ40" s="662"/>
      <c r="BR40" s="662"/>
      <c r="BS40" s="662"/>
      <c r="BT40" s="662"/>
      <c r="BU40" s="662"/>
      <c r="BV40" s="214"/>
      <c r="BW40" s="661" t="str">
        <f t="shared" si="2"/>
        <v/>
      </c>
      <c r="BX40" s="661"/>
      <c r="BY40" s="662" t="str">
        <f>IF('各会計、関係団体の財政状況及び健全化判断比率'!B74="","",'各会計、関係団体の財政状況及び健全化判断比率'!B74)</f>
        <v/>
      </c>
      <c r="BZ40" s="662"/>
      <c r="CA40" s="662"/>
      <c r="CB40" s="662"/>
      <c r="CC40" s="662"/>
      <c r="CD40" s="662"/>
      <c r="CE40" s="662"/>
      <c r="CF40" s="662"/>
      <c r="CG40" s="662"/>
      <c r="CH40" s="662"/>
      <c r="CI40" s="662"/>
      <c r="CJ40" s="662"/>
      <c r="CK40" s="662"/>
      <c r="CL40" s="662"/>
      <c r="CM40" s="662"/>
      <c r="CN40" s="214"/>
      <c r="CO40" s="661" t="str">
        <f t="shared" si="3"/>
        <v/>
      </c>
      <c r="CP40" s="661"/>
      <c r="CQ40" s="662" t="str">
        <f>IF('各会計、関係団体の財政状況及び健全化判断比率'!BS13="","",'各会計、関係団体の財政状況及び健全化判断比率'!BS13)</f>
        <v/>
      </c>
      <c r="CR40" s="662"/>
      <c r="CS40" s="662"/>
      <c r="CT40" s="662"/>
      <c r="CU40" s="662"/>
      <c r="CV40" s="662"/>
      <c r="CW40" s="662"/>
      <c r="CX40" s="662"/>
      <c r="CY40" s="662"/>
      <c r="CZ40" s="662"/>
      <c r="DA40" s="662"/>
      <c r="DB40" s="662"/>
      <c r="DC40" s="662"/>
      <c r="DD40" s="662"/>
      <c r="DE40" s="662"/>
      <c r="DF40" s="211"/>
      <c r="DG40" s="663" t="str">
        <f>IF('各会計、関係団体の財政状況及び健全化判断比率'!BR13="","",'各会計、関係団体の財政状況及び健全化判断比率'!BR13)</f>
        <v/>
      </c>
      <c r="DH40" s="663"/>
      <c r="DI40" s="218"/>
      <c r="DJ40" s="186"/>
      <c r="DK40" s="186"/>
      <c r="DL40" s="186"/>
      <c r="DM40" s="186"/>
      <c r="DN40" s="186"/>
      <c r="DO40" s="186"/>
    </row>
    <row r="41" spans="1:119" ht="32.25" customHeight="1" x14ac:dyDescent="0.15">
      <c r="A41" s="187"/>
      <c r="B41" s="213"/>
      <c r="C41" s="661" t="str">
        <f t="shared" si="5"/>
        <v/>
      </c>
      <c r="D41" s="661"/>
      <c r="E41" s="662" t="str">
        <f>IF('各会計、関係団体の財政状況及び健全化判断比率'!B14="","",'各会計、関係団体の財政状況及び健全化判断比率'!B14)</f>
        <v/>
      </c>
      <c r="F41" s="662"/>
      <c r="G41" s="662"/>
      <c r="H41" s="662"/>
      <c r="I41" s="662"/>
      <c r="J41" s="662"/>
      <c r="K41" s="662"/>
      <c r="L41" s="662"/>
      <c r="M41" s="662"/>
      <c r="N41" s="662"/>
      <c r="O41" s="662"/>
      <c r="P41" s="662"/>
      <c r="Q41" s="662"/>
      <c r="R41" s="662"/>
      <c r="S41" s="662"/>
      <c r="T41" s="214"/>
      <c r="U41" s="661" t="str">
        <f t="shared" si="4"/>
        <v/>
      </c>
      <c r="V41" s="661"/>
      <c r="W41" s="662"/>
      <c r="X41" s="662"/>
      <c r="Y41" s="662"/>
      <c r="Z41" s="662"/>
      <c r="AA41" s="662"/>
      <c r="AB41" s="662"/>
      <c r="AC41" s="662"/>
      <c r="AD41" s="662"/>
      <c r="AE41" s="662"/>
      <c r="AF41" s="662"/>
      <c r="AG41" s="662"/>
      <c r="AH41" s="662"/>
      <c r="AI41" s="662"/>
      <c r="AJ41" s="662"/>
      <c r="AK41" s="662"/>
      <c r="AL41" s="214"/>
      <c r="AM41" s="661" t="str">
        <f t="shared" si="0"/>
        <v/>
      </c>
      <c r="AN41" s="661"/>
      <c r="AO41" s="662"/>
      <c r="AP41" s="662"/>
      <c r="AQ41" s="662"/>
      <c r="AR41" s="662"/>
      <c r="AS41" s="662"/>
      <c r="AT41" s="662"/>
      <c r="AU41" s="662"/>
      <c r="AV41" s="662"/>
      <c r="AW41" s="662"/>
      <c r="AX41" s="662"/>
      <c r="AY41" s="662"/>
      <c r="AZ41" s="662"/>
      <c r="BA41" s="662"/>
      <c r="BB41" s="662"/>
      <c r="BC41" s="662"/>
      <c r="BD41" s="214"/>
      <c r="BE41" s="661" t="str">
        <f t="shared" si="1"/>
        <v/>
      </c>
      <c r="BF41" s="661"/>
      <c r="BG41" s="662"/>
      <c r="BH41" s="662"/>
      <c r="BI41" s="662"/>
      <c r="BJ41" s="662"/>
      <c r="BK41" s="662"/>
      <c r="BL41" s="662"/>
      <c r="BM41" s="662"/>
      <c r="BN41" s="662"/>
      <c r="BO41" s="662"/>
      <c r="BP41" s="662"/>
      <c r="BQ41" s="662"/>
      <c r="BR41" s="662"/>
      <c r="BS41" s="662"/>
      <c r="BT41" s="662"/>
      <c r="BU41" s="662"/>
      <c r="BV41" s="214"/>
      <c r="BW41" s="661" t="str">
        <f t="shared" si="2"/>
        <v/>
      </c>
      <c r="BX41" s="661"/>
      <c r="BY41" s="662" t="str">
        <f>IF('各会計、関係団体の財政状況及び健全化判断比率'!B75="","",'各会計、関係団体の財政状況及び健全化判断比率'!B75)</f>
        <v/>
      </c>
      <c r="BZ41" s="662"/>
      <c r="CA41" s="662"/>
      <c r="CB41" s="662"/>
      <c r="CC41" s="662"/>
      <c r="CD41" s="662"/>
      <c r="CE41" s="662"/>
      <c r="CF41" s="662"/>
      <c r="CG41" s="662"/>
      <c r="CH41" s="662"/>
      <c r="CI41" s="662"/>
      <c r="CJ41" s="662"/>
      <c r="CK41" s="662"/>
      <c r="CL41" s="662"/>
      <c r="CM41" s="662"/>
      <c r="CN41" s="214"/>
      <c r="CO41" s="661" t="str">
        <f t="shared" si="3"/>
        <v/>
      </c>
      <c r="CP41" s="661"/>
      <c r="CQ41" s="662" t="str">
        <f>IF('各会計、関係団体の財政状況及び健全化判断比率'!BS14="","",'各会計、関係団体の財政状況及び健全化判断比率'!BS14)</f>
        <v/>
      </c>
      <c r="CR41" s="662"/>
      <c r="CS41" s="662"/>
      <c r="CT41" s="662"/>
      <c r="CU41" s="662"/>
      <c r="CV41" s="662"/>
      <c r="CW41" s="662"/>
      <c r="CX41" s="662"/>
      <c r="CY41" s="662"/>
      <c r="CZ41" s="662"/>
      <c r="DA41" s="662"/>
      <c r="DB41" s="662"/>
      <c r="DC41" s="662"/>
      <c r="DD41" s="662"/>
      <c r="DE41" s="662"/>
      <c r="DF41" s="211"/>
      <c r="DG41" s="663" t="str">
        <f>IF('各会計、関係団体の財政状況及び健全化判断比率'!BR14="","",'各会計、関係団体の財政状況及び健全化判断比率'!BR14)</f>
        <v/>
      </c>
      <c r="DH41" s="663"/>
      <c r="DI41" s="218"/>
      <c r="DJ41" s="186"/>
      <c r="DK41" s="186"/>
      <c r="DL41" s="186"/>
      <c r="DM41" s="186"/>
      <c r="DN41" s="186"/>
      <c r="DO41" s="186"/>
    </row>
    <row r="42" spans="1:119" ht="32.25" customHeight="1" x14ac:dyDescent="0.15">
      <c r="A42" s="186"/>
      <c r="B42" s="213"/>
      <c r="C42" s="661" t="str">
        <f t="shared" si="5"/>
        <v/>
      </c>
      <c r="D42" s="661"/>
      <c r="E42" s="662" t="str">
        <f>IF('各会計、関係団体の財政状況及び健全化判断比率'!B15="","",'各会計、関係団体の財政状況及び健全化判断比率'!B15)</f>
        <v/>
      </c>
      <c r="F42" s="662"/>
      <c r="G42" s="662"/>
      <c r="H42" s="662"/>
      <c r="I42" s="662"/>
      <c r="J42" s="662"/>
      <c r="K42" s="662"/>
      <c r="L42" s="662"/>
      <c r="M42" s="662"/>
      <c r="N42" s="662"/>
      <c r="O42" s="662"/>
      <c r="P42" s="662"/>
      <c r="Q42" s="662"/>
      <c r="R42" s="662"/>
      <c r="S42" s="662"/>
      <c r="T42" s="214"/>
      <c r="U42" s="661" t="str">
        <f t="shared" si="4"/>
        <v/>
      </c>
      <c r="V42" s="661"/>
      <c r="W42" s="662"/>
      <c r="X42" s="662"/>
      <c r="Y42" s="662"/>
      <c r="Z42" s="662"/>
      <c r="AA42" s="662"/>
      <c r="AB42" s="662"/>
      <c r="AC42" s="662"/>
      <c r="AD42" s="662"/>
      <c r="AE42" s="662"/>
      <c r="AF42" s="662"/>
      <c r="AG42" s="662"/>
      <c r="AH42" s="662"/>
      <c r="AI42" s="662"/>
      <c r="AJ42" s="662"/>
      <c r="AK42" s="662"/>
      <c r="AL42" s="214"/>
      <c r="AM42" s="661" t="str">
        <f t="shared" si="0"/>
        <v/>
      </c>
      <c r="AN42" s="661"/>
      <c r="AO42" s="662"/>
      <c r="AP42" s="662"/>
      <c r="AQ42" s="662"/>
      <c r="AR42" s="662"/>
      <c r="AS42" s="662"/>
      <c r="AT42" s="662"/>
      <c r="AU42" s="662"/>
      <c r="AV42" s="662"/>
      <c r="AW42" s="662"/>
      <c r="AX42" s="662"/>
      <c r="AY42" s="662"/>
      <c r="AZ42" s="662"/>
      <c r="BA42" s="662"/>
      <c r="BB42" s="662"/>
      <c r="BC42" s="662"/>
      <c r="BD42" s="214"/>
      <c r="BE42" s="661" t="str">
        <f t="shared" si="1"/>
        <v/>
      </c>
      <c r="BF42" s="661"/>
      <c r="BG42" s="662"/>
      <c r="BH42" s="662"/>
      <c r="BI42" s="662"/>
      <c r="BJ42" s="662"/>
      <c r="BK42" s="662"/>
      <c r="BL42" s="662"/>
      <c r="BM42" s="662"/>
      <c r="BN42" s="662"/>
      <c r="BO42" s="662"/>
      <c r="BP42" s="662"/>
      <c r="BQ42" s="662"/>
      <c r="BR42" s="662"/>
      <c r="BS42" s="662"/>
      <c r="BT42" s="662"/>
      <c r="BU42" s="662"/>
      <c r="BV42" s="214"/>
      <c r="BW42" s="661" t="str">
        <f t="shared" si="2"/>
        <v/>
      </c>
      <c r="BX42" s="661"/>
      <c r="BY42" s="662" t="str">
        <f>IF('各会計、関係団体の財政状況及び健全化判断比率'!B76="","",'各会計、関係団体の財政状況及び健全化判断比率'!B76)</f>
        <v/>
      </c>
      <c r="BZ42" s="662"/>
      <c r="CA42" s="662"/>
      <c r="CB42" s="662"/>
      <c r="CC42" s="662"/>
      <c r="CD42" s="662"/>
      <c r="CE42" s="662"/>
      <c r="CF42" s="662"/>
      <c r="CG42" s="662"/>
      <c r="CH42" s="662"/>
      <c r="CI42" s="662"/>
      <c r="CJ42" s="662"/>
      <c r="CK42" s="662"/>
      <c r="CL42" s="662"/>
      <c r="CM42" s="662"/>
      <c r="CN42" s="214"/>
      <c r="CO42" s="661" t="str">
        <f t="shared" si="3"/>
        <v/>
      </c>
      <c r="CP42" s="661"/>
      <c r="CQ42" s="662" t="str">
        <f>IF('各会計、関係団体の財政状況及び健全化判断比率'!BS15="","",'各会計、関係団体の財政状況及び健全化判断比率'!BS15)</f>
        <v/>
      </c>
      <c r="CR42" s="662"/>
      <c r="CS42" s="662"/>
      <c r="CT42" s="662"/>
      <c r="CU42" s="662"/>
      <c r="CV42" s="662"/>
      <c r="CW42" s="662"/>
      <c r="CX42" s="662"/>
      <c r="CY42" s="662"/>
      <c r="CZ42" s="662"/>
      <c r="DA42" s="662"/>
      <c r="DB42" s="662"/>
      <c r="DC42" s="662"/>
      <c r="DD42" s="662"/>
      <c r="DE42" s="662"/>
      <c r="DF42" s="211"/>
      <c r="DG42" s="663" t="str">
        <f>IF('各会計、関係団体の財政状況及び健全化判断比率'!BR15="","",'各会計、関係団体の財政状況及び健全化判断比率'!BR15)</f>
        <v/>
      </c>
      <c r="DH42" s="663"/>
      <c r="DI42" s="218"/>
      <c r="DJ42" s="186"/>
      <c r="DK42" s="186"/>
      <c r="DL42" s="186"/>
      <c r="DM42" s="186"/>
      <c r="DN42" s="186"/>
      <c r="DO42" s="186"/>
    </row>
    <row r="43" spans="1:119" ht="32.25" customHeight="1" x14ac:dyDescent="0.15">
      <c r="A43" s="186"/>
      <c r="B43" s="213"/>
      <c r="C43" s="661" t="str">
        <f t="shared" si="5"/>
        <v/>
      </c>
      <c r="D43" s="661"/>
      <c r="E43" s="662" t="str">
        <f>IF('各会計、関係団体の財政状況及び健全化判断比率'!B16="","",'各会計、関係団体の財政状況及び健全化判断比率'!B16)</f>
        <v/>
      </c>
      <c r="F43" s="662"/>
      <c r="G43" s="662"/>
      <c r="H43" s="662"/>
      <c r="I43" s="662"/>
      <c r="J43" s="662"/>
      <c r="K43" s="662"/>
      <c r="L43" s="662"/>
      <c r="M43" s="662"/>
      <c r="N43" s="662"/>
      <c r="O43" s="662"/>
      <c r="P43" s="662"/>
      <c r="Q43" s="662"/>
      <c r="R43" s="662"/>
      <c r="S43" s="662"/>
      <c r="T43" s="214"/>
      <c r="U43" s="661" t="str">
        <f t="shared" si="4"/>
        <v/>
      </c>
      <c r="V43" s="661"/>
      <c r="W43" s="662"/>
      <c r="X43" s="662"/>
      <c r="Y43" s="662"/>
      <c r="Z43" s="662"/>
      <c r="AA43" s="662"/>
      <c r="AB43" s="662"/>
      <c r="AC43" s="662"/>
      <c r="AD43" s="662"/>
      <c r="AE43" s="662"/>
      <c r="AF43" s="662"/>
      <c r="AG43" s="662"/>
      <c r="AH43" s="662"/>
      <c r="AI43" s="662"/>
      <c r="AJ43" s="662"/>
      <c r="AK43" s="662"/>
      <c r="AL43" s="214"/>
      <c r="AM43" s="661" t="str">
        <f t="shared" si="0"/>
        <v/>
      </c>
      <c r="AN43" s="661"/>
      <c r="AO43" s="662"/>
      <c r="AP43" s="662"/>
      <c r="AQ43" s="662"/>
      <c r="AR43" s="662"/>
      <c r="AS43" s="662"/>
      <c r="AT43" s="662"/>
      <c r="AU43" s="662"/>
      <c r="AV43" s="662"/>
      <c r="AW43" s="662"/>
      <c r="AX43" s="662"/>
      <c r="AY43" s="662"/>
      <c r="AZ43" s="662"/>
      <c r="BA43" s="662"/>
      <c r="BB43" s="662"/>
      <c r="BC43" s="662"/>
      <c r="BD43" s="214"/>
      <c r="BE43" s="661" t="str">
        <f t="shared" si="1"/>
        <v/>
      </c>
      <c r="BF43" s="661"/>
      <c r="BG43" s="662"/>
      <c r="BH43" s="662"/>
      <c r="BI43" s="662"/>
      <c r="BJ43" s="662"/>
      <c r="BK43" s="662"/>
      <c r="BL43" s="662"/>
      <c r="BM43" s="662"/>
      <c r="BN43" s="662"/>
      <c r="BO43" s="662"/>
      <c r="BP43" s="662"/>
      <c r="BQ43" s="662"/>
      <c r="BR43" s="662"/>
      <c r="BS43" s="662"/>
      <c r="BT43" s="662"/>
      <c r="BU43" s="662"/>
      <c r="BV43" s="214"/>
      <c r="BW43" s="661" t="str">
        <f t="shared" si="2"/>
        <v/>
      </c>
      <c r="BX43" s="661"/>
      <c r="BY43" s="662" t="str">
        <f>IF('各会計、関係団体の財政状況及び健全化判断比率'!B77="","",'各会計、関係団体の財政状況及び健全化判断比率'!B77)</f>
        <v/>
      </c>
      <c r="BZ43" s="662"/>
      <c r="CA43" s="662"/>
      <c r="CB43" s="662"/>
      <c r="CC43" s="662"/>
      <c r="CD43" s="662"/>
      <c r="CE43" s="662"/>
      <c r="CF43" s="662"/>
      <c r="CG43" s="662"/>
      <c r="CH43" s="662"/>
      <c r="CI43" s="662"/>
      <c r="CJ43" s="662"/>
      <c r="CK43" s="662"/>
      <c r="CL43" s="662"/>
      <c r="CM43" s="662"/>
      <c r="CN43" s="214"/>
      <c r="CO43" s="661" t="str">
        <f t="shared" si="3"/>
        <v/>
      </c>
      <c r="CP43" s="661"/>
      <c r="CQ43" s="662" t="str">
        <f>IF('各会計、関係団体の財政状況及び健全化判断比率'!BS16="","",'各会計、関係団体の財政状況及び健全化判断比率'!BS16)</f>
        <v/>
      </c>
      <c r="CR43" s="662"/>
      <c r="CS43" s="662"/>
      <c r="CT43" s="662"/>
      <c r="CU43" s="662"/>
      <c r="CV43" s="662"/>
      <c r="CW43" s="662"/>
      <c r="CX43" s="662"/>
      <c r="CY43" s="662"/>
      <c r="CZ43" s="662"/>
      <c r="DA43" s="662"/>
      <c r="DB43" s="662"/>
      <c r="DC43" s="662"/>
      <c r="DD43" s="662"/>
      <c r="DE43" s="662"/>
      <c r="DF43" s="211"/>
      <c r="DG43" s="663" t="str">
        <f>IF('各会計、関係団体の財政状況及び健全化判断比率'!BR16="","",'各会計、関係団体の財政状況及び健全化判断比率'!BR16)</f>
        <v/>
      </c>
      <c r="DH43" s="66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17xgxcGI4JkM/B0qZfm9BHEZ54zpcG0CMEbYqPgZ4vuNwuGJPN/kPwFmWMUgzga/vpY8ubrz1K7weiKGWi9fQ==" saltValue="Wbs3Q6sdCgxUiNZL30HJ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3" t="s">
        <v>571</v>
      </c>
      <c r="D34" s="1253"/>
      <c r="E34" s="1254"/>
      <c r="F34" s="32">
        <v>10.41</v>
      </c>
      <c r="G34" s="33">
        <v>12.1</v>
      </c>
      <c r="H34" s="33">
        <v>11.13</v>
      </c>
      <c r="I34" s="33">
        <v>13.54</v>
      </c>
      <c r="J34" s="34">
        <v>8.66</v>
      </c>
      <c r="K34" s="22"/>
      <c r="L34" s="22"/>
      <c r="M34" s="22"/>
      <c r="N34" s="22"/>
      <c r="O34" s="22"/>
      <c r="P34" s="22"/>
    </row>
    <row r="35" spans="1:16" ht="39" customHeight="1" x14ac:dyDescent="0.15">
      <c r="A35" s="22"/>
      <c r="B35" s="35"/>
      <c r="C35" s="1247" t="s">
        <v>572</v>
      </c>
      <c r="D35" s="1248"/>
      <c r="E35" s="1249"/>
      <c r="F35" s="36">
        <v>0.34</v>
      </c>
      <c r="G35" s="37">
        <v>0.41</v>
      </c>
      <c r="H35" s="37">
        <v>1.35</v>
      </c>
      <c r="I35" s="37">
        <v>1.57</v>
      </c>
      <c r="J35" s="38">
        <v>1.08</v>
      </c>
      <c r="K35" s="22"/>
      <c r="L35" s="22"/>
      <c r="M35" s="22"/>
      <c r="N35" s="22"/>
      <c r="O35" s="22"/>
      <c r="P35" s="22"/>
    </row>
    <row r="36" spans="1:16" ht="39" customHeight="1" x14ac:dyDescent="0.15">
      <c r="A36" s="22"/>
      <c r="B36" s="35"/>
      <c r="C36" s="1247" t="s">
        <v>573</v>
      </c>
      <c r="D36" s="1248"/>
      <c r="E36" s="1249"/>
      <c r="F36" s="36">
        <v>1.65</v>
      </c>
      <c r="G36" s="37">
        <v>2.1800000000000002</v>
      </c>
      <c r="H36" s="37">
        <v>0.37</v>
      </c>
      <c r="I36" s="37">
        <v>0.08</v>
      </c>
      <c r="J36" s="38">
        <v>0.31</v>
      </c>
      <c r="K36" s="22"/>
      <c r="L36" s="22"/>
      <c r="M36" s="22"/>
      <c r="N36" s="22"/>
      <c r="O36" s="22"/>
      <c r="P36" s="22"/>
    </row>
    <row r="37" spans="1:16" ht="39" customHeight="1" x14ac:dyDescent="0.15">
      <c r="A37" s="22"/>
      <c r="B37" s="35"/>
      <c r="C37" s="1247" t="s">
        <v>574</v>
      </c>
      <c r="D37" s="1248"/>
      <c r="E37" s="1249"/>
      <c r="F37" s="36">
        <v>0</v>
      </c>
      <c r="G37" s="37">
        <v>0.01</v>
      </c>
      <c r="H37" s="37">
        <v>0.01</v>
      </c>
      <c r="I37" s="37">
        <v>0</v>
      </c>
      <c r="J37" s="38">
        <v>0</v>
      </c>
      <c r="K37" s="22"/>
      <c r="L37" s="22"/>
      <c r="M37" s="22"/>
      <c r="N37" s="22"/>
      <c r="O37" s="22"/>
      <c r="P37" s="22"/>
    </row>
    <row r="38" spans="1:16" ht="39" customHeight="1" x14ac:dyDescent="0.15">
      <c r="A38" s="22"/>
      <c r="B38" s="35"/>
      <c r="C38" s="1247" t="s">
        <v>575</v>
      </c>
      <c r="D38" s="1248"/>
      <c r="E38" s="1249"/>
      <c r="F38" s="36">
        <v>0</v>
      </c>
      <c r="G38" s="37">
        <v>0</v>
      </c>
      <c r="H38" s="37">
        <v>0</v>
      </c>
      <c r="I38" s="37">
        <v>0</v>
      </c>
      <c r="J38" s="38">
        <v>0</v>
      </c>
      <c r="K38" s="22"/>
      <c r="L38" s="22"/>
      <c r="M38" s="22"/>
      <c r="N38" s="22"/>
      <c r="O38" s="22"/>
      <c r="P38" s="22"/>
    </row>
    <row r="39" spans="1:16" ht="39" customHeight="1" x14ac:dyDescent="0.15">
      <c r="A39" s="22"/>
      <c r="B39" s="35"/>
      <c r="C39" s="1247" t="s">
        <v>576</v>
      </c>
      <c r="D39" s="1248"/>
      <c r="E39" s="1249"/>
      <c r="F39" s="36">
        <v>0</v>
      </c>
      <c r="G39" s="37">
        <v>0</v>
      </c>
      <c r="H39" s="37">
        <v>0</v>
      </c>
      <c r="I39" s="37">
        <v>0</v>
      </c>
      <c r="J39" s="38">
        <v>0</v>
      </c>
      <c r="K39" s="22"/>
      <c r="L39" s="22"/>
      <c r="M39" s="22"/>
      <c r="N39" s="22"/>
      <c r="O39" s="22"/>
      <c r="P39" s="22"/>
    </row>
    <row r="40" spans="1:16" ht="39" customHeight="1" x14ac:dyDescent="0.15">
      <c r="A40" s="22"/>
      <c r="B40" s="35"/>
      <c r="C40" s="1247" t="s">
        <v>577</v>
      </c>
      <c r="D40" s="1248"/>
      <c r="E40" s="1249"/>
      <c r="F40" s="36">
        <v>0</v>
      </c>
      <c r="G40" s="37">
        <v>0</v>
      </c>
      <c r="H40" s="37">
        <v>0</v>
      </c>
      <c r="I40" s="37">
        <v>0</v>
      </c>
      <c r="J40" s="38">
        <v>0</v>
      </c>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578</v>
      </c>
      <c r="D42" s="1248"/>
      <c r="E42" s="1249"/>
      <c r="F42" s="36" t="s">
        <v>522</v>
      </c>
      <c r="G42" s="37" t="s">
        <v>522</v>
      </c>
      <c r="H42" s="37" t="s">
        <v>522</v>
      </c>
      <c r="I42" s="37" t="s">
        <v>522</v>
      </c>
      <c r="J42" s="38" t="s">
        <v>522</v>
      </c>
      <c r="K42" s="22"/>
      <c r="L42" s="22"/>
      <c r="M42" s="22"/>
      <c r="N42" s="22"/>
      <c r="O42" s="22"/>
      <c r="P42" s="22"/>
    </row>
    <row r="43" spans="1:16" ht="39" customHeight="1" thickBot="1" x14ac:dyDescent="0.2">
      <c r="A43" s="22"/>
      <c r="B43" s="40"/>
      <c r="C43" s="1250" t="s">
        <v>579</v>
      </c>
      <c r="D43" s="1251"/>
      <c r="E43" s="1252"/>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PG3Yw74bTLEIOWYqAco+qd4XqKhqAXZ7mJSY0M1Z84dkZHw2oK9WFuhyVYoIBVHiQWdCiBVnIYFhU8/3c9OOA==" saltValue="ey0LHKBX5iL/aWV0gT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283</v>
      </c>
      <c r="L45" s="60">
        <v>236</v>
      </c>
      <c r="M45" s="60">
        <v>181</v>
      </c>
      <c r="N45" s="60">
        <v>172</v>
      </c>
      <c r="O45" s="61">
        <v>175</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522</v>
      </c>
      <c r="L46" s="64" t="s">
        <v>522</v>
      </c>
      <c r="M46" s="64" t="s">
        <v>522</v>
      </c>
      <c r="N46" s="64" t="s">
        <v>522</v>
      </c>
      <c r="O46" s="65" t="s">
        <v>522</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522</v>
      </c>
      <c r="L47" s="64" t="s">
        <v>522</v>
      </c>
      <c r="M47" s="64" t="s">
        <v>522</v>
      </c>
      <c r="N47" s="64" t="s">
        <v>522</v>
      </c>
      <c r="O47" s="65" t="s">
        <v>522</v>
      </c>
      <c r="P47" s="48"/>
      <c r="Q47" s="48"/>
      <c r="R47" s="48"/>
      <c r="S47" s="48"/>
      <c r="T47" s="48"/>
      <c r="U47" s="48"/>
    </row>
    <row r="48" spans="1:21" ht="30.75" customHeight="1" x14ac:dyDescent="0.15">
      <c r="A48" s="48"/>
      <c r="B48" s="1257"/>
      <c r="C48" s="1258"/>
      <c r="D48" s="62"/>
      <c r="E48" s="1263" t="s">
        <v>15</v>
      </c>
      <c r="F48" s="1263"/>
      <c r="G48" s="1263"/>
      <c r="H48" s="1263"/>
      <c r="I48" s="1263"/>
      <c r="J48" s="1264"/>
      <c r="K48" s="63">
        <v>121</v>
      </c>
      <c r="L48" s="64">
        <v>109</v>
      </c>
      <c r="M48" s="64">
        <v>99</v>
      </c>
      <c r="N48" s="64">
        <v>95</v>
      </c>
      <c r="O48" s="65">
        <v>89</v>
      </c>
      <c r="P48" s="48"/>
      <c r="Q48" s="48"/>
      <c r="R48" s="48"/>
      <c r="S48" s="48"/>
      <c r="T48" s="48"/>
      <c r="U48" s="48"/>
    </row>
    <row r="49" spans="1:21" ht="30.75" customHeight="1" x14ac:dyDescent="0.15">
      <c r="A49" s="48"/>
      <c r="B49" s="1257"/>
      <c r="C49" s="1258"/>
      <c r="D49" s="62"/>
      <c r="E49" s="1263" t="s">
        <v>16</v>
      </c>
      <c r="F49" s="1263"/>
      <c r="G49" s="1263"/>
      <c r="H49" s="1263"/>
      <c r="I49" s="1263"/>
      <c r="J49" s="1264"/>
      <c r="K49" s="63">
        <v>136</v>
      </c>
      <c r="L49" s="64">
        <v>139</v>
      </c>
      <c r="M49" s="64">
        <v>127</v>
      </c>
      <c r="N49" s="64">
        <v>129</v>
      </c>
      <c r="O49" s="65">
        <v>144</v>
      </c>
      <c r="P49" s="48"/>
      <c r="Q49" s="48"/>
      <c r="R49" s="48"/>
      <c r="S49" s="48"/>
      <c r="T49" s="48"/>
      <c r="U49" s="48"/>
    </row>
    <row r="50" spans="1:21" ht="30.75" customHeight="1" x14ac:dyDescent="0.15">
      <c r="A50" s="48"/>
      <c r="B50" s="1257"/>
      <c r="C50" s="1258"/>
      <c r="D50" s="62"/>
      <c r="E50" s="1263" t="s">
        <v>17</v>
      </c>
      <c r="F50" s="1263"/>
      <c r="G50" s="1263"/>
      <c r="H50" s="1263"/>
      <c r="I50" s="1263"/>
      <c r="J50" s="1264"/>
      <c r="K50" s="63" t="s">
        <v>522</v>
      </c>
      <c r="L50" s="64" t="s">
        <v>522</v>
      </c>
      <c r="M50" s="64" t="s">
        <v>522</v>
      </c>
      <c r="N50" s="64" t="s">
        <v>522</v>
      </c>
      <c r="O50" s="65" t="s">
        <v>522</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522</v>
      </c>
      <c r="L51" s="64" t="s">
        <v>522</v>
      </c>
      <c r="M51" s="64" t="s">
        <v>522</v>
      </c>
      <c r="N51" s="64" t="s">
        <v>522</v>
      </c>
      <c r="O51" s="65" t="s">
        <v>522</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350</v>
      </c>
      <c r="L52" s="64">
        <v>319</v>
      </c>
      <c r="M52" s="64">
        <v>296</v>
      </c>
      <c r="N52" s="64">
        <v>289</v>
      </c>
      <c r="O52" s="65">
        <v>295</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190</v>
      </c>
      <c r="L53" s="69">
        <v>165</v>
      </c>
      <c r="M53" s="69">
        <v>111</v>
      </c>
      <c r="N53" s="69">
        <v>107</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i+GyjlRCDG9kUuDhz4EbJI63bBD7i7XELSu8xhVlLZur7ghksDdE0RyvIK1Ce2A6Lx8fatd8Q9MHaSLfIIpQ==" saltValue="FoHk3Qy8LJ9bZy196oLJ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1" t="s">
        <v>30</v>
      </c>
      <c r="C41" s="1282"/>
      <c r="D41" s="102"/>
      <c r="E41" s="1287" t="s">
        <v>31</v>
      </c>
      <c r="F41" s="1287"/>
      <c r="G41" s="1287"/>
      <c r="H41" s="1288"/>
      <c r="I41" s="103">
        <v>2145</v>
      </c>
      <c r="J41" s="104">
        <v>2525</v>
      </c>
      <c r="K41" s="104">
        <v>2853</v>
      </c>
      <c r="L41" s="104">
        <v>2894</v>
      </c>
      <c r="M41" s="105">
        <v>3083</v>
      </c>
    </row>
    <row r="42" spans="2:13" ht="27.75" customHeight="1" x14ac:dyDescent="0.15">
      <c r="B42" s="1283"/>
      <c r="C42" s="1284"/>
      <c r="D42" s="106"/>
      <c r="E42" s="1289" t="s">
        <v>32</v>
      </c>
      <c r="F42" s="1289"/>
      <c r="G42" s="1289"/>
      <c r="H42" s="1290"/>
      <c r="I42" s="107" t="s">
        <v>522</v>
      </c>
      <c r="J42" s="108" t="s">
        <v>522</v>
      </c>
      <c r="K42" s="108" t="s">
        <v>522</v>
      </c>
      <c r="L42" s="108" t="s">
        <v>522</v>
      </c>
      <c r="M42" s="109" t="s">
        <v>522</v>
      </c>
    </row>
    <row r="43" spans="2:13" ht="27.75" customHeight="1" x14ac:dyDescent="0.15">
      <c r="B43" s="1283"/>
      <c r="C43" s="1284"/>
      <c r="D43" s="106"/>
      <c r="E43" s="1289" t="s">
        <v>33</v>
      </c>
      <c r="F43" s="1289"/>
      <c r="G43" s="1289"/>
      <c r="H43" s="1290"/>
      <c r="I43" s="107">
        <v>1831</v>
      </c>
      <c r="J43" s="108">
        <v>1857</v>
      </c>
      <c r="K43" s="108">
        <v>1877</v>
      </c>
      <c r="L43" s="108">
        <v>1759</v>
      </c>
      <c r="M43" s="109">
        <v>1640</v>
      </c>
    </row>
    <row r="44" spans="2:13" ht="27.75" customHeight="1" x14ac:dyDescent="0.15">
      <c r="B44" s="1283"/>
      <c r="C44" s="1284"/>
      <c r="D44" s="106"/>
      <c r="E44" s="1289" t="s">
        <v>34</v>
      </c>
      <c r="F44" s="1289"/>
      <c r="G44" s="1289"/>
      <c r="H44" s="1290"/>
      <c r="I44" s="107">
        <v>217</v>
      </c>
      <c r="J44" s="108">
        <v>187</v>
      </c>
      <c r="K44" s="108">
        <v>159</v>
      </c>
      <c r="L44" s="108">
        <v>130</v>
      </c>
      <c r="M44" s="109">
        <v>101</v>
      </c>
    </row>
    <row r="45" spans="2:13" ht="27.75" customHeight="1" x14ac:dyDescent="0.15">
      <c r="B45" s="1283"/>
      <c r="C45" s="1284"/>
      <c r="D45" s="106"/>
      <c r="E45" s="1289" t="s">
        <v>35</v>
      </c>
      <c r="F45" s="1289"/>
      <c r="G45" s="1289"/>
      <c r="H45" s="1290"/>
      <c r="I45" s="107">
        <v>302</v>
      </c>
      <c r="J45" s="108">
        <v>319</v>
      </c>
      <c r="K45" s="108">
        <v>287</v>
      </c>
      <c r="L45" s="108">
        <v>288</v>
      </c>
      <c r="M45" s="109">
        <v>256</v>
      </c>
    </row>
    <row r="46" spans="2:13" ht="27.75" customHeight="1" x14ac:dyDescent="0.15">
      <c r="B46" s="1283"/>
      <c r="C46" s="1284"/>
      <c r="D46" s="110"/>
      <c r="E46" s="1289" t="s">
        <v>36</v>
      </c>
      <c r="F46" s="1289"/>
      <c r="G46" s="1289"/>
      <c r="H46" s="1290"/>
      <c r="I46" s="107" t="s">
        <v>522</v>
      </c>
      <c r="J46" s="108" t="s">
        <v>522</v>
      </c>
      <c r="K46" s="108" t="s">
        <v>522</v>
      </c>
      <c r="L46" s="108" t="s">
        <v>522</v>
      </c>
      <c r="M46" s="109" t="s">
        <v>522</v>
      </c>
    </row>
    <row r="47" spans="2:13" ht="27.75" customHeight="1" x14ac:dyDescent="0.15">
      <c r="B47" s="1283"/>
      <c r="C47" s="1284"/>
      <c r="D47" s="111"/>
      <c r="E47" s="1291" t="s">
        <v>37</v>
      </c>
      <c r="F47" s="1292"/>
      <c r="G47" s="1292"/>
      <c r="H47" s="1293"/>
      <c r="I47" s="107" t="s">
        <v>522</v>
      </c>
      <c r="J47" s="108" t="s">
        <v>522</v>
      </c>
      <c r="K47" s="108" t="s">
        <v>522</v>
      </c>
      <c r="L47" s="108" t="s">
        <v>522</v>
      </c>
      <c r="M47" s="109" t="s">
        <v>522</v>
      </c>
    </row>
    <row r="48" spans="2:13" ht="27.75" customHeight="1" x14ac:dyDescent="0.15">
      <c r="B48" s="1283"/>
      <c r="C48" s="1284"/>
      <c r="D48" s="106"/>
      <c r="E48" s="1289" t="s">
        <v>38</v>
      </c>
      <c r="F48" s="1289"/>
      <c r="G48" s="1289"/>
      <c r="H48" s="1290"/>
      <c r="I48" s="107" t="s">
        <v>522</v>
      </c>
      <c r="J48" s="108" t="s">
        <v>522</v>
      </c>
      <c r="K48" s="108" t="s">
        <v>522</v>
      </c>
      <c r="L48" s="108" t="s">
        <v>522</v>
      </c>
      <c r="M48" s="109" t="s">
        <v>522</v>
      </c>
    </row>
    <row r="49" spans="2:13" ht="27.75" customHeight="1" x14ac:dyDescent="0.15">
      <c r="B49" s="1285"/>
      <c r="C49" s="1286"/>
      <c r="D49" s="106"/>
      <c r="E49" s="1289" t="s">
        <v>39</v>
      </c>
      <c r="F49" s="1289"/>
      <c r="G49" s="1289"/>
      <c r="H49" s="1290"/>
      <c r="I49" s="107" t="s">
        <v>522</v>
      </c>
      <c r="J49" s="108" t="s">
        <v>522</v>
      </c>
      <c r="K49" s="108" t="s">
        <v>522</v>
      </c>
      <c r="L49" s="108" t="s">
        <v>522</v>
      </c>
      <c r="M49" s="109" t="s">
        <v>522</v>
      </c>
    </row>
    <row r="50" spans="2:13" ht="27.75" customHeight="1" x14ac:dyDescent="0.15">
      <c r="B50" s="1294" t="s">
        <v>40</v>
      </c>
      <c r="C50" s="1295"/>
      <c r="D50" s="112"/>
      <c r="E50" s="1289" t="s">
        <v>41</v>
      </c>
      <c r="F50" s="1289"/>
      <c r="G50" s="1289"/>
      <c r="H50" s="1290"/>
      <c r="I50" s="107">
        <v>1771</v>
      </c>
      <c r="J50" s="108">
        <v>2253</v>
      </c>
      <c r="K50" s="108">
        <v>2414</v>
      </c>
      <c r="L50" s="108">
        <v>2443</v>
      </c>
      <c r="M50" s="109">
        <v>2790</v>
      </c>
    </row>
    <row r="51" spans="2:13" ht="27.75" customHeight="1" x14ac:dyDescent="0.15">
      <c r="B51" s="1283"/>
      <c r="C51" s="1284"/>
      <c r="D51" s="106"/>
      <c r="E51" s="1289" t="s">
        <v>42</v>
      </c>
      <c r="F51" s="1289"/>
      <c r="G51" s="1289"/>
      <c r="H51" s="1290"/>
      <c r="I51" s="107">
        <v>52</v>
      </c>
      <c r="J51" s="108">
        <v>38</v>
      </c>
      <c r="K51" s="108">
        <v>28</v>
      </c>
      <c r="L51" s="108">
        <v>19</v>
      </c>
      <c r="M51" s="109">
        <v>12</v>
      </c>
    </row>
    <row r="52" spans="2:13" ht="27.75" customHeight="1" x14ac:dyDescent="0.15">
      <c r="B52" s="1285"/>
      <c r="C52" s="1286"/>
      <c r="D52" s="106"/>
      <c r="E52" s="1289" t="s">
        <v>43</v>
      </c>
      <c r="F52" s="1289"/>
      <c r="G52" s="1289"/>
      <c r="H52" s="1290"/>
      <c r="I52" s="107">
        <v>3404</v>
      </c>
      <c r="J52" s="108">
        <v>3638</v>
      </c>
      <c r="K52" s="108">
        <v>3702</v>
      </c>
      <c r="L52" s="108">
        <v>3830</v>
      </c>
      <c r="M52" s="109">
        <v>4044</v>
      </c>
    </row>
    <row r="53" spans="2:13" ht="27.75" customHeight="1" thickBot="1" x14ac:dyDescent="0.2">
      <c r="B53" s="1296" t="s">
        <v>44</v>
      </c>
      <c r="C53" s="1297"/>
      <c r="D53" s="113"/>
      <c r="E53" s="1298" t="s">
        <v>45</v>
      </c>
      <c r="F53" s="1298"/>
      <c r="G53" s="1298"/>
      <c r="H53" s="1299"/>
      <c r="I53" s="114">
        <v>-734</v>
      </c>
      <c r="J53" s="115">
        <v>-1041</v>
      </c>
      <c r="K53" s="115">
        <v>-969</v>
      </c>
      <c r="L53" s="115">
        <v>-1222</v>
      </c>
      <c r="M53" s="116">
        <v>-1766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Y+xs3mK9dxX45bLpyIW2Ueom+PSr/WgJqZ2zEnJpyNre9ATBWjvrYlke9gLmJScJOLwgWPh4FiuzIJ/dM4XMA==" saltValue="F+xLAR6NlBipBrDjkUX1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1566</v>
      </c>
      <c r="G55" s="128">
        <v>1566</v>
      </c>
      <c r="H55" s="129">
        <v>1566</v>
      </c>
    </row>
    <row r="56" spans="2:8" ht="52.5" customHeight="1" x14ac:dyDescent="0.15">
      <c r="B56" s="130"/>
      <c r="C56" s="1307" t="s">
        <v>49</v>
      </c>
      <c r="D56" s="1307"/>
      <c r="E56" s="1308"/>
      <c r="F56" s="131">
        <v>236</v>
      </c>
      <c r="G56" s="131">
        <v>236</v>
      </c>
      <c r="H56" s="132">
        <v>242</v>
      </c>
    </row>
    <row r="57" spans="2:8" ht="53.25" customHeight="1" x14ac:dyDescent="0.15">
      <c r="B57" s="130"/>
      <c r="C57" s="1309" t="s">
        <v>50</v>
      </c>
      <c r="D57" s="1309"/>
      <c r="E57" s="1310"/>
      <c r="F57" s="133">
        <v>445</v>
      </c>
      <c r="G57" s="133">
        <v>460</v>
      </c>
      <c r="H57" s="134">
        <v>788</v>
      </c>
    </row>
    <row r="58" spans="2:8" ht="45.75" customHeight="1" x14ac:dyDescent="0.15">
      <c r="B58" s="135"/>
      <c r="C58" s="1311" t="s">
        <v>597</v>
      </c>
      <c r="D58" s="1312"/>
      <c r="E58" s="1313"/>
      <c r="F58" s="136">
        <v>358</v>
      </c>
      <c r="G58" s="136">
        <v>367</v>
      </c>
      <c r="H58" s="137">
        <v>671</v>
      </c>
    </row>
    <row r="59" spans="2:8" ht="45.75" customHeight="1" x14ac:dyDescent="0.15">
      <c r="B59" s="135"/>
      <c r="C59" s="1311" t="s">
        <v>601</v>
      </c>
      <c r="D59" s="1312"/>
      <c r="E59" s="1313"/>
      <c r="F59" s="136">
        <v>0</v>
      </c>
      <c r="G59" s="136">
        <v>11</v>
      </c>
      <c r="H59" s="137">
        <v>33</v>
      </c>
    </row>
    <row r="60" spans="2:8" ht="45.75" customHeight="1" x14ac:dyDescent="0.15">
      <c r="B60" s="135"/>
      <c r="C60" s="1311" t="s">
        <v>598</v>
      </c>
      <c r="D60" s="1312"/>
      <c r="E60" s="1313"/>
      <c r="F60" s="136">
        <v>24</v>
      </c>
      <c r="G60" s="136">
        <v>24</v>
      </c>
      <c r="H60" s="137">
        <v>22</v>
      </c>
    </row>
    <row r="61" spans="2:8" ht="45.75" customHeight="1" x14ac:dyDescent="0.15">
      <c r="B61" s="135"/>
      <c r="C61" s="388" t="s">
        <v>599</v>
      </c>
      <c r="D61" s="389"/>
      <c r="E61" s="390"/>
      <c r="F61" s="136">
        <v>26</v>
      </c>
      <c r="G61" s="136">
        <v>21</v>
      </c>
      <c r="H61" s="137">
        <v>21</v>
      </c>
    </row>
    <row r="62" spans="2:8" ht="45.75" customHeight="1" thickBot="1" x14ac:dyDescent="0.2">
      <c r="B62" s="138"/>
      <c r="C62" s="1300" t="s">
        <v>600</v>
      </c>
      <c r="D62" s="1301"/>
      <c r="E62" s="1302"/>
      <c r="F62" s="139">
        <v>12</v>
      </c>
      <c r="G62" s="139">
        <v>12</v>
      </c>
      <c r="H62" s="140">
        <v>17</v>
      </c>
    </row>
    <row r="63" spans="2:8" ht="52.5" customHeight="1" thickBot="1" x14ac:dyDescent="0.2">
      <c r="B63" s="141"/>
      <c r="C63" s="1303" t="s">
        <v>51</v>
      </c>
      <c r="D63" s="1303"/>
      <c r="E63" s="1304"/>
      <c r="F63" s="142">
        <v>2247</v>
      </c>
      <c r="G63" s="142">
        <v>2262</v>
      </c>
      <c r="H63" s="143">
        <v>2597</v>
      </c>
    </row>
    <row r="64" spans="2:8" ht="15" customHeight="1" x14ac:dyDescent="0.15"/>
  </sheetData>
  <sheetProtection algorithmName="SHA-512" hashValue="vM2fRb3AjzabnLgBUkWWNWIDHzTqoyipUeS4kEHzkLi2V++7usyuiFSPqymtUA0zqPx0PAtdlM3wjaU3dvV5jg==" saltValue="yLW3qHD/BfZT/3dR2sMwPA=="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393" customWidth="1"/>
    <col min="2" max="107" width="2.5" style="393" customWidth="1"/>
    <col min="108" max="108" width="6.125" style="401" customWidth="1"/>
    <col min="109" max="109" width="5.875" style="400" customWidth="1"/>
    <col min="110" max="110" width="19.125" style="393" hidden="1"/>
    <col min="111" max="115" width="12.625" style="393" hidden="1"/>
    <col min="116" max="349" width="8.625" style="393" hidden="1"/>
    <col min="350" max="355" width="14.875" style="393" hidden="1"/>
    <col min="356" max="357" width="15.875" style="393" hidden="1"/>
    <col min="358" max="363" width="16.125" style="393" hidden="1"/>
    <col min="364" max="364" width="6.125" style="393" hidden="1"/>
    <col min="365" max="365" width="3" style="393" hidden="1"/>
    <col min="366" max="605" width="8.625" style="393" hidden="1"/>
    <col min="606" max="611" width="14.875" style="393" hidden="1"/>
    <col min="612" max="613" width="15.875" style="393" hidden="1"/>
    <col min="614" max="619" width="16.125" style="393" hidden="1"/>
    <col min="620" max="620" width="6.125" style="393" hidden="1"/>
    <col min="621" max="621" width="3" style="393" hidden="1"/>
    <col min="622" max="861" width="8.625" style="393" hidden="1"/>
    <col min="862" max="867" width="14.875" style="393" hidden="1"/>
    <col min="868" max="869" width="15.875" style="393" hidden="1"/>
    <col min="870" max="875" width="16.125" style="393" hidden="1"/>
    <col min="876" max="876" width="6.125" style="393" hidden="1"/>
    <col min="877" max="877" width="3" style="393" hidden="1"/>
    <col min="878" max="1117" width="8.625" style="393" hidden="1"/>
    <col min="1118" max="1123" width="14.875" style="393" hidden="1"/>
    <col min="1124" max="1125" width="15.875" style="393" hidden="1"/>
    <col min="1126" max="1131" width="16.125" style="393" hidden="1"/>
    <col min="1132" max="1132" width="6.125" style="393" hidden="1"/>
    <col min="1133" max="1133" width="3" style="393" hidden="1"/>
    <col min="1134" max="1373" width="8.625" style="393" hidden="1"/>
    <col min="1374" max="1379" width="14.875" style="393" hidden="1"/>
    <col min="1380" max="1381" width="15.875" style="393" hidden="1"/>
    <col min="1382" max="1387" width="16.125" style="393" hidden="1"/>
    <col min="1388" max="1388" width="6.125" style="393" hidden="1"/>
    <col min="1389" max="1389" width="3" style="393" hidden="1"/>
    <col min="1390" max="1629" width="8.625" style="393" hidden="1"/>
    <col min="1630" max="1635" width="14.875" style="393" hidden="1"/>
    <col min="1636" max="1637" width="15.875" style="393" hidden="1"/>
    <col min="1638" max="1643" width="16.125" style="393" hidden="1"/>
    <col min="1644" max="1644" width="6.125" style="393" hidden="1"/>
    <col min="1645" max="1645" width="3" style="393" hidden="1"/>
    <col min="1646" max="1885" width="8.625" style="393" hidden="1"/>
    <col min="1886" max="1891" width="14.875" style="393" hidden="1"/>
    <col min="1892" max="1893" width="15.875" style="393" hidden="1"/>
    <col min="1894" max="1899" width="16.125" style="393" hidden="1"/>
    <col min="1900" max="1900" width="6.125" style="393" hidden="1"/>
    <col min="1901" max="1901" width="3" style="393" hidden="1"/>
    <col min="1902" max="2141" width="8.625" style="393" hidden="1"/>
    <col min="2142" max="2147" width="14.875" style="393" hidden="1"/>
    <col min="2148" max="2149" width="15.875" style="393" hidden="1"/>
    <col min="2150" max="2155" width="16.125" style="393" hidden="1"/>
    <col min="2156" max="2156" width="6.125" style="393" hidden="1"/>
    <col min="2157" max="2157" width="3" style="393" hidden="1"/>
    <col min="2158" max="2397" width="8.625" style="393" hidden="1"/>
    <col min="2398" max="2403" width="14.875" style="393" hidden="1"/>
    <col min="2404" max="2405" width="15.875" style="393" hidden="1"/>
    <col min="2406" max="2411" width="16.125" style="393" hidden="1"/>
    <col min="2412" max="2412" width="6.125" style="393" hidden="1"/>
    <col min="2413" max="2413" width="3" style="393" hidden="1"/>
    <col min="2414" max="2653" width="8.625" style="393" hidden="1"/>
    <col min="2654" max="2659" width="14.875" style="393" hidden="1"/>
    <col min="2660" max="2661" width="15.875" style="393" hidden="1"/>
    <col min="2662" max="2667" width="16.125" style="393" hidden="1"/>
    <col min="2668" max="2668" width="6.125" style="393" hidden="1"/>
    <col min="2669" max="2669" width="3" style="393" hidden="1"/>
    <col min="2670" max="2909" width="8.625" style="393" hidden="1"/>
    <col min="2910" max="2915" width="14.875" style="393" hidden="1"/>
    <col min="2916" max="2917" width="15.875" style="393" hidden="1"/>
    <col min="2918" max="2923" width="16.125" style="393" hidden="1"/>
    <col min="2924" max="2924" width="6.125" style="393" hidden="1"/>
    <col min="2925" max="2925" width="3" style="393" hidden="1"/>
    <col min="2926" max="3165" width="8.625" style="393" hidden="1"/>
    <col min="3166" max="3171" width="14.875" style="393" hidden="1"/>
    <col min="3172" max="3173" width="15.875" style="393" hidden="1"/>
    <col min="3174" max="3179" width="16.125" style="393" hidden="1"/>
    <col min="3180" max="3180" width="6.125" style="393" hidden="1"/>
    <col min="3181" max="3181" width="3" style="393" hidden="1"/>
    <col min="3182" max="3421" width="8.625" style="393" hidden="1"/>
    <col min="3422" max="3427" width="14.875" style="393" hidden="1"/>
    <col min="3428" max="3429" width="15.875" style="393" hidden="1"/>
    <col min="3430" max="3435" width="16.125" style="393" hidden="1"/>
    <col min="3436" max="3436" width="6.125" style="393" hidden="1"/>
    <col min="3437" max="3437" width="3" style="393" hidden="1"/>
    <col min="3438" max="3677" width="8.625" style="393" hidden="1"/>
    <col min="3678" max="3683" width="14.875" style="393" hidden="1"/>
    <col min="3684" max="3685" width="15.875" style="393" hidden="1"/>
    <col min="3686" max="3691" width="16.125" style="393" hidden="1"/>
    <col min="3692" max="3692" width="6.125" style="393" hidden="1"/>
    <col min="3693" max="3693" width="3" style="393" hidden="1"/>
    <col min="3694" max="3933" width="8.625" style="393" hidden="1"/>
    <col min="3934" max="3939" width="14.875" style="393" hidden="1"/>
    <col min="3940" max="3941" width="15.875" style="393" hidden="1"/>
    <col min="3942" max="3947" width="16.125" style="393" hidden="1"/>
    <col min="3948" max="3948" width="6.125" style="393" hidden="1"/>
    <col min="3949" max="3949" width="3" style="393" hidden="1"/>
    <col min="3950" max="4189" width="8.625" style="393" hidden="1"/>
    <col min="4190" max="4195" width="14.875" style="393" hidden="1"/>
    <col min="4196" max="4197" width="15.875" style="393" hidden="1"/>
    <col min="4198" max="4203" width="16.125" style="393" hidden="1"/>
    <col min="4204" max="4204" width="6.125" style="393" hidden="1"/>
    <col min="4205" max="4205" width="3" style="393" hidden="1"/>
    <col min="4206" max="4445" width="8.625" style="393" hidden="1"/>
    <col min="4446" max="4451" width="14.875" style="393" hidden="1"/>
    <col min="4452" max="4453" width="15.875" style="393" hidden="1"/>
    <col min="4454" max="4459" width="16.125" style="393" hidden="1"/>
    <col min="4460" max="4460" width="6.125" style="393" hidden="1"/>
    <col min="4461" max="4461" width="3" style="393" hidden="1"/>
    <col min="4462" max="4701" width="8.625" style="393" hidden="1"/>
    <col min="4702" max="4707" width="14.875" style="393" hidden="1"/>
    <col min="4708" max="4709" width="15.875" style="393" hidden="1"/>
    <col min="4710" max="4715" width="16.125" style="393" hidden="1"/>
    <col min="4716" max="4716" width="6.125" style="393" hidden="1"/>
    <col min="4717" max="4717" width="3" style="393" hidden="1"/>
    <col min="4718" max="4957" width="8.625" style="393" hidden="1"/>
    <col min="4958" max="4963" width="14.875" style="393" hidden="1"/>
    <col min="4964" max="4965" width="15.875" style="393" hidden="1"/>
    <col min="4966" max="4971" width="16.125" style="393" hidden="1"/>
    <col min="4972" max="4972" width="6.125" style="393" hidden="1"/>
    <col min="4973" max="4973" width="3" style="393" hidden="1"/>
    <col min="4974" max="5213" width="8.625" style="393" hidden="1"/>
    <col min="5214" max="5219" width="14.875" style="393" hidden="1"/>
    <col min="5220" max="5221" width="15.875" style="393" hidden="1"/>
    <col min="5222" max="5227" width="16.125" style="393" hidden="1"/>
    <col min="5228" max="5228" width="6.125" style="393" hidden="1"/>
    <col min="5229" max="5229" width="3" style="393" hidden="1"/>
    <col min="5230" max="5469" width="8.625" style="393" hidden="1"/>
    <col min="5470" max="5475" width="14.875" style="393" hidden="1"/>
    <col min="5476" max="5477" width="15.875" style="393" hidden="1"/>
    <col min="5478" max="5483" width="16.125" style="393" hidden="1"/>
    <col min="5484" max="5484" width="6.125" style="393" hidden="1"/>
    <col min="5485" max="5485" width="3" style="393" hidden="1"/>
    <col min="5486" max="5725" width="8.625" style="393" hidden="1"/>
    <col min="5726" max="5731" width="14.875" style="393" hidden="1"/>
    <col min="5732" max="5733" width="15.875" style="393" hidden="1"/>
    <col min="5734" max="5739" width="16.125" style="393" hidden="1"/>
    <col min="5740" max="5740" width="6.125" style="393" hidden="1"/>
    <col min="5741" max="5741" width="3" style="393" hidden="1"/>
    <col min="5742" max="5981" width="8.625" style="393" hidden="1"/>
    <col min="5982" max="5987" width="14.875" style="393" hidden="1"/>
    <col min="5988" max="5989" width="15.875" style="393" hidden="1"/>
    <col min="5990" max="5995" width="16.125" style="393" hidden="1"/>
    <col min="5996" max="5996" width="6.125" style="393" hidden="1"/>
    <col min="5997" max="5997" width="3" style="393" hidden="1"/>
    <col min="5998" max="6237" width="8.625" style="393" hidden="1"/>
    <col min="6238" max="6243" width="14.875" style="393" hidden="1"/>
    <col min="6244" max="6245" width="15.875" style="393" hidden="1"/>
    <col min="6246" max="6251" width="16.125" style="393" hidden="1"/>
    <col min="6252" max="6252" width="6.125" style="393" hidden="1"/>
    <col min="6253" max="6253" width="3" style="393" hidden="1"/>
    <col min="6254" max="6493" width="8.625" style="393" hidden="1"/>
    <col min="6494" max="6499" width="14.875" style="393" hidden="1"/>
    <col min="6500" max="6501" width="15.875" style="393" hidden="1"/>
    <col min="6502" max="6507" width="16.125" style="393" hidden="1"/>
    <col min="6508" max="6508" width="6.125" style="393" hidden="1"/>
    <col min="6509" max="6509" width="3" style="393" hidden="1"/>
    <col min="6510" max="6749" width="8.625" style="393" hidden="1"/>
    <col min="6750" max="6755" width="14.875" style="393" hidden="1"/>
    <col min="6756" max="6757" width="15.875" style="393" hidden="1"/>
    <col min="6758" max="6763" width="16.125" style="393" hidden="1"/>
    <col min="6764" max="6764" width="6.125" style="393" hidden="1"/>
    <col min="6765" max="6765" width="3" style="393" hidden="1"/>
    <col min="6766" max="7005" width="8.625" style="393" hidden="1"/>
    <col min="7006" max="7011" width="14.875" style="393" hidden="1"/>
    <col min="7012" max="7013" width="15.875" style="393" hidden="1"/>
    <col min="7014" max="7019" width="16.125" style="393" hidden="1"/>
    <col min="7020" max="7020" width="6.125" style="393" hidden="1"/>
    <col min="7021" max="7021" width="3" style="393" hidden="1"/>
    <col min="7022" max="7261" width="8.625" style="393" hidden="1"/>
    <col min="7262" max="7267" width="14.875" style="393" hidden="1"/>
    <col min="7268" max="7269" width="15.875" style="393" hidden="1"/>
    <col min="7270" max="7275" width="16.125" style="393" hidden="1"/>
    <col min="7276" max="7276" width="6.125" style="393" hidden="1"/>
    <col min="7277" max="7277" width="3" style="393" hidden="1"/>
    <col min="7278" max="7517" width="8.625" style="393" hidden="1"/>
    <col min="7518" max="7523" width="14.875" style="393" hidden="1"/>
    <col min="7524" max="7525" width="15.875" style="393" hidden="1"/>
    <col min="7526" max="7531" width="16.125" style="393" hidden="1"/>
    <col min="7532" max="7532" width="6.125" style="393" hidden="1"/>
    <col min="7533" max="7533" width="3" style="393" hidden="1"/>
    <col min="7534" max="7773" width="8.625" style="393" hidden="1"/>
    <col min="7774" max="7779" width="14.875" style="393" hidden="1"/>
    <col min="7780" max="7781" width="15.875" style="393" hidden="1"/>
    <col min="7782" max="7787" width="16.125" style="393" hidden="1"/>
    <col min="7788" max="7788" width="6.125" style="393" hidden="1"/>
    <col min="7789" max="7789" width="3" style="393" hidden="1"/>
    <col min="7790" max="8029" width="8.625" style="393" hidden="1"/>
    <col min="8030" max="8035" width="14.875" style="393" hidden="1"/>
    <col min="8036" max="8037" width="15.875" style="393" hidden="1"/>
    <col min="8038" max="8043" width="16.125" style="393" hidden="1"/>
    <col min="8044" max="8044" width="6.125" style="393" hidden="1"/>
    <col min="8045" max="8045" width="3" style="393" hidden="1"/>
    <col min="8046" max="8285" width="8.625" style="393" hidden="1"/>
    <col min="8286" max="8291" width="14.875" style="393" hidden="1"/>
    <col min="8292" max="8293" width="15.875" style="393" hidden="1"/>
    <col min="8294" max="8299" width="16.125" style="393" hidden="1"/>
    <col min="8300" max="8300" width="6.125" style="393" hidden="1"/>
    <col min="8301" max="8301" width="3" style="393" hidden="1"/>
    <col min="8302" max="8541" width="8.625" style="393" hidden="1"/>
    <col min="8542" max="8547" width="14.875" style="393" hidden="1"/>
    <col min="8548" max="8549" width="15.875" style="393" hidden="1"/>
    <col min="8550" max="8555" width="16.125" style="393" hidden="1"/>
    <col min="8556" max="8556" width="6.125" style="393" hidden="1"/>
    <col min="8557" max="8557" width="3" style="393" hidden="1"/>
    <col min="8558" max="8797" width="8.625" style="393" hidden="1"/>
    <col min="8798" max="8803" width="14.875" style="393" hidden="1"/>
    <col min="8804" max="8805" width="15.875" style="393" hidden="1"/>
    <col min="8806" max="8811" width="16.125" style="393" hidden="1"/>
    <col min="8812" max="8812" width="6.125" style="393" hidden="1"/>
    <col min="8813" max="8813" width="3" style="393" hidden="1"/>
    <col min="8814" max="9053" width="8.625" style="393" hidden="1"/>
    <col min="9054" max="9059" width="14.875" style="393" hidden="1"/>
    <col min="9060" max="9061" width="15.875" style="393" hidden="1"/>
    <col min="9062" max="9067" width="16.125" style="393" hidden="1"/>
    <col min="9068" max="9068" width="6.125" style="393" hidden="1"/>
    <col min="9069" max="9069" width="3" style="393" hidden="1"/>
    <col min="9070" max="9309" width="8.625" style="393" hidden="1"/>
    <col min="9310" max="9315" width="14.875" style="393" hidden="1"/>
    <col min="9316" max="9317" width="15.875" style="393" hidden="1"/>
    <col min="9318" max="9323" width="16.125" style="393" hidden="1"/>
    <col min="9324" max="9324" width="6.125" style="393" hidden="1"/>
    <col min="9325" max="9325" width="3" style="393" hidden="1"/>
    <col min="9326" max="9565" width="8.625" style="393" hidden="1"/>
    <col min="9566" max="9571" width="14.875" style="393" hidden="1"/>
    <col min="9572" max="9573" width="15.875" style="393" hidden="1"/>
    <col min="9574" max="9579" width="16.125" style="393" hidden="1"/>
    <col min="9580" max="9580" width="6.125" style="393" hidden="1"/>
    <col min="9581" max="9581" width="3" style="393" hidden="1"/>
    <col min="9582" max="9821" width="8.625" style="393" hidden="1"/>
    <col min="9822" max="9827" width="14.875" style="393" hidden="1"/>
    <col min="9828" max="9829" width="15.875" style="393" hidden="1"/>
    <col min="9830" max="9835" width="16.125" style="393" hidden="1"/>
    <col min="9836" max="9836" width="6.125" style="393" hidden="1"/>
    <col min="9837" max="9837" width="3" style="393" hidden="1"/>
    <col min="9838" max="10077" width="8.625" style="393" hidden="1"/>
    <col min="10078" max="10083" width="14.875" style="393" hidden="1"/>
    <col min="10084" max="10085" width="15.875" style="393" hidden="1"/>
    <col min="10086" max="10091" width="16.125" style="393" hidden="1"/>
    <col min="10092" max="10092" width="6.125" style="393" hidden="1"/>
    <col min="10093" max="10093" width="3" style="393" hidden="1"/>
    <col min="10094" max="10333" width="8.625" style="393" hidden="1"/>
    <col min="10334" max="10339" width="14.875" style="393" hidden="1"/>
    <col min="10340" max="10341" width="15.875" style="393" hidden="1"/>
    <col min="10342" max="10347" width="16.125" style="393" hidden="1"/>
    <col min="10348" max="10348" width="6.125" style="393" hidden="1"/>
    <col min="10349" max="10349" width="3" style="393" hidden="1"/>
    <col min="10350" max="10589" width="8.625" style="393" hidden="1"/>
    <col min="10590" max="10595" width="14.875" style="393" hidden="1"/>
    <col min="10596" max="10597" width="15.875" style="393" hidden="1"/>
    <col min="10598" max="10603" width="16.125" style="393" hidden="1"/>
    <col min="10604" max="10604" width="6.125" style="393" hidden="1"/>
    <col min="10605" max="10605" width="3" style="393" hidden="1"/>
    <col min="10606" max="10845" width="8.625" style="393" hidden="1"/>
    <col min="10846" max="10851" width="14.875" style="393" hidden="1"/>
    <col min="10852" max="10853" width="15.875" style="393" hidden="1"/>
    <col min="10854" max="10859" width="16.125" style="393" hidden="1"/>
    <col min="10860" max="10860" width="6.125" style="393" hidden="1"/>
    <col min="10861" max="10861" width="3" style="393" hidden="1"/>
    <col min="10862" max="11101" width="8.625" style="393" hidden="1"/>
    <col min="11102" max="11107" width="14.875" style="393" hidden="1"/>
    <col min="11108" max="11109" width="15.875" style="393" hidden="1"/>
    <col min="11110" max="11115" width="16.125" style="393" hidden="1"/>
    <col min="11116" max="11116" width="6.125" style="393" hidden="1"/>
    <col min="11117" max="11117" width="3" style="393" hidden="1"/>
    <col min="11118" max="11357" width="8.625" style="393" hidden="1"/>
    <col min="11358" max="11363" width="14.875" style="393" hidden="1"/>
    <col min="11364" max="11365" width="15.875" style="393" hidden="1"/>
    <col min="11366" max="11371" width="16.125" style="393" hidden="1"/>
    <col min="11372" max="11372" width="6.125" style="393" hidden="1"/>
    <col min="11373" max="11373" width="3" style="393" hidden="1"/>
    <col min="11374" max="11613" width="8.625" style="393" hidden="1"/>
    <col min="11614" max="11619" width="14.875" style="393" hidden="1"/>
    <col min="11620" max="11621" width="15.875" style="393" hidden="1"/>
    <col min="11622" max="11627" width="16.125" style="393" hidden="1"/>
    <col min="11628" max="11628" width="6.125" style="393" hidden="1"/>
    <col min="11629" max="11629" width="3" style="393" hidden="1"/>
    <col min="11630" max="11869" width="8.625" style="393" hidden="1"/>
    <col min="11870" max="11875" width="14.875" style="393" hidden="1"/>
    <col min="11876" max="11877" width="15.875" style="393" hidden="1"/>
    <col min="11878" max="11883" width="16.125" style="393" hidden="1"/>
    <col min="11884" max="11884" width="6.125" style="393" hidden="1"/>
    <col min="11885" max="11885" width="3" style="393" hidden="1"/>
    <col min="11886" max="12125" width="8.625" style="393" hidden="1"/>
    <col min="12126" max="12131" width="14.875" style="393" hidden="1"/>
    <col min="12132" max="12133" width="15.875" style="393" hidden="1"/>
    <col min="12134" max="12139" width="16.125" style="393" hidden="1"/>
    <col min="12140" max="12140" width="6.125" style="393" hidden="1"/>
    <col min="12141" max="12141" width="3" style="393" hidden="1"/>
    <col min="12142" max="12381" width="8.625" style="393" hidden="1"/>
    <col min="12382" max="12387" width="14.875" style="393" hidden="1"/>
    <col min="12388" max="12389" width="15.875" style="393" hidden="1"/>
    <col min="12390" max="12395" width="16.125" style="393" hidden="1"/>
    <col min="12396" max="12396" width="6.125" style="393" hidden="1"/>
    <col min="12397" max="12397" width="3" style="393" hidden="1"/>
    <col min="12398" max="12637" width="8.625" style="393" hidden="1"/>
    <col min="12638" max="12643" width="14.875" style="393" hidden="1"/>
    <col min="12644" max="12645" width="15.875" style="393" hidden="1"/>
    <col min="12646" max="12651" width="16.125" style="393" hidden="1"/>
    <col min="12652" max="12652" width="6.125" style="393" hidden="1"/>
    <col min="12653" max="12653" width="3" style="393" hidden="1"/>
    <col min="12654" max="12893" width="8.625" style="393" hidden="1"/>
    <col min="12894" max="12899" width="14.875" style="393" hidden="1"/>
    <col min="12900" max="12901" width="15.875" style="393" hidden="1"/>
    <col min="12902" max="12907" width="16.125" style="393" hidden="1"/>
    <col min="12908" max="12908" width="6.125" style="393" hidden="1"/>
    <col min="12909" max="12909" width="3" style="393" hidden="1"/>
    <col min="12910" max="13149" width="8.625" style="393" hidden="1"/>
    <col min="13150" max="13155" width="14.875" style="393" hidden="1"/>
    <col min="13156" max="13157" width="15.875" style="393" hidden="1"/>
    <col min="13158" max="13163" width="16.125" style="393" hidden="1"/>
    <col min="13164" max="13164" width="6.125" style="393" hidden="1"/>
    <col min="13165" max="13165" width="3" style="393" hidden="1"/>
    <col min="13166" max="13405" width="8.625" style="393" hidden="1"/>
    <col min="13406" max="13411" width="14.875" style="393" hidden="1"/>
    <col min="13412" max="13413" width="15.875" style="393" hidden="1"/>
    <col min="13414" max="13419" width="16.125" style="393" hidden="1"/>
    <col min="13420" max="13420" width="6.125" style="393" hidden="1"/>
    <col min="13421" max="13421" width="3" style="393" hidden="1"/>
    <col min="13422" max="13661" width="8.625" style="393" hidden="1"/>
    <col min="13662" max="13667" width="14.875" style="393" hidden="1"/>
    <col min="13668" max="13669" width="15.875" style="393" hidden="1"/>
    <col min="13670" max="13675" width="16.125" style="393" hidden="1"/>
    <col min="13676" max="13676" width="6.125" style="393" hidden="1"/>
    <col min="13677" max="13677" width="3" style="393" hidden="1"/>
    <col min="13678" max="13917" width="8.625" style="393" hidden="1"/>
    <col min="13918" max="13923" width="14.875" style="393" hidden="1"/>
    <col min="13924" max="13925" width="15.875" style="393" hidden="1"/>
    <col min="13926" max="13931" width="16.125" style="393" hidden="1"/>
    <col min="13932" max="13932" width="6.125" style="393" hidden="1"/>
    <col min="13933" max="13933" width="3" style="393" hidden="1"/>
    <col min="13934" max="14173" width="8.625" style="393" hidden="1"/>
    <col min="14174" max="14179" width="14.875" style="393" hidden="1"/>
    <col min="14180" max="14181" width="15.875" style="393" hidden="1"/>
    <col min="14182" max="14187" width="16.125" style="393" hidden="1"/>
    <col min="14188" max="14188" width="6.125" style="393" hidden="1"/>
    <col min="14189" max="14189" width="3" style="393" hidden="1"/>
    <col min="14190" max="14429" width="8.625" style="393" hidden="1"/>
    <col min="14430" max="14435" width="14.875" style="393" hidden="1"/>
    <col min="14436" max="14437" width="15.875" style="393" hidden="1"/>
    <col min="14438" max="14443" width="16.125" style="393" hidden="1"/>
    <col min="14444" max="14444" width="6.125" style="393" hidden="1"/>
    <col min="14445" max="14445" width="3" style="393" hidden="1"/>
    <col min="14446" max="14685" width="8.625" style="393" hidden="1"/>
    <col min="14686" max="14691" width="14.875" style="393" hidden="1"/>
    <col min="14692" max="14693" width="15.875" style="393" hidden="1"/>
    <col min="14694" max="14699" width="16.125" style="393" hidden="1"/>
    <col min="14700" max="14700" width="6.125" style="393" hidden="1"/>
    <col min="14701" max="14701" width="3" style="393" hidden="1"/>
    <col min="14702" max="14941" width="8.625" style="393" hidden="1"/>
    <col min="14942" max="14947" width="14.875" style="393" hidden="1"/>
    <col min="14948" max="14949" width="15.875" style="393" hidden="1"/>
    <col min="14950" max="14955" width="16.125" style="393" hidden="1"/>
    <col min="14956" max="14956" width="6.125" style="393" hidden="1"/>
    <col min="14957" max="14957" width="3" style="393" hidden="1"/>
    <col min="14958" max="15197" width="8.625" style="393" hidden="1"/>
    <col min="15198" max="15203" width="14.875" style="393" hidden="1"/>
    <col min="15204" max="15205" width="15.875" style="393" hidden="1"/>
    <col min="15206" max="15211" width="16.125" style="393" hidden="1"/>
    <col min="15212" max="15212" width="6.125" style="393" hidden="1"/>
    <col min="15213" max="15213" width="3" style="393" hidden="1"/>
    <col min="15214" max="15453" width="8.625" style="393" hidden="1"/>
    <col min="15454" max="15459" width="14.875" style="393" hidden="1"/>
    <col min="15460" max="15461" width="15.875" style="393" hidden="1"/>
    <col min="15462" max="15467" width="16.125" style="393" hidden="1"/>
    <col min="15468" max="15468" width="6.125" style="393" hidden="1"/>
    <col min="15469" max="15469" width="3" style="393" hidden="1"/>
    <col min="15470" max="15709" width="8.625" style="393" hidden="1"/>
    <col min="15710" max="15715" width="14.875" style="393" hidden="1"/>
    <col min="15716" max="15717" width="15.875" style="393" hidden="1"/>
    <col min="15718" max="15723" width="16.125" style="393" hidden="1"/>
    <col min="15724" max="15724" width="6.125" style="393" hidden="1"/>
    <col min="15725" max="15725" width="3" style="393" hidden="1"/>
    <col min="15726" max="15965" width="8.625" style="393" hidden="1"/>
    <col min="15966" max="15971" width="14.875" style="393" hidden="1"/>
    <col min="15972" max="15973" width="15.875" style="393" hidden="1"/>
    <col min="15974" max="15979" width="16.125" style="393" hidden="1"/>
    <col min="15980" max="15980" width="6.125" style="393" hidden="1"/>
    <col min="15981" max="15981" width="3" style="393" hidden="1"/>
    <col min="15982" max="16221" width="8.625" style="393" hidden="1"/>
    <col min="16222" max="16227" width="14.875" style="393" hidden="1"/>
    <col min="16228" max="16229" width="15.875" style="393" hidden="1"/>
    <col min="16230" max="16235" width="16.125" style="393" hidden="1"/>
    <col min="16236" max="16236" width="6.125" style="393" hidden="1"/>
    <col min="16237" max="16237" width="3" style="393" hidden="1"/>
    <col min="16238" max="16384" width="8.625" style="393" hidden="1"/>
  </cols>
  <sheetData>
    <row r="1" spans="1:143" ht="42.75" customHeight="1" x14ac:dyDescent="0.15">
      <c r="A1" s="391"/>
      <c r="B1" s="392"/>
      <c r="DD1" s="393"/>
      <c r="DE1" s="393"/>
    </row>
    <row r="2" spans="1:143"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93"/>
      <c r="DE2" s="393"/>
    </row>
    <row r="3" spans="1:143"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93"/>
      <c r="DE3" s="393"/>
    </row>
    <row r="4" spans="1:143" s="292" customFormat="1"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3"/>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3"/>
      <c r="DE19" s="393"/>
    </row>
    <row r="20" spans="1:351" x14ac:dyDescent="0.15">
      <c r="DD20" s="393"/>
      <c r="DE20" s="393"/>
    </row>
    <row r="21" spans="1:351" ht="17.25" x14ac:dyDescent="0.15">
      <c r="B21" s="395"/>
      <c r="C21" s="396"/>
      <c r="D21" s="396"/>
      <c r="E21" s="396"/>
      <c r="F21" s="396"/>
      <c r="G21" s="396"/>
      <c r="H21" s="396"/>
      <c r="I21" s="396"/>
      <c r="J21" s="396"/>
      <c r="K21" s="396"/>
      <c r="L21" s="396"/>
      <c r="M21" s="396"/>
      <c r="N21" s="397"/>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7"/>
      <c r="AU21" s="396"/>
      <c r="AV21" s="396"/>
      <c r="AW21" s="396"/>
      <c r="AX21" s="396"/>
      <c r="AY21" s="396"/>
      <c r="AZ21" s="396"/>
      <c r="BA21" s="396"/>
      <c r="BB21" s="396"/>
      <c r="BC21" s="396"/>
      <c r="BD21" s="396"/>
      <c r="BE21" s="396"/>
      <c r="BF21" s="397"/>
      <c r="BG21" s="396"/>
      <c r="BH21" s="396"/>
      <c r="BI21" s="396"/>
      <c r="BJ21" s="396"/>
      <c r="BK21" s="396"/>
      <c r="BL21" s="396"/>
      <c r="BM21" s="396"/>
      <c r="BN21" s="396"/>
      <c r="BO21" s="396"/>
      <c r="BP21" s="396"/>
      <c r="BQ21" s="396"/>
      <c r="BR21" s="397"/>
      <c r="BS21" s="396"/>
      <c r="BT21" s="396"/>
      <c r="BU21" s="396"/>
      <c r="BV21" s="396"/>
      <c r="BW21" s="396"/>
      <c r="BX21" s="396"/>
      <c r="BY21" s="396"/>
      <c r="BZ21" s="396"/>
      <c r="CA21" s="396"/>
      <c r="CB21" s="396"/>
      <c r="CC21" s="396"/>
      <c r="CD21" s="397"/>
      <c r="CE21" s="396"/>
      <c r="CF21" s="396"/>
      <c r="CG21" s="396"/>
      <c r="CH21" s="396"/>
      <c r="CI21" s="396"/>
      <c r="CJ21" s="396"/>
      <c r="CK21" s="396"/>
      <c r="CL21" s="396"/>
      <c r="CM21" s="396"/>
      <c r="CN21" s="396"/>
      <c r="CO21" s="396"/>
      <c r="CP21" s="397"/>
      <c r="CQ21" s="396"/>
      <c r="CR21" s="396"/>
      <c r="CS21" s="396"/>
      <c r="CT21" s="396"/>
      <c r="CU21" s="396"/>
      <c r="CV21" s="396"/>
      <c r="CW21" s="396"/>
      <c r="CX21" s="396"/>
      <c r="CY21" s="396"/>
      <c r="CZ21" s="396"/>
      <c r="DA21" s="396"/>
      <c r="DB21" s="397"/>
      <c r="DC21" s="396"/>
      <c r="DD21" s="398"/>
      <c r="DE21" s="393"/>
      <c r="MM21" s="399"/>
    </row>
    <row r="22" spans="1:351" ht="17.25" x14ac:dyDescent="0.15">
      <c r="B22" s="400"/>
      <c r="MM22" s="399"/>
    </row>
    <row r="23" spans="1:351" x14ac:dyDescent="0.15">
      <c r="B23" s="400"/>
    </row>
    <row r="24" spans="1:351" x14ac:dyDescent="0.15">
      <c r="B24" s="400"/>
    </row>
    <row r="25" spans="1:351" x14ac:dyDescent="0.15">
      <c r="B25" s="400"/>
    </row>
    <row r="26" spans="1:351" x14ac:dyDescent="0.15">
      <c r="B26" s="400"/>
    </row>
    <row r="27" spans="1:351" x14ac:dyDescent="0.15">
      <c r="B27" s="400"/>
    </row>
    <row r="28" spans="1:351" x14ac:dyDescent="0.15">
      <c r="B28" s="400"/>
    </row>
    <row r="29" spans="1:351" x14ac:dyDescent="0.15">
      <c r="B29" s="400"/>
    </row>
    <row r="30" spans="1:351" x14ac:dyDescent="0.15">
      <c r="B30" s="400"/>
    </row>
    <row r="31" spans="1:351" x14ac:dyDescent="0.15">
      <c r="B31" s="400"/>
    </row>
    <row r="32" spans="1:351" x14ac:dyDescent="0.15">
      <c r="B32" s="400"/>
    </row>
    <row r="33" spans="2:109" x14ac:dyDescent="0.15">
      <c r="B33" s="400"/>
    </row>
    <row r="34" spans="2:109" x14ac:dyDescent="0.15">
      <c r="B34" s="400"/>
    </row>
    <row r="35" spans="2:109" x14ac:dyDescent="0.15">
      <c r="B35" s="400"/>
    </row>
    <row r="36" spans="2:109" x14ac:dyDescent="0.15">
      <c r="B36" s="400"/>
    </row>
    <row r="37" spans="2:109" x14ac:dyDescent="0.15">
      <c r="B37" s="400"/>
    </row>
    <row r="38" spans="2:109" x14ac:dyDescent="0.15">
      <c r="B38" s="400"/>
    </row>
    <row r="39" spans="2:109" x14ac:dyDescent="0.15">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4"/>
    </row>
    <row r="40" spans="2:109" x14ac:dyDescent="0.15">
      <c r="B40" s="405"/>
      <c r="DD40" s="405"/>
      <c r="DE40" s="393"/>
    </row>
    <row r="41" spans="2:109" ht="17.25" x14ac:dyDescent="0.15">
      <c r="B41" s="406" t="s">
        <v>603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8"/>
    </row>
    <row r="42" spans="2:109" x14ac:dyDescent="0.15">
      <c r="B42" s="400"/>
      <c r="G42" s="407"/>
      <c r="I42" s="408"/>
      <c r="J42" s="408"/>
      <c r="K42" s="408"/>
      <c r="AM42" s="407"/>
      <c r="AN42" s="407" t="s">
        <v>604</v>
      </c>
      <c r="AP42" s="408"/>
      <c r="AQ42" s="408"/>
      <c r="AR42" s="408"/>
      <c r="AY42" s="407"/>
      <c r="BA42" s="408"/>
      <c r="BB42" s="408"/>
      <c r="BC42" s="408"/>
      <c r="BK42" s="407"/>
      <c r="BM42" s="408"/>
      <c r="BN42" s="408"/>
      <c r="BO42" s="408"/>
      <c r="BW42" s="407"/>
      <c r="BY42" s="408"/>
      <c r="BZ42" s="408"/>
      <c r="CA42" s="408"/>
      <c r="CI42" s="407"/>
      <c r="CK42" s="408"/>
      <c r="CL42" s="408"/>
      <c r="CM42" s="408"/>
      <c r="CU42" s="407"/>
      <c r="CW42" s="408"/>
      <c r="CX42" s="408"/>
      <c r="CY42" s="408"/>
    </row>
    <row r="43" spans="2:109" ht="13.5" customHeight="1" x14ac:dyDescent="0.15">
      <c r="B43" s="400"/>
      <c r="AN43" s="1327" t="s">
        <v>612</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400"/>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400"/>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400"/>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400"/>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400"/>
      <c r="H48" s="409"/>
      <c r="I48" s="409"/>
      <c r="J48" s="409"/>
      <c r="AN48" s="409"/>
      <c r="AO48" s="409"/>
      <c r="AP48" s="409"/>
      <c r="AZ48" s="409"/>
      <c r="BA48" s="409"/>
      <c r="BB48" s="409"/>
      <c r="BL48" s="409"/>
      <c r="BM48" s="409"/>
      <c r="BN48" s="409"/>
      <c r="BX48" s="409"/>
      <c r="BY48" s="409"/>
      <c r="BZ48" s="409"/>
      <c r="CJ48" s="409"/>
      <c r="CK48" s="409"/>
      <c r="CL48" s="409"/>
      <c r="CV48" s="409"/>
      <c r="CW48" s="409"/>
      <c r="CX48" s="409"/>
    </row>
    <row r="49" spans="1:109" x14ac:dyDescent="0.15">
      <c r="B49" s="400"/>
      <c r="AN49" s="393" t="s">
        <v>605</v>
      </c>
    </row>
    <row r="50" spans="1:109" x14ac:dyDescent="0.15">
      <c r="B50" s="400"/>
      <c r="G50" s="1320"/>
      <c r="H50" s="1320"/>
      <c r="I50" s="1320"/>
      <c r="J50" s="1320"/>
      <c r="K50" s="410"/>
      <c r="L50" s="410"/>
      <c r="M50" s="411"/>
      <c r="N50" s="411"/>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563</v>
      </c>
      <c r="BQ50" s="1319"/>
      <c r="BR50" s="1319"/>
      <c r="BS50" s="1319"/>
      <c r="BT50" s="1319"/>
      <c r="BU50" s="1319"/>
      <c r="BV50" s="1319"/>
      <c r="BW50" s="1319"/>
      <c r="BX50" s="1319" t="s">
        <v>564</v>
      </c>
      <c r="BY50" s="1319"/>
      <c r="BZ50" s="1319"/>
      <c r="CA50" s="1319"/>
      <c r="CB50" s="1319"/>
      <c r="CC50" s="1319"/>
      <c r="CD50" s="1319"/>
      <c r="CE50" s="1319"/>
      <c r="CF50" s="1319" t="s">
        <v>565</v>
      </c>
      <c r="CG50" s="1319"/>
      <c r="CH50" s="1319"/>
      <c r="CI50" s="1319"/>
      <c r="CJ50" s="1319"/>
      <c r="CK50" s="1319"/>
      <c r="CL50" s="1319"/>
      <c r="CM50" s="1319"/>
      <c r="CN50" s="1319" t="s">
        <v>566</v>
      </c>
      <c r="CO50" s="1319"/>
      <c r="CP50" s="1319"/>
      <c r="CQ50" s="1319"/>
      <c r="CR50" s="1319"/>
      <c r="CS50" s="1319"/>
      <c r="CT50" s="1319"/>
      <c r="CU50" s="1319"/>
      <c r="CV50" s="1319" t="s">
        <v>567</v>
      </c>
      <c r="CW50" s="1319"/>
      <c r="CX50" s="1319"/>
      <c r="CY50" s="1319"/>
      <c r="CZ50" s="1319"/>
      <c r="DA50" s="1319"/>
      <c r="DB50" s="1319"/>
      <c r="DC50" s="1319"/>
    </row>
    <row r="51" spans="1:109" ht="13.5" customHeight="1" x14ac:dyDescent="0.15">
      <c r="B51" s="400"/>
      <c r="G51" s="1322"/>
      <c r="H51" s="1322"/>
      <c r="I51" s="1326"/>
      <c r="J51" s="1326"/>
      <c r="K51" s="1321"/>
      <c r="L51" s="1321"/>
      <c r="M51" s="1321"/>
      <c r="N51" s="1321"/>
      <c r="AM51" s="409"/>
      <c r="AN51" s="1317" t="s">
        <v>606</v>
      </c>
      <c r="AO51" s="1317"/>
      <c r="AP51" s="1317"/>
      <c r="AQ51" s="1317"/>
      <c r="AR51" s="1317"/>
      <c r="AS51" s="1317"/>
      <c r="AT51" s="1317"/>
      <c r="AU51" s="1317"/>
      <c r="AV51" s="1317"/>
      <c r="AW51" s="1317"/>
      <c r="AX51" s="1317"/>
      <c r="AY51" s="1317"/>
      <c r="AZ51" s="1317"/>
      <c r="BA51" s="1317"/>
      <c r="BB51" s="1317" t="s">
        <v>607</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400"/>
      <c r="G52" s="1322"/>
      <c r="H52" s="1322"/>
      <c r="I52" s="1326"/>
      <c r="J52" s="1326"/>
      <c r="K52" s="1321"/>
      <c r="L52" s="1321"/>
      <c r="M52" s="1321"/>
      <c r="N52" s="1321"/>
      <c r="AM52" s="409"/>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8"/>
      <c r="B53" s="400"/>
      <c r="G53" s="1322"/>
      <c r="H53" s="1322"/>
      <c r="I53" s="1320"/>
      <c r="J53" s="1320"/>
      <c r="K53" s="1321"/>
      <c r="L53" s="1321"/>
      <c r="M53" s="1321"/>
      <c r="N53" s="1321"/>
      <c r="AM53" s="409"/>
      <c r="AN53" s="1317"/>
      <c r="AO53" s="1317"/>
      <c r="AP53" s="1317"/>
      <c r="AQ53" s="1317"/>
      <c r="AR53" s="1317"/>
      <c r="AS53" s="1317"/>
      <c r="AT53" s="1317"/>
      <c r="AU53" s="1317"/>
      <c r="AV53" s="1317"/>
      <c r="AW53" s="1317"/>
      <c r="AX53" s="1317"/>
      <c r="AY53" s="1317"/>
      <c r="AZ53" s="1317"/>
      <c r="BA53" s="1317"/>
      <c r="BB53" s="1317" t="s">
        <v>608</v>
      </c>
      <c r="BC53" s="1317"/>
      <c r="BD53" s="1317"/>
      <c r="BE53" s="1317"/>
      <c r="BF53" s="1317"/>
      <c r="BG53" s="1317"/>
      <c r="BH53" s="1317"/>
      <c r="BI53" s="1317"/>
      <c r="BJ53" s="1317"/>
      <c r="BK53" s="1317"/>
      <c r="BL53" s="1317"/>
      <c r="BM53" s="1317"/>
      <c r="BN53" s="1317"/>
      <c r="BO53" s="1317"/>
      <c r="BP53" s="1314">
        <v>56.2</v>
      </c>
      <c r="BQ53" s="1314"/>
      <c r="BR53" s="1314"/>
      <c r="BS53" s="1314"/>
      <c r="BT53" s="1314"/>
      <c r="BU53" s="1314"/>
      <c r="BV53" s="1314"/>
      <c r="BW53" s="1314"/>
      <c r="BX53" s="1314">
        <v>57</v>
      </c>
      <c r="BY53" s="1314"/>
      <c r="BZ53" s="1314"/>
      <c r="CA53" s="1314"/>
      <c r="CB53" s="1314"/>
      <c r="CC53" s="1314"/>
      <c r="CD53" s="1314"/>
      <c r="CE53" s="1314"/>
      <c r="CF53" s="1314">
        <v>58.2</v>
      </c>
      <c r="CG53" s="1314"/>
      <c r="CH53" s="1314"/>
      <c r="CI53" s="1314"/>
      <c r="CJ53" s="1314"/>
      <c r="CK53" s="1314"/>
      <c r="CL53" s="1314"/>
      <c r="CM53" s="1314"/>
      <c r="CN53" s="1314">
        <v>59.2</v>
      </c>
      <c r="CO53" s="1314"/>
      <c r="CP53" s="1314"/>
      <c r="CQ53" s="1314"/>
      <c r="CR53" s="1314"/>
      <c r="CS53" s="1314"/>
      <c r="CT53" s="1314"/>
      <c r="CU53" s="1314"/>
      <c r="CV53" s="1314">
        <v>60.3</v>
      </c>
      <c r="CW53" s="1314"/>
      <c r="CX53" s="1314"/>
      <c r="CY53" s="1314"/>
      <c r="CZ53" s="1314"/>
      <c r="DA53" s="1314"/>
      <c r="DB53" s="1314"/>
      <c r="DC53" s="1314"/>
    </row>
    <row r="54" spans="1:109" x14ac:dyDescent="0.15">
      <c r="A54" s="408"/>
      <c r="B54" s="400"/>
      <c r="G54" s="1322"/>
      <c r="H54" s="1322"/>
      <c r="I54" s="1320"/>
      <c r="J54" s="1320"/>
      <c r="K54" s="1321"/>
      <c r="L54" s="1321"/>
      <c r="M54" s="1321"/>
      <c r="N54" s="1321"/>
      <c r="AM54" s="409"/>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8"/>
      <c r="B55" s="400"/>
      <c r="G55" s="1320"/>
      <c r="H55" s="1320"/>
      <c r="I55" s="1320"/>
      <c r="J55" s="1320"/>
      <c r="K55" s="1321"/>
      <c r="L55" s="1321"/>
      <c r="M55" s="1321"/>
      <c r="N55" s="1321"/>
      <c r="AN55" s="1319" t="s">
        <v>609</v>
      </c>
      <c r="AO55" s="1319"/>
      <c r="AP55" s="1319"/>
      <c r="AQ55" s="1319"/>
      <c r="AR55" s="1319"/>
      <c r="AS55" s="1319"/>
      <c r="AT55" s="1319"/>
      <c r="AU55" s="1319"/>
      <c r="AV55" s="1319"/>
      <c r="AW55" s="1319"/>
      <c r="AX55" s="1319"/>
      <c r="AY55" s="1319"/>
      <c r="AZ55" s="1319"/>
      <c r="BA55" s="1319"/>
      <c r="BB55" s="1317" t="s">
        <v>607</v>
      </c>
      <c r="BC55" s="1317"/>
      <c r="BD55" s="1317"/>
      <c r="BE55" s="1317"/>
      <c r="BF55" s="1317"/>
      <c r="BG55" s="1317"/>
      <c r="BH55" s="1317"/>
      <c r="BI55" s="1317"/>
      <c r="BJ55" s="1317"/>
      <c r="BK55" s="1317"/>
      <c r="BL55" s="1317"/>
      <c r="BM55" s="1317"/>
      <c r="BN55" s="1317"/>
      <c r="BO55" s="1317"/>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8"/>
      <c r="B56" s="400"/>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8" customFormat="1" x14ac:dyDescent="0.15">
      <c r="B57" s="412"/>
      <c r="G57" s="1320"/>
      <c r="H57" s="1320"/>
      <c r="I57" s="1315"/>
      <c r="J57" s="1315"/>
      <c r="K57" s="1321"/>
      <c r="L57" s="1321"/>
      <c r="M57" s="1321"/>
      <c r="N57" s="1321"/>
      <c r="AM57" s="393"/>
      <c r="AN57" s="1319"/>
      <c r="AO57" s="1319"/>
      <c r="AP57" s="1319"/>
      <c r="AQ57" s="1319"/>
      <c r="AR57" s="1319"/>
      <c r="AS57" s="1319"/>
      <c r="AT57" s="1319"/>
      <c r="AU57" s="1319"/>
      <c r="AV57" s="1319"/>
      <c r="AW57" s="1319"/>
      <c r="AX57" s="1319"/>
      <c r="AY57" s="1319"/>
      <c r="AZ57" s="1319"/>
      <c r="BA57" s="1319"/>
      <c r="BB57" s="1317" t="s">
        <v>608</v>
      </c>
      <c r="BC57" s="1317"/>
      <c r="BD57" s="1317"/>
      <c r="BE57" s="1317"/>
      <c r="BF57" s="1317"/>
      <c r="BG57" s="1317"/>
      <c r="BH57" s="1317"/>
      <c r="BI57" s="1317"/>
      <c r="BJ57" s="1317"/>
      <c r="BK57" s="1317"/>
      <c r="BL57" s="1317"/>
      <c r="BM57" s="1317"/>
      <c r="BN57" s="1317"/>
      <c r="BO57" s="1317"/>
      <c r="BP57" s="1314">
        <v>56.3</v>
      </c>
      <c r="BQ57" s="1314"/>
      <c r="BR57" s="1314"/>
      <c r="BS57" s="1314"/>
      <c r="BT57" s="1314"/>
      <c r="BU57" s="1314"/>
      <c r="BV57" s="1314"/>
      <c r="BW57" s="1314"/>
      <c r="BX57" s="1314">
        <v>57.7</v>
      </c>
      <c r="BY57" s="1314"/>
      <c r="BZ57" s="1314"/>
      <c r="CA57" s="1314"/>
      <c r="CB57" s="1314"/>
      <c r="CC57" s="1314"/>
      <c r="CD57" s="1314"/>
      <c r="CE57" s="1314"/>
      <c r="CF57" s="1314">
        <v>58.9</v>
      </c>
      <c r="CG57" s="1314"/>
      <c r="CH57" s="1314"/>
      <c r="CI57" s="1314"/>
      <c r="CJ57" s="1314"/>
      <c r="CK57" s="1314"/>
      <c r="CL57" s="1314"/>
      <c r="CM57" s="1314"/>
      <c r="CN57" s="1314">
        <v>60</v>
      </c>
      <c r="CO57" s="1314"/>
      <c r="CP57" s="1314"/>
      <c r="CQ57" s="1314"/>
      <c r="CR57" s="1314"/>
      <c r="CS57" s="1314"/>
      <c r="CT57" s="1314"/>
      <c r="CU57" s="1314"/>
      <c r="CV57" s="1314">
        <v>60.9</v>
      </c>
      <c r="CW57" s="1314"/>
      <c r="CX57" s="1314"/>
      <c r="CY57" s="1314"/>
      <c r="CZ57" s="1314"/>
      <c r="DA57" s="1314"/>
      <c r="DB57" s="1314"/>
      <c r="DC57" s="1314"/>
      <c r="DD57" s="413"/>
      <c r="DE57" s="412"/>
    </row>
    <row r="58" spans="1:109" s="408" customFormat="1" x14ac:dyDescent="0.15">
      <c r="A58" s="393"/>
      <c r="B58" s="412"/>
      <c r="G58" s="1320"/>
      <c r="H58" s="1320"/>
      <c r="I58" s="1315"/>
      <c r="J58" s="1315"/>
      <c r="K58" s="1321"/>
      <c r="L58" s="1321"/>
      <c r="M58" s="1321"/>
      <c r="N58" s="1321"/>
      <c r="AM58" s="393"/>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3"/>
      <c r="DE58" s="412"/>
    </row>
    <row r="59" spans="1:109" s="408" customFormat="1" x14ac:dyDescent="0.15">
      <c r="A59" s="393"/>
      <c r="B59" s="412"/>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12"/>
    </row>
    <row r="60" spans="1:109" s="408" customFormat="1" x14ac:dyDescent="0.15">
      <c r="A60" s="393"/>
      <c r="B60" s="412"/>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12"/>
    </row>
    <row r="61" spans="1:109" s="408" customFormat="1" x14ac:dyDescent="0.15">
      <c r="A61" s="393"/>
      <c r="B61" s="415"/>
      <c r="C61" s="416"/>
      <c r="D61" s="416"/>
      <c r="E61" s="416"/>
      <c r="F61" s="416"/>
      <c r="G61" s="416"/>
      <c r="H61" s="416"/>
      <c r="I61" s="416"/>
      <c r="J61" s="416"/>
      <c r="K61" s="416"/>
      <c r="L61" s="416"/>
      <c r="M61" s="417"/>
      <c r="N61" s="417"/>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7"/>
      <c r="AT61" s="417"/>
      <c r="AU61" s="416"/>
      <c r="AV61" s="416"/>
      <c r="AW61" s="416"/>
      <c r="AX61" s="416"/>
      <c r="AY61" s="416"/>
      <c r="AZ61" s="416"/>
      <c r="BA61" s="416"/>
      <c r="BB61" s="416"/>
      <c r="BC61" s="416"/>
      <c r="BD61" s="416"/>
      <c r="BE61" s="417"/>
      <c r="BF61" s="417"/>
      <c r="BG61" s="416"/>
      <c r="BH61" s="416"/>
      <c r="BI61" s="416"/>
      <c r="BJ61" s="416"/>
      <c r="BK61" s="416"/>
      <c r="BL61" s="416"/>
      <c r="BM61" s="416"/>
      <c r="BN61" s="416"/>
      <c r="BO61" s="416"/>
      <c r="BP61" s="416"/>
      <c r="BQ61" s="417"/>
      <c r="BR61" s="417"/>
      <c r="BS61" s="416"/>
      <c r="BT61" s="416"/>
      <c r="BU61" s="416"/>
      <c r="BV61" s="416"/>
      <c r="BW61" s="416"/>
      <c r="BX61" s="416"/>
      <c r="BY61" s="416"/>
      <c r="BZ61" s="416"/>
      <c r="CA61" s="416"/>
      <c r="CB61" s="416"/>
      <c r="CC61" s="417"/>
      <c r="CD61" s="417"/>
      <c r="CE61" s="416"/>
      <c r="CF61" s="416"/>
      <c r="CG61" s="416"/>
      <c r="CH61" s="416"/>
      <c r="CI61" s="416"/>
      <c r="CJ61" s="416"/>
      <c r="CK61" s="416"/>
      <c r="CL61" s="416"/>
      <c r="CM61" s="416"/>
      <c r="CN61" s="416"/>
      <c r="CO61" s="417"/>
      <c r="CP61" s="417"/>
      <c r="CQ61" s="416"/>
      <c r="CR61" s="416"/>
      <c r="CS61" s="416"/>
      <c r="CT61" s="416"/>
      <c r="CU61" s="416"/>
      <c r="CV61" s="416"/>
      <c r="CW61" s="416"/>
      <c r="CX61" s="416"/>
      <c r="CY61" s="416"/>
      <c r="CZ61" s="416"/>
      <c r="DA61" s="417"/>
      <c r="DB61" s="417"/>
      <c r="DC61" s="417"/>
      <c r="DD61" s="418"/>
      <c r="DE61" s="412"/>
    </row>
    <row r="62" spans="1:109" x14ac:dyDescent="0.1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93"/>
    </row>
    <row r="63" spans="1:109" ht="17.25" x14ac:dyDescent="0.15">
      <c r="B63" s="419" t="s">
        <v>610</v>
      </c>
    </row>
    <row r="64" spans="1:109" x14ac:dyDescent="0.15">
      <c r="B64" s="400"/>
      <c r="G64" s="407"/>
      <c r="I64" s="420"/>
      <c r="J64" s="420"/>
      <c r="K64" s="420"/>
      <c r="L64" s="420"/>
      <c r="M64" s="420"/>
      <c r="N64" s="421"/>
      <c r="AM64" s="407"/>
      <c r="AN64" s="407" t="s">
        <v>604</v>
      </c>
      <c r="AP64" s="408"/>
      <c r="AQ64" s="408"/>
      <c r="AR64" s="408"/>
      <c r="AY64" s="407"/>
      <c r="BA64" s="408"/>
      <c r="BB64" s="408"/>
      <c r="BC64" s="408"/>
      <c r="BK64" s="407"/>
      <c r="BM64" s="408"/>
      <c r="BN64" s="408"/>
      <c r="BO64" s="408"/>
      <c r="BW64" s="407"/>
      <c r="BY64" s="408"/>
      <c r="BZ64" s="408"/>
      <c r="CA64" s="408"/>
      <c r="CI64" s="407"/>
      <c r="CK64" s="408"/>
      <c r="CL64" s="408"/>
      <c r="CM64" s="408"/>
      <c r="CU64" s="407"/>
      <c r="CW64" s="408"/>
      <c r="CX64" s="408"/>
      <c r="CY64" s="408"/>
    </row>
    <row r="65" spans="2:107" x14ac:dyDescent="0.15">
      <c r="B65" s="400"/>
      <c r="AN65" s="1327" t="s">
        <v>613</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400"/>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400"/>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400"/>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400"/>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400"/>
      <c r="H70" s="422"/>
      <c r="I70" s="422"/>
      <c r="J70" s="423"/>
      <c r="K70" s="423"/>
      <c r="L70" s="424"/>
      <c r="M70" s="423"/>
      <c r="N70" s="424"/>
      <c r="AN70" s="409"/>
      <c r="AO70" s="409"/>
      <c r="AP70" s="409"/>
      <c r="AZ70" s="409"/>
      <c r="BA70" s="409"/>
      <c r="BB70" s="409"/>
      <c r="BL70" s="409"/>
      <c r="BM70" s="409"/>
      <c r="BN70" s="409"/>
      <c r="BX70" s="409"/>
      <c r="BY70" s="409"/>
      <c r="BZ70" s="409"/>
      <c r="CJ70" s="409"/>
      <c r="CK70" s="409"/>
      <c r="CL70" s="409"/>
      <c r="CV70" s="409"/>
      <c r="CW70" s="409"/>
      <c r="CX70" s="409"/>
    </row>
    <row r="71" spans="2:107" x14ac:dyDescent="0.15">
      <c r="B71" s="400"/>
      <c r="G71" s="425"/>
      <c r="I71" s="426"/>
      <c r="J71" s="423"/>
      <c r="K71" s="423"/>
      <c r="L71" s="424"/>
      <c r="M71" s="423"/>
      <c r="N71" s="424"/>
      <c r="AM71" s="425"/>
      <c r="AN71" s="393" t="s">
        <v>605</v>
      </c>
    </row>
    <row r="72" spans="2:107" x14ac:dyDescent="0.15">
      <c r="B72" s="400"/>
      <c r="G72" s="1320"/>
      <c r="H72" s="1320"/>
      <c r="I72" s="1320"/>
      <c r="J72" s="1320"/>
      <c r="K72" s="410"/>
      <c r="L72" s="410"/>
      <c r="M72" s="411"/>
      <c r="N72" s="411"/>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563</v>
      </c>
      <c r="BQ72" s="1319"/>
      <c r="BR72" s="1319"/>
      <c r="BS72" s="1319"/>
      <c r="BT72" s="1319"/>
      <c r="BU72" s="1319"/>
      <c r="BV72" s="1319"/>
      <c r="BW72" s="1319"/>
      <c r="BX72" s="1319" t="s">
        <v>564</v>
      </c>
      <c r="BY72" s="1319"/>
      <c r="BZ72" s="1319"/>
      <c r="CA72" s="1319"/>
      <c r="CB72" s="1319"/>
      <c r="CC72" s="1319"/>
      <c r="CD72" s="1319"/>
      <c r="CE72" s="1319"/>
      <c r="CF72" s="1319" t="s">
        <v>565</v>
      </c>
      <c r="CG72" s="1319"/>
      <c r="CH72" s="1319"/>
      <c r="CI72" s="1319"/>
      <c r="CJ72" s="1319"/>
      <c r="CK72" s="1319"/>
      <c r="CL72" s="1319"/>
      <c r="CM72" s="1319"/>
      <c r="CN72" s="1319" t="s">
        <v>566</v>
      </c>
      <c r="CO72" s="1319"/>
      <c r="CP72" s="1319"/>
      <c r="CQ72" s="1319"/>
      <c r="CR72" s="1319"/>
      <c r="CS72" s="1319"/>
      <c r="CT72" s="1319"/>
      <c r="CU72" s="1319"/>
      <c r="CV72" s="1319" t="s">
        <v>567</v>
      </c>
      <c r="CW72" s="1319"/>
      <c r="CX72" s="1319"/>
      <c r="CY72" s="1319"/>
      <c r="CZ72" s="1319"/>
      <c r="DA72" s="1319"/>
      <c r="DB72" s="1319"/>
      <c r="DC72" s="1319"/>
    </row>
    <row r="73" spans="2:107" x14ac:dyDescent="0.15">
      <c r="B73" s="400"/>
      <c r="G73" s="1322"/>
      <c r="H73" s="1322"/>
      <c r="I73" s="1322"/>
      <c r="J73" s="1322"/>
      <c r="K73" s="1318"/>
      <c r="L73" s="1318"/>
      <c r="M73" s="1318"/>
      <c r="N73" s="1318"/>
      <c r="AM73" s="409"/>
      <c r="AN73" s="1317" t="s">
        <v>606</v>
      </c>
      <c r="AO73" s="1317"/>
      <c r="AP73" s="1317"/>
      <c r="AQ73" s="1317"/>
      <c r="AR73" s="1317"/>
      <c r="AS73" s="1317"/>
      <c r="AT73" s="1317"/>
      <c r="AU73" s="1317"/>
      <c r="AV73" s="1317"/>
      <c r="AW73" s="1317"/>
      <c r="AX73" s="1317"/>
      <c r="AY73" s="1317"/>
      <c r="AZ73" s="1317"/>
      <c r="BA73" s="1317"/>
      <c r="BB73" s="1317" t="s">
        <v>607</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400"/>
      <c r="G74" s="1322"/>
      <c r="H74" s="1322"/>
      <c r="I74" s="1322"/>
      <c r="J74" s="1322"/>
      <c r="K74" s="1318"/>
      <c r="L74" s="1318"/>
      <c r="M74" s="1318"/>
      <c r="N74" s="1318"/>
      <c r="AM74" s="409"/>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400"/>
      <c r="G75" s="1322"/>
      <c r="H75" s="1322"/>
      <c r="I75" s="1320"/>
      <c r="J75" s="1320"/>
      <c r="K75" s="1321"/>
      <c r="L75" s="1321"/>
      <c r="M75" s="1321"/>
      <c r="N75" s="1321"/>
      <c r="AM75" s="409"/>
      <c r="AN75" s="1317"/>
      <c r="AO75" s="1317"/>
      <c r="AP75" s="1317"/>
      <c r="AQ75" s="1317"/>
      <c r="AR75" s="1317"/>
      <c r="AS75" s="1317"/>
      <c r="AT75" s="1317"/>
      <c r="AU75" s="1317"/>
      <c r="AV75" s="1317"/>
      <c r="AW75" s="1317"/>
      <c r="AX75" s="1317"/>
      <c r="AY75" s="1317"/>
      <c r="AZ75" s="1317"/>
      <c r="BA75" s="1317"/>
      <c r="BB75" s="1317" t="s">
        <v>611</v>
      </c>
      <c r="BC75" s="1317"/>
      <c r="BD75" s="1317"/>
      <c r="BE75" s="1317"/>
      <c r="BF75" s="1317"/>
      <c r="BG75" s="1317"/>
      <c r="BH75" s="1317"/>
      <c r="BI75" s="1317"/>
      <c r="BJ75" s="1317"/>
      <c r="BK75" s="1317"/>
      <c r="BL75" s="1317"/>
      <c r="BM75" s="1317"/>
      <c r="BN75" s="1317"/>
      <c r="BO75" s="1317"/>
      <c r="BP75" s="1314">
        <v>14.9</v>
      </c>
      <c r="BQ75" s="1314"/>
      <c r="BR75" s="1314"/>
      <c r="BS75" s="1314"/>
      <c r="BT75" s="1314"/>
      <c r="BU75" s="1314"/>
      <c r="BV75" s="1314"/>
      <c r="BW75" s="1314"/>
      <c r="BX75" s="1314">
        <v>11.6</v>
      </c>
      <c r="BY75" s="1314"/>
      <c r="BZ75" s="1314"/>
      <c r="CA75" s="1314"/>
      <c r="CB75" s="1314"/>
      <c r="CC75" s="1314"/>
      <c r="CD75" s="1314"/>
      <c r="CE75" s="1314"/>
      <c r="CF75" s="1314">
        <v>8.5</v>
      </c>
      <c r="CG75" s="1314"/>
      <c r="CH75" s="1314"/>
      <c r="CI75" s="1314"/>
      <c r="CJ75" s="1314"/>
      <c r="CK75" s="1314"/>
      <c r="CL75" s="1314"/>
      <c r="CM75" s="1314"/>
      <c r="CN75" s="1314">
        <v>7</v>
      </c>
      <c r="CO75" s="1314"/>
      <c r="CP75" s="1314"/>
      <c r="CQ75" s="1314"/>
      <c r="CR75" s="1314"/>
      <c r="CS75" s="1314"/>
      <c r="CT75" s="1314"/>
      <c r="CU75" s="1314"/>
      <c r="CV75" s="1314">
        <v>6</v>
      </c>
      <c r="CW75" s="1314"/>
      <c r="CX75" s="1314"/>
      <c r="CY75" s="1314"/>
      <c r="CZ75" s="1314"/>
      <c r="DA75" s="1314"/>
      <c r="DB75" s="1314"/>
      <c r="DC75" s="1314"/>
    </row>
    <row r="76" spans="2:107" x14ac:dyDescent="0.15">
      <c r="B76" s="400"/>
      <c r="G76" s="1322"/>
      <c r="H76" s="1322"/>
      <c r="I76" s="1320"/>
      <c r="J76" s="1320"/>
      <c r="K76" s="1321"/>
      <c r="L76" s="1321"/>
      <c r="M76" s="1321"/>
      <c r="N76" s="1321"/>
      <c r="AM76" s="409"/>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400"/>
      <c r="G77" s="1320"/>
      <c r="H77" s="1320"/>
      <c r="I77" s="1320"/>
      <c r="J77" s="1320"/>
      <c r="K77" s="1318"/>
      <c r="L77" s="1318"/>
      <c r="M77" s="1318"/>
      <c r="N77" s="1318"/>
      <c r="AN77" s="1319" t="s">
        <v>609</v>
      </c>
      <c r="AO77" s="1319"/>
      <c r="AP77" s="1319"/>
      <c r="AQ77" s="1319"/>
      <c r="AR77" s="1319"/>
      <c r="AS77" s="1319"/>
      <c r="AT77" s="1319"/>
      <c r="AU77" s="1319"/>
      <c r="AV77" s="1319"/>
      <c r="AW77" s="1319"/>
      <c r="AX77" s="1319"/>
      <c r="AY77" s="1319"/>
      <c r="AZ77" s="1319"/>
      <c r="BA77" s="1319"/>
      <c r="BB77" s="1317" t="s">
        <v>607</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400"/>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400"/>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611</v>
      </c>
      <c r="BC79" s="1317"/>
      <c r="BD79" s="1317"/>
      <c r="BE79" s="1317"/>
      <c r="BF79" s="1317"/>
      <c r="BG79" s="1317"/>
      <c r="BH79" s="1317"/>
      <c r="BI79" s="1317"/>
      <c r="BJ79" s="1317"/>
      <c r="BK79" s="1317"/>
      <c r="BL79" s="1317"/>
      <c r="BM79" s="1317"/>
      <c r="BN79" s="1317"/>
      <c r="BO79" s="1317"/>
      <c r="BP79" s="1314">
        <v>7.4</v>
      </c>
      <c r="BQ79" s="1314"/>
      <c r="BR79" s="1314"/>
      <c r="BS79" s="1314"/>
      <c r="BT79" s="1314"/>
      <c r="BU79" s="1314"/>
      <c r="BV79" s="1314"/>
      <c r="BW79" s="1314"/>
      <c r="BX79" s="1314">
        <v>7.1</v>
      </c>
      <c r="BY79" s="1314"/>
      <c r="BZ79" s="1314"/>
      <c r="CA79" s="1314"/>
      <c r="CB79" s="1314"/>
      <c r="CC79" s="1314"/>
      <c r="CD79" s="1314"/>
      <c r="CE79" s="1314"/>
      <c r="CF79" s="1314">
        <v>7.1</v>
      </c>
      <c r="CG79" s="1314"/>
      <c r="CH79" s="1314"/>
      <c r="CI79" s="1314"/>
      <c r="CJ79" s="1314"/>
      <c r="CK79" s="1314"/>
      <c r="CL79" s="1314"/>
      <c r="CM79" s="1314"/>
      <c r="CN79" s="1314">
        <v>7.3</v>
      </c>
      <c r="CO79" s="1314"/>
      <c r="CP79" s="1314"/>
      <c r="CQ79" s="1314"/>
      <c r="CR79" s="1314"/>
      <c r="CS79" s="1314"/>
      <c r="CT79" s="1314"/>
      <c r="CU79" s="1314"/>
      <c r="CV79" s="1314">
        <v>7.4</v>
      </c>
      <c r="CW79" s="1314"/>
      <c r="CX79" s="1314"/>
      <c r="CY79" s="1314"/>
      <c r="CZ79" s="1314"/>
      <c r="DA79" s="1314"/>
      <c r="DB79" s="1314"/>
      <c r="DC79" s="1314"/>
    </row>
    <row r="80" spans="2:107" x14ac:dyDescent="0.15">
      <c r="B80" s="400"/>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400"/>
    </row>
    <row r="82" spans="2:109" ht="17.25" x14ac:dyDescent="0.15">
      <c r="B82" s="400"/>
      <c r="K82" s="427"/>
      <c r="L82" s="427"/>
      <c r="M82" s="427"/>
      <c r="N82" s="427"/>
      <c r="AQ82" s="427"/>
      <c r="AR82" s="427"/>
      <c r="AS82" s="427"/>
      <c r="AT82" s="427"/>
      <c r="BC82" s="427"/>
      <c r="BD82" s="427"/>
      <c r="BE82" s="427"/>
      <c r="BF82" s="427"/>
      <c r="BO82" s="427"/>
      <c r="BP82" s="427"/>
      <c r="BQ82" s="427"/>
      <c r="BR82" s="427"/>
      <c r="CA82" s="427"/>
      <c r="CB82" s="427"/>
      <c r="CC82" s="427"/>
      <c r="CD82" s="427"/>
      <c r="CM82" s="427"/>
      <c r="CN82" s="427"/>
      <c r="CO82" s="427"/>
      <c r="CP82" s="427"/>
      <c r="CY82" s="427"/>
      <c r="CZ82" s="427"/>
      <c r="DA82" s="427"/>
      <c r="DB82" s="427"/>
      <c r="DC82" s="427"/>
    </row>
    <row r="83" spans="2:109" x14ac:dyDescent="0.15">
      <c r="B83" s="402"/>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4"/>
    </row>
    <row r="84" spans="2:109" x14ac:dyDescent="0.15">
      <c r="DD84" s="393"/>
      <c r="DE84" s="393"/>
    </row>
    <row r="85" spans="2:109" x14ac:dyDescent="0.15">
      <c r="DD85" s="393"/>
      <c r="DE85" s="393"/>
    </row>
    <row r="86" spans="2:109" hidden="1" x14ac:dyDescent="0.15">
      <c r="DD86" s="393"/>
      <c r="DE86" s="393"/>
    </row>
    <row r="87" spans="2:109" hidden="1" x14ac:dyDescent="0.15">
      <c r="K87" s="428"/>
      <c r="AQ87" s="428"/>
      <c r="BC87" s="428"/>
      <c r="BO87" s="428"/>
      <c r="CA87" s="428"/>
      <c r="CM87" s="428"/>
      <c r="CY87" s="428"/>
      <c r="DD87" s="393"/>
      <c r="DE87" s="393"/>
    </row>
    <row r="88" spans="2:109" hidden="1" x14ac:dyDescent="0.15">
      <c r="DD88" s="393"/>
      <c r="DE88" s="393"/>
    </row>
    <row r="89" spans="2:109" hidden="1" x14ac:dyDescent="0.15">
      <c r="DD89" s="393"/>
      <c r="DE89" s="393"/>
    </row>
    <row r="90" spans="2:109" hidden="1" x14ac:dyDescent="0.15">
      <c r="DD90" s="393"/>
      <c r="DE90" s="393"/>
    </row>
    <row r="91" spans="2:109" hidden="1" x14ac:dyDescent="0.15">
      <c r="DD91" s="393"/>
      <c r="DE91" s="393"/>
    </row>
    <row r="92" spans="2:109" ht="13.5" hidden="1" customHeight="1" x14ac:dyDescent="0.15">
      <c r="DD92" s="393"/>
      <c r="DE92" s="393"/>
    </row>
    <row r="93" spans="2:109" ht="13.5" hidden="1" customHeight="1" x14ac:dyDescent="0.15">
      <c r="DD93" s="393"/>
      <c r="DE93" s="393"/>
    </row>
    <row r="94" spans="2:109" ht="13.5" hidden="1" customHeight="1" x14ac:dyDescent="0.15">
      <c r="DD94" s="393"/>
      <c r="DE94" s="393"/>
    </row>
    <row r="95" spans="2:109" ht="13.5" hidden="1" customHeight="1" x14ac:dyDescent="0.15">
      <c r="DD95" s="393"/>
      <c r="DE95" s="393"/>
    </row>
    <row r="96" spans="2:109" ht="13.5" hidden="1" customHeight="1" x14ac:dyDescent="0.15">
      <c r="DD96" s="393"/>
      <c r="DE96" s="393"/>
    </row>
    <row r="97" s="393" customFormat="1" ht="13.5" hidden="1" customHeight="1" x14ac:dyDescent="0.15"/>
    <row r="98" s="393" customFormat="1" ht="13.5" hidden="1" customHeight="1" x14ac:dyDescent="0.15"/>
    <row r="99" s="393" customFormat="1" ht="13.5" hidden="1" customHeight="1" x14ac:dyDescent="0.15"/>
    <row r="100" s="393" customFormat="1" ht="13.5" hidden="1" customHeight="1" x14ac:dyDescent="0.15"/>
    <row r="101" s="393" customFormat="1" ht="13.5" hidden="1" customHeight="1" x14ac:dyDescent="0.15"/>
    <row r="102" s="393" customFormat="1" ht="13.5" hidden="1" customHeight="1" x14ac:dyDescent="0.15"/>
    <row r="103" s="393" customFormat="1" ht="13.5" hidden="1" customHeight="1" x14ac:dyDescent="0.15"/>
    <row r="104" s="393" customFormat="1" ht="13.5" hidden="1" customHeight="1" x14ac:dyDescent="0.15"/>
    <row r="105" s="393" customFormat="1" ht="13.5" hidden="1" customHeight="1" x14ac:dyDescent="0.15"/>
    <row r="106" s="393" customFormat="1" ht="13.5" hidden="1" customHeight="1" x14ac:dyDescent="0.15"/>
    <row r="107" s="393" customFormat="1" ht="13.5" hidden="1" customHeight="1" x14ac:dyDescent="0.15"/>
    <row r="108" s="393" customFormat="1" ht="13.5" hidden="1" customHeight="1" x14ac:dyDescent="0.15"/>
    <row r="109" s="393" customFormat="1" ht="13.5" hidden="1" customHeight="1" x14ac:dyDescent="0.15"/>
    <row r="110" s="393" customFormat="1" ht="13.5" hidden="1" customHeight="1" x14ac:dyDescent="0.15"/>
    <row r="111" s="393" customFormat="1" ht="13.5" hidden="1" customHeight="1" x14ac:dyDescent="0.15"/>
    <row r="112" s="393" customFormat="1" ht="13.5" hidden="1" customHeight="1" x14ac:dyDescent="0.15"/>
    <row r="113" s="393" customFormat="1" ht="13.5" hidden="1" customHeight="1" x14ac:dyDescent="0.15"/>
    <row r="114" s="393" customFormat="1" ht="13.5" hidden="1" customHeight="1" x14ac:dyDescent="0.15"/>
    <row r="115" s="393" customFormat="1" ht="13.5" hidden="1" customHeight="1" x14ac:dyDescent="0.15"/>
    <row r="116" s="393" customFormat="1" ht="13.5" hidden="1" customHeight="1" x14ac:dyDescent="0.15"/>
    <row r="117" s="393" customFormat="1" ht="13.5" hidden="1" customHeight="1" x14ac:dyDescent="0.15"/>
    <row r="118" s="393" customFormat="1" ht="13.5" hidden="1" customHeight="1" x14ac:dyDescent="0.15"/>
    <row r="119" s="393" customFormat="1" ht="13.5" hidden="1" customHeight="1" x14ac:dyDescent="0.15"/>
    <row r="120" s="393" customFormat="1" ht="13.5" hidden="1" customHeight="1" x14ac:dyDescent="0.15"/>
    <row r="121" s="393" customFormat="1" ht="13.5" hidden="1" customHeight="1" x14ac:dyDescent="0.15"/>
    <row r="122" s="393" customFormat="1" ht="13.5" hidden="1" customHeight="1" x14ac:dyDescent="0.15"/>
    <row r="123" s="393" customFormat="1" ht="13.5" hidden="1" customHeight="1" x14ac:dyDescent="0.15"/>
    <row r="124" s="393" customFormat="1" ht="13.5" hidden="1" customHeight="1" x14ac:dyDescent="0.15"/>
    <row r="125" s="393" customFormat="1" ht="13.5" hidden="1" customHeight="1" x14ac:dyDescent="0.15"/>
    <row r="126" s="393" customFormat="1" ht="13.5" hidden="1" customHeight="1" x14ac:dyDescent="0.15"/>
    <row r="127" s="393" customFormat="1" ht="13.5" hidden="1" customHeight="1" x14ac:dyDescent="0.15"/>
    <row r="128" s="393" customFormat="1" ht="13.5" hidden="1" customHeight="1" x14ac:dyDescent="0.15"/>
    <row r="129" s="393" customFormat="1" ht="13.5" hidden="1" customHeight="1" x14ac:dyDescent="0.15"/>
    <row r="130" s="393" customFormat="1" ht="13.5" hidden="1" customHeight="1" x14ac:dyDescent="0.15"/>
    <row r="131" s="393" customFormat="1" ht="13.5" hidden="1" customHeight="1" x14ac:dyDescent="0.15"/>
    <row r="132" s="393" customFormat="1" ht="13.5" hidden="1" customHeight="1" x14ac:dyDescent="0.15"/>
    <row r="133" s="393" customFormat="1" ht="13.5" hidden="1" customHeight="1" x14ac:dyDescent="0.15"/>
    <row r="134" s="393" customFormat="1" ht="13.5" hidden="1" customHeight="1" x14ac:dyDescent="0.15"/>
    <row r="135" s="393" customFormat="1" ht="13.5" hidden="1" customHeight="1" x14ac:dyDescent="0.15"/>
    <row r="136" s="393" customFormat="1" ht="13.5" hidden="1" customHeight="1" x14ac:dyDescent="0.15"/>
    <row r="137" s="393" customFormat="1" ht="13.5" hidden="1" customHeight="1" x14ac:dyDescent="0.15"/>
    <row r="138" s="393" customFormat="1" ht="13.5" hidden="1" customHeight="1" x14ac:dyDescent="0.15"/>
    <row r="139" s="393" customFormat="1" ht="13.5" hidden="1" customHeight="1" x14ac:dyDescent="0.15"/>
    <row r="140" s="393" customFormat="1" ht="13.5" hidden="1" customHeight="1" x14ac:dyDescent="0.15"/>
    <row r="141" s="393" customFormat="1" ht="13.5" hidden="1" customHeight="1" x14ac:dyDescent="0.15"/>
    <row r="142" s="393" customFormat="1" ht="13.5" hidden="1" customHeight="1" x14ac:dyDescent="0.15"/>
    <row r="143" s="393" customFormat="1" ht="13.5" hidden="1" customHeight="1" x14ac:dyDescent="0.15"/>
    <row r="144" s="393" customFormat="1" ht="13.5" hidden="1" customHeight="1" x14ac:dyDescent="0.15"/>
    <row r="145" s="393" customFormat="1" ht="13.5" hidden="1" customHeight="1" x14ac:dyDescent="0.15"/>
    <row r="146" s="393" customFormat="1" ht="13.5" hidden="1" customHeight="1" x14ac:dyDescent="0.15"/>
    <row r="147" s="393" customFormat="1" ht="13.5" hidden="1" customHeight="1" x14ac:dyDescent="0.15"/>
    <row r="148" s="393" customFormat="1" ht="13.5" hidden="1" customHeight="1" x14ac:dyDescent="0.15"/>
    <row r="149" s="393" customFormat="1" ht="13.5" hidden="1" customHeight="1" x14ac:dyDescent="0.15"/>
    <row r="150" s="393" customFormat="1" ht="13.5" hidden="1" customHeight="1" x14ac:dyDescent="0.15"/>
    <row r="151" s="393" customFormat="1" ht="13.5" hidden="1" customHeight="1" x14ac:dyDescent="0.15"/>
    <row r="152" s="393" customFormat="1" ht="13.5" hidden="1" customHeight="1" x14ac:dyDescent="0.15"/>
    <row r="153" s="393" customFormat="1" ht="13.5" hidden="1" customHeight="1" x14ac:dyDescent="0.15"/>
    <row r="154" s="393" customFormat="1" ht="13.5" hidden="1" customHeight="1" x14ac:dyDescent="0.15"/>
    <row r="155" s="393" customFormat="1" ht="13.5" hidden="1" customHeight="1" x14ac:dyDescent="0.15"/>
    <row r="156" s="393" customFormat="1" ht="13.5" hidden="1" customHeight="1" x14ac:dyDescent="0.15"/>
    <row r="157" s="393" customFormat="1" ht="13.5" hidden="1" customHeight="1" x14ac:dyDescent="0.15"/>
    <row r="158" s="393" customFormat="1" ht="13.5" hidden="1" customHeight="1" x14ac:dyDescent="0.15"/>
    <row r="159" s="393" customFormat="1" ht="13.5" hidden="1" customHeight="1" x14ac:dyDescent="0.15"/>
    <row r="160" s="393" customFormat="1" ht="13.5" hidden="1" customHeight="1" x14ac:dyDescent="0.15"/>
  </sheetData>
  <sheetProtection algorithmName="SHA-512" hashValue="0Mhk33igLNtM+qzajgFT/WAKaLABVaVvF9xQtThnrY4rlTO/9ev5u5Sqv2v+hVHV12vAjxh89lnEOGFMtbSaIw==" saltValue="8ft0+QaO8ntHm2omsuK7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uIihSQctxpgIm3fmBuM1fxFiLMT3sQXOgBYMQBecU5TbQ+F5a+TM4UryP8ajCY+ncTajCHpjuEFlhWIxC9wTg==" saltValue="wtVulYunwEpD+4CpFKUux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2TnHdihdETl50SgveCJdhcKXxNXTtDRQXcKL7CvDZGYhtis/E9JOx2Jt/6qDU4uJXOdLYRfHzufhGP8IikP73w==" saltValue="6Nn1WcHZUKFb3E7MC0wdP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80490</v>
      </c>
      <c r="E3" s="162"/>
      <c r="F3" s="163">
        <v>291945</v>
      </c>
      <c r="G3" s="164"/>
      <c r="H3" s="165"/>
    </row>
    <row r="4" spans="1:8" x14ac:dyDescent="0.15">
      <c r="A4" s="166"/>
      <c r="B4" s="167"/>
      <c r="C4" s="168"/>
      <c r="D4" s="169">
        <v>68386</v>
      </c>
      <c r="E4" s="170"/>
      <c r="F4" s="171">
        <v>127651</v>
      </c>
      <c r="G4" s="172"/>
      <c r="H4" s="173"/>
    </row>
    <row r="5" spans="1:8" x14ac:dyDescent="0.15">
      <c r="A5" s="154" t="s">
        <v>555</v>
      </c>
      <c r="B5" s="159"/>
      <c r="C5" s="160"/>
      <c r="D5" s="161">
        <v>194811</v>
      </c>
      <c r="E5" s="162"/>
      <c r="F5" s="163">
        <v>291173</v>
      </c>
      <c r="G5" s="164"/>
      <c r="H5" s="165"/>
    </row>
    <row r="6" spans="1:8" x14ac:dyDescent="0.15">
      <c r="A6" s="166"/>
      <c r="B6" s="167"/>
      <c r="C6" s="168"/>
      <c r="D6" s="169">
        <v>129488</v>
      </c>
      <c r="E6" s="170"/>
      <c r="F6" s="171">
        <v>119071</v>
      </c>
      <c r="G6" s="172"/>
      <c r="H6" s="173"/>
    </row>
    <row r="7" spans="1:8" x14ac:dyDescent="0.15">
      <c r="A7" s="154" t="s">
        <v>556</v>
      </c>
      <c r="B7" s="159"/>
      <c r="C7" s="160"/>
      <c r="D7" s="161">
        <v>140670</v>
      </c>
      <c r="E7" s="162"/>
      <c r="F7" s="163">
        <v>271581</v>
      </c>
      <c r="G7" s="164"/>
      <c r="H7" s="165"/>
    </row>
    <row r="8" spans="1:8" x14ac:dyDescent="0.15">
      <c r="A8" s="166"/>
      <c r="B8" s="167"/>
      <c r="C8" s="168"/>
      <c r="D8" s="169">
        <v>129201</v>
      </c>
      <c r="E8" s="170"/>
      <c r="F8" s="171">
        <v>117844</v>
      </c>
      <c r="G8" s="172"/>
      <c r="H8" s="173"/>
    </row>
    <row r="9" spans="1:8" x14ac:dyDescent="0.15">
      <c r="A9" s="154" t="s">
        <v>557</v>
      </c>
      <c r="B9" s="159"/>
      <c r="C9" s="160"/>
      <c r="D9" s="161">
        <v>98770</v>
      </c>
      <c r="E9" s="162"/>
      <c r="F9" s="163">
        <v>268375</v>
      </c>
      <c r="G9" s="164"/>
      <c r="H9" s="165"/>
    </row>
    <row r="10" spans="1:8" x14ac:dyDescent="0.15">
      <c r="A10" s="166"/>
      <c r="B10" s="167"/>
      <c r="C10" s="168"/>
      <c r="D10" s="169">
        <v>94380</v>
      </c>
      <c r="E10" s="170"/>
      <c r="F10" s="171">
        <v>119602</v>
      </c>
      <c r="G10" s="172"/>
      <c r="H10" s="173"/>
    </row>
    <row r="11" spans="1:8" x14ac:dyDescent="0.15">
      <c r="A11" s="154" t="s">
        <v>558</v>
      </c>
      <c r="B11" s="159"/>
      <c r="C11" s="160"/>
      <c r="D11" s="161">
        <v>159394</v>
      </c>
      <c r="E11" s="162"/>
      <c r="F11" s="163">
        <v>301035</v>
      </c>
      <c r="G11" s="164"/>
      <c r="H11" s="165"/>
    </row>
    <row r="12" spans="1:8" x14ac:dyDescent="0.15">
      <c r="A12" s="166"/>
      <c r="B12" s="167"/>
      <c r="C12" s="174"/>
      <c r="D12" s="169">
        <v>121475</v>
      </c>
      <c r="E12" s="170"/>
      <c r="F12" s="171">
        <v>154376</v>
      </c>
      <c r="G12" s="172"/>
      <c r="H12" s="173"/>
    </row>
    <row r="13" spans="1:8" x14ac:dyDescent="0.15">
      <c r="A13" s="154"/>
      <c r="B13" s="159"/>
      <c r="C13" s="175"/>
      <c r="D13" s="176">
        <v>134827</v>
      </c>
      <c r="E13" s="177"/>
      <c r="F13" s="178">
        <v>284822</v>
      </c>
      <c r="G13" s="179"/>
      <c r="H13" s="165"/>
    </row>
    <row r="14" spans="1:8" x14ac:dyDescent="0.15">
      <c r="A14" s="166"/>
      <c r="B14" s="167"/>
      <c r="C14" s="168"/>
      <c r="D14" s="169">
        <v>108586</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10.41</v>
      </c>
      <c r="C19" s="180">
        <f>ROUND(VALUE(SUBSTITUTE(実質収支比率等に係る経年分析!G$48,"▲","-")),2)</f>
        <v>12.11</v>
      </c>
      <c r="D19" s="180">
        <f>ROUND(VALUE(SUBSTITUTE(実質収支比率等に係る経年分析!H$48,"▲","-")),2)</f>
        <v>11.14</v>
      </c>
      <c r="E19" s="180">
        <f>ROUND(VALUE(SUBSTITUTE(実質収支比率等に係る経年分析!I$48,"▲","-")),2)</f>
        <v>13.59</v>
      </c>
      <c r="F19" s="180">
        <f>ROUND(VALUE(SUBSTITUTE(実質収支比率等に係る経年分析!J$48,"▲","-")),2)</f>
        <v>8.67</v>
      </c>
    </row>
    <row r="20" spans="1:11" x14ac:dyDescent="0.15">
      <c r="A20" s="180" t="s">
        <v>55</v>
      </c>
      <c r="B20" s="180">
        <f>ROUND(VALUE(SUBSTITUTE(実質収支比率等に係る経年分析!F$47,"▲","-")),2)</f>
        <v>74.83</v>
      </c>
      <c r="C20" s="180">
        <f>ROUND(VALUE(SUBSTITUTE(実質収支比率等に係る経年分析!G$47,"▲","-")),2)</f>
        <v>73.510000000000005</v>
      </c>
      <c r="D20" s="180">
        <f>ROUND(VALUE(SUBSTITUTE(実質収支比率等に係る経年分析!H$47,"▲","-")),2)</f>
        <v>75.44</v>
      </c>
      <c r="E20" s="180">
        <f>ROUND(VALUE(SUBSTITUTE(実質収支比率等に係る経年分析!I$47,"▲","-")),2)</f>
        <v>75.540000000000006</v>
      </c>
      <c r="F20" s="180">
        <f>ROUND(VALUE(SUBSTITUTE(実質収支比率等に係る経年分析!J$47,"▲","-")),2)</f>
        <v>71.75</v>
      </c>
    </row>
    <row r="21" spans="1:11" x14ac:dyDescent="0.15">
      <c r="A21" s="180" t="s">
        <v>56</v>
      </c>
      <c r="B21" s="180">
        <f>IF(ISNUMBER(VALUE(SUBSTITUTE(実質収支比率等に係る経年分析!F$49,"▲","-"))),ROUND(VALUE(SUBSTITUTE(実質収支比率等に係る経年分析!F$49,"▲","-")),2),NA())</f>
        <v>8.15</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-1.61</v>
      </c>
      <c r="E21" s="180">
        <f>IF(ISNUMBER(VALUE(SUBSTITUTE(実質収支比率等に係る経年分析!I$49,"▲","-"))),ROUND(VALUE(SUBSTITUTE(実質収支比率等に係る経年分析!I$49,"▲","-")),2),NA())</f>
        <v>2.4500000000000002</v>
      </c>
      <c r="F21" s="180">
        <f>IF(ISNUMBER(VALUE(SUBSTITUTE(実質収支比率等に係る経年分析!J$49,"▲","-"))),ROUND(VALUE(SUBSTITUTE(実質収支比率等に係る経年分析!J$49,"▲","-")),2),NA())</f>
        <v>-4.18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2.1800000000000002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350</v>
      </c>
      <c r="E42" s="182"/>
      <c r="F42" s="182"/>
      <c r="G42" s="182">
        <f>'実質公債費比率（分子）の構造'!L$52</f>
        <v>319</v>
      </c>
      <c r="H42" s="182"/>
      <c r="I42" s="182"/>
      <c r="J42" s="182">
        <f>'実質公債費比率（分子）の構造'!M$52</f>
        <v>296</v>
      </c>
      <c r="K42" s="182"/>
      <c r="L42" s="182"/>
      <c r="M42" s="182">
        <f>'実質公債費比率（分子）の構造'!N$52</f>
        <v>289</v>
      </c>
      <c r="N42" s="182"/>
      <c r="O42" s="182"/>
      <c r="P42" s="182">
        <f>'実質公債費比率（分子）の構造'!O$52</f>
        <v>295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136</v>
      </c>
      <c r="C45" s="182"/>
      <c r="D45" s="182"/>
      <c r="E45" s="182">
        <f>'実質公債費比率（分子）の構造'!L$49</f>
        <v>139</v>
      </c>
      <c r="F45" s="182"/>
      <c r="G45" s="182"/>
      <c r="H45" s="182">
        <f>'実質公債費比率（分子）の構造'!M$49</f>
        <v>127</v>
      </c>
      <c r="I45" s="182"/>
      <c r="J45" s="182"/>
      <c r="K45" s="182">
        <f>'実質公債費比率（分子）の構造'!N$49</f>
        <v>129</v>
      </c>
      <c r="L45" s="182"/>
      <c r="M45" s="182"/>
      <c r="N45" s="182">
        <f>'実質公債費比率（分子）の構造'!O$49</f>
        <v>144</v>
      </c>
      <c r="O45" s="182"/>
      <c r="P45" s="182"/>
    </row>
    <row r="46" spans="1:16" x14ac:dyDescent="0.15">
      <c r="A46" s="182" t="s">
        <v>67</v>
      </c>
      <c r="B46" s="182">
        <f>'実質公債費比率（分子）の構造'!K$48</f>
        <v>121</v>
      </c>
      <c r="C46" s="182"/>
      <c r="D46" s="182"/>
      <c r="E46" s="182">
        <f>'実質公債費比率（分子）の構造'!L$48</f>
        <v>109</v>
      </c>
      <c r="F46" s="182"/>
      <c r="G46" s="182"/>
      <c r="H46" s="182">
        <f>'実質公債費比率（分子）の構造'!M$48</f>
        <v>99</v>
      </c>
      <c r="I46" s="182"/>
      <c r="J46" s="182"/>
      <c r="K46" s="182">
        <f>'実質公債費比率（分子）の構造'!N$48</f>
        <v>95</v>
      </c>
      <c r="L46" s="182"/>
      <c r="M46" s="182"/>
      <c r="N46" s="182">
        <f>'実質公債費比率（分子）の構造'!O$48</f>
        <v>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283</v>
      </c>
      <c r="C49" s="182"/>
      <c r="D49" s="182"/>
      <c r="E49" s="182">
        <f>'実質公債費比率（分子）の構造'!L$45</f>
        <v>236</v>
      </c>
      <c r="F49" s="182"/>
      <c r="G49" s="182"/>
      <c r="H49" s="182">
        <f>'実質公債費比率（分子）の構造'!M$45</f>
        <v>181</v>
      </c>
      <c r="I49" s="182"/>
      <c r="J49" s="182"/>
      <c r="K49" s="182">
        <f>'実質公債費比率（分子）の構造'!N$45</f>
        <v>172</v>
      </c>
      <c r="L49" s="182"/>
      <c r="M49" s="182"/>
      <c r="N49" s="182">
        <f>'実質公債費比率（分子）の構造'!O$45</f>
        <v>175</v>
      </c>
      <c r="O49" s="182"/>
      <c r="P49" s="182"/>
    </row>
    <row r="50" spans="1:16" x14ac:dyDescent="0.15">
      <c r="A50" s="182" t="s">
        <v>71</v>
      </c>
      <c r="B50" s="182" t="e">
        <f>NA()</f>
        <v>#N/A</v>
      </c>
      <c r="C50" s="182">
        <f>IF(ISNUMBER('実質公債費比率（分子）の構造'!K$53),'実質公債費比率（分子）の構造'!K$53,NA())</f>
        <v>190</v>
      </c>
      <c r="D50" s="182" t="e">
        <f>NA()</f>
        <v>#N/A</v>
      </c>
      <c r="E50" s="182" t="e">
        <f>NA()</f>
        <v>#N/A</v>
      </c>
      <c r="F50" s="182">
        <f>IF(ISNUMBER('実質公債費比率（分子）の構造'!L$53),'実質公債費比率（分子）の構造'!L$53,NA())</f>
        <v>165</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107</v>
      </c>
      <c r="M50" s="182" t="e">
        <f>NA()</f>
        <v>#N/A</v>
      </c>
      <c r="N50" s="182" t="e">
        <f>NA()</f>
        <v>#N/A</v>
      </c>
      <c r="O50" s="182">
        <f>IF(ISNUMBER('実質公債費比率（分子）の構造'!O$53),'実質公債費比率（分子）の構造'!O$53,NA())</f>
        <v>113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3404</v>
      </c>
      <c r="E56" s="181"/>
      <c r="F56" s="181"/>
      <c r="G56" s="181">
        <f>'将来負担比率（分子）の構造'!J$52</f>
        <v>3638</v>
      </c>
      <c r="H56" s="181"/>
      <c r="I56" s="181"/>
      <c r="J56" s="181">
        <f>'将来負担比率（分子）の構造'!K$52</f>
        <v>3702</v>
      </c>
      <c r="K56" s="181"/>
      <c r="L56" s="181"/>
      <c r="M56" s="181">
        <f>'将来負担比率（分子）の構造'!L$52</f>
        <v>3830</v>
      </c>
      <c r="N56" s="181"/>
      <c r="O56" s="181"/>
      <c r="P56" s="181">
        <f>'将来負担比率（分子）の構造'!M$52</f>
        <v>4044</v>
      </c>
    </row>
    <row r="57" spans="1:16" x14ac:dyDescent="0.15">
      <c r="A57" s="181" t="s">
        <v>42</v>
      </c>
      <c r="B57" s="181"/>
      <c r="C57" s="181"/>
      <c r="D57" s="181">
        <f>'将来負担比率（分子）の構造'!I$51</f>
        <v>52</v>
      </c>
      <c r="E57" s="181"/>
      <c r="F57" s="181"/>
      <c r="G57" s="181">
        <f>'将来負担比率（分子）の構造'!J$51</f>
        <v>38</v>
      </c>
      <c r="H57" s="181"/>
      <c r="I57" s="181"/>
      <c r="J57" s="181">
        <f>'将来負担比率（分子）の構造'!K$51</f>
        <v>28</v>
      </c>
      <c r="K57" s="181"/>
      <c r="L57" s="181"/>
      <c r="M57" s="181">
        <f>'将来負担比率（分子）の構造'!L$51</f>
        <v>19</v>
      </c>
      <c r="N57" s="181"/>
      <c r="O57" s="181"/>
      <c r="P57" s="181">
        <f>'将来負担比率（分子）の構造'!M$51</f>
        <v>12</v>
      </c>
    </row>
    <row r="58" spans="1:16" x14ac:dyDescent="0.15">
      <c r="A58" s="181" t="s">
        <v>41</v>
      </c>
      <c r="B58" s="181"/>
      <c r="C58" s="181"/>
      <c r="D58" s="181">
        <f>'将来負担比率（分子）の構造'!I$50</f>
        <v>1771</v>
      </c>
      <c r="E58" s="181"/>
      <c r="F58" s="181"/>
      <c r="G58" s="181">
        <f>'将来負担比率（分子）の構造'!J$50</f>
        <v>2253</v>
      </c>
      <c r="H58" s="181"/>
      <c r="I58" s="181"/>
      <c r="J58" s="181">
        <f>'将来負担比率（分子）の構造'!K$50</f>
        <v>2414</v>
      </c>
      <c r="K58" s="181"/>
      <c r="L58" s="181"/>
      <c r="M58" s="181">
        <f>'将来負担比率（分子）の構造'!L$50</f>
        <v>2443</v>
      </c>
      <c r="N58" s="181"/>
      <c r="O58" s="181"/>
      <c r="P58" s="181">
        <f>'将来負担比率（分子）の構造'!M$50</f>
        <v>2790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302</v>
      </c>
      <c r="C62" s="181"/>
      <c r="D62" s="181"/>
      <c r="E62" s="181">
        <f>'将来負担比率（分子）の構造'!J$45</f>
        <v>319</v>
      </c>
      <c r="F62" s="181"/>
      <c r="G62" s="181"/>
      <c r="H62" s="181">
        <f>'将来負担比率（分子）の構造'!K$45</f>
        <v>287</v>
      </c>
      <c r="I62" s="181"/>
      <c r="J62" s="181"/>
      <c r="K62" s="181">
        <f>'将来負担比率（分子）の構造'!L$45</f>
        <v>288</v>
      </c>
      <c r="L62" s="181"/>
      <c r="M62" s="181"/>
      <c r="N62" s="181">
        <f>'将来負担比率（分子）の構造'!M$45</f>
        <v>256</v>
      </c>
      <c r="O62" s="181"/>
      <c r="P62" s="181"/>
    </row>
    <row r="63" spans="1:16" x14ac:dyDescent="0.15">
      <c r="A63" s="181" t="s">
        <v>34</v>
      </c>
      <c r="B63" s="181">
        <f>'将来負担比率（分子）の構造'!I$44</f>
        <v>217</v>
      </c>
      <c r="C63" s="181"/>
      <c r="D63" s="181"/>
      <c r="E63" s="181">
        <f>'将来負担比率（分子）の構造'!J$44</f>
        <v>187</v>
      </c>
      <c r="F63" s="181"/>
      <c r="G63" s="181"/>
      <c r="H63" s="181">
        <f>'将来負担比率（分子）の構造'!K$44</f>
        <v>159</v>
      </c>
      <c r="I63" s="181"/>
      <c r="J63" s="181"/>
      <c r="K63" s="181">
        <f>'将来負担比率（分子）の構造'!L$44</f>
        <v>130</v>
      </c>
      <c r="L63" s="181"/>
      <c r="M63" s="181"/>
      <c r="N63" s="181">
        <f>'将来負担比率（分子）の構造'!M$44</f>
        <v>101</v>
      </c>
      <c r="O63" s="181"/>
      <c r="P63" s="181"/>
    </row>
    <row r="64" spans="1:16" x14ac:dyDescent="0.15">
      <c r="A64" s="181" t="s">
        <v>33</v>
      </c>
      <c r="B64" s="181">
        <f>'将来負担比率（分子）の構造'!I$43</f>
        <v>1831</v>
      </c>
      <c r="C64" s="181"/>
      <c r="D64" s="181"/>
      <c r="E64" s="181">
        <f>'将来負担比率（分子）の構造'!J$43</f>
        <v>1857</v>
      </c>
      <c r="F64" s="181"/>
      <c r="G64" s="181"/>
      <c r="H64" s="181">
        <f>'将来負担比率（分子）の構造'!K$43</f>
        <v>1877</v>
      </c>
      <c r="I64" s="181"/>
      <c r="J64" s="181"/>
      <c r="K64" s="181">
        <f>'将来負担比率（分子）の構造'!L$43</f>
        <v>1759</v>
      </c>
      <c r="L64" s="181"/>
      <c r="M64" s="181"/>
      <c r="N64" s="181">
        <f>'将来負担比率（分子）の構造'!M$43</f>
        <v>1640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2145</v>
      </c>
      <c r="C66" s="181"/>
      <c r="D66" s="181"/>
      <c r="E66" s="181">
        <f>'将来負担比率（分子）の構造'!J$41</f>
        <v>2525</v>
      </c>
      <c r="F66" s="181"/>
      <c r="G66" s="181"/>
      <c r="H66" s="181">
        <f>'将来負担比率（分子）の構造'!K$41</f>
        <v>2853</v>
      </c>
      <c r="I66" s="181"/>
      <c r="J66" s="181"/>
      <c r="K66" s="181">
        <f>'将来負担比率（分子）の構造'!L$41</f>
        <v>2894</v>
      </c>
      <c r="L66" s="181"/>
      <c r="M66" s="181"/>
      <c r="N66" s="181">
        <f>'将来負担比率（分子）の構造'!M$41</f>
        <v>3083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1566</v>
      </c>
      <c r="C72" s="185">
        <f>基金残高に係る経年分析!G55</f>
        <v>1566</v>
      </c>
      <c r="D72" s="185">
        <f>基金残高に係る経年分析!H55</f>
        <v>1566</v>
      </c>
    </row>
    <row r="73" spans="1:16" x14ac:dyDescent="0.15">
      <c r="A73" s="184" t="s">
        <v>78</v>
      </c>
      <c r="B73" s="185">
        <f>基金残高に係る経年分析!F56</f>
        <v>236</v>
      </c>
      <c r="C73" s="185">
        <f>基金残高に係る経年分析!G56</f>
        <v>236</v>
      </c>
      <c r="D73" s="185">
        <f>基金残高に係る経年分析!H56</f>
        <v>242</v>
      </c>
    </row>
    <row r="74" spans="1:16" x14ac:dyDescent="0.15">
      <c r="A74" s="184" t="s">
        <v>79</v>
      </c>
      <c r="B74" s="185">
        <f>基金残高に係る経年分析!F57</f>
        <v>445</v>
      </c>
      <c r="C74" s="185">
        <f>基金残高に係る経年分析!G57</f>
        <v>460</v>
      </c>
      <c r="D74" s="185">
        <f>基金残高に係る経年分析!H57</f>
        <v>788</v>
      </c>
    </row>
  </sheetData>
  <sheetProtection algorithmName="SHA-512" hashValue="SZLNJSMGKCo7TUbFLPs6YvOnfOjnPPdKMPhQlbDQxb7pV3tz+hY6SL09hgxMyD2drFxFYJTTnPBccizMxUg9Dg==" saltValue="I7mn/WPLmdJHJy7HMqwq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4" t="s">
        <v>214</v>
      </c>
      <c r="DI1" s="665"/>
      <c r="DJ1" s="665"/>
      <c r="DK1" s="665"/>
      <c r="DL1" s="665"/>
      <c r="DM1" s="665"/>
      <c r="DN1" s="666"/>
      <c r="DO1" s="226"/>
      <c r="DP1" s="664" t="s">
        <v>215</v>
      </c>
      <c r="DQ1" s="665"/>
      <c r="DR1" s="665"/>
      <c r="DS1" s="665"/>
      <c r="DT1" s="665"/>
      <c r="DU1" s="665"/>
      <c r="DV1" s="665"/>
      <c r="DW1" s="665"/>
      <c r="DX1" s="665"/>
      <c r="DY1" s="665"/>
      <c r="DZ1" s="665"/>
      <c r="EA1" s="665"/>
      <c r="EB1" s="665"/>
      <c r="EC1" s="666"/>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7" t="s">
        <v>217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218</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670" t="s">
        <v>219</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15">
      <c r="B4" s="667" t="s">
        <v>1</v>
      </c>
      <c r="C4" s="668"/>
      <c r="D4" s="668"/>
      <c r="E4" s="668"/>
      <c r="F4" s="668"/>
      <c r="G4" s="668"/>
      <c r="H4" s="668"/>
      <c r="I4" s="668"/>
      <c r="J4" s="668"/>
      <c r="K4" s="668"/>
      <c r="L4" s="668"/>
      <c r="M4" s="668"/>
      <c r="N4" s="668"/>
      <c r="O4" s="668"/>
      <c r="P4" s="668"/>
      <c r="Q4" s="669"/>
      <c r="R4" s="667" t="s">
        <v>220</v>
      </c>
      <c r="S4" s="668"/>
      <c r="T4" s="668"/>
      <c r="U4" s="668"/>
      <c r="V4" s="668"/>
      <c r="W4" s="668"/>
      <c r="X4" s="668"/>
      <c r="Y4" s="669"/>
      <c r="Z4" s="667" t="s">
        <v>221</v>
      </c>
      <c r="AA4" s="668"/>
      <c r="AB4" s="668"/>
      <c r="AC4" s="669"/>
      <c r="AD4" s="667" t="s">
        <v>222</v>
      </c>
      <c r="AE4" s="668"/>
      <c r="AF4" s="668"/>
      <c r="AG4" s="668"/>
      <c r="AH4" s="668"/>
      <c r="AI4" s="668"/>
      <c r="AJ4" s="668"/>
      <c r="AK4" s="669"/>
      <c r="AL4" s="667" t="s">
        <v>221</v>
      </c>
      <c r="AM4" s="668"/>
      <c r="AN4" s="668"/>
      <c r="AO4" s="669"/>
      <c r="AP4" s="673" t="s">
        <v>223</v>
      </c>
      <c r="AQ4" s="673"/>
      <c r="AR4" s="673"/>
      <c r="AS4" s="673"/>
      <c r="AT4" s="673"/>
      <c r="AU4" s="673"/>
      <c r="AV4" s="673"/>
      <c r="AW4" s="673"/>
      <c r="AX4" s="673"/>
      <c r="AY4" s="673"/>
      <c r="AZ4" s="673"/>
      <c r="BA4" s="673"/>
      <c r="BB4" s="673"/>
      <c r="BC4" s="673"/>
      <c r="BD4" s="673"/>
      <c r="BE4" s="673"/>
      <c r="BF4" s="673"/>
      <c r="BG4" s="673" t="s">
        <v>224</v>
      </c>
      <c r="BH4" s="673"/>
      <c r="BI4" s="673"/>
      <c r="BJ4" s="673"/>
      <c r="BK4" s="673"/>
      <c r="BL4" s="673"/>
      <c r="BM4" s="673"/>
      <c r="BN4" s="673"/>
      <c r="BO4" s="673" t="s">
        <v>221</v>
      </c>
      <c r="BP4" s="673"/>
      <c r="BQ4" s="673"/>
      <c r="BR4" s="673"/>
      <c r="BS4" s="673" t="s">
        <v>225</v>
      </c>
      <c r="BT4" s="673"/>
      <c r="BU4" s="673"/>
      <c r="BV4" s="673"/>
      <c r="BW4" s="673"/>
      <c r="BX4" s="673"/>
      <c r="BY4" s="673"/>
      <c r="BZ4" s="673"/>
      <c r="CA4" s="673"/>
      <c r="CB4" s="673"/>
      <c r="CD4" s="670" t="s">
        <v>226</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s="230" customFormat="1" ht="11.25" customHeight="1" x14ac:dyDescent="0.15">
      <c r="B5" s="674" t="s">
        <v>227</v>
      </c>
      <c r="C5" s="675"/>
      <c r="D5" s="675"/>
      <c r="E5" s="675"/>
      <c r="F5" s="675"/>
      <c r="G5" s="675"/>
      <c r="H5" s="675"/>
      <c r="I5" s="675"/>
      <c r="J5" s="675"/>
      <c r="K5" s="675"/>
      <c r="L5" s="675"/>
      <c r="M5" s="675"/>
      <c r="N5" s="675"/>
      <c r="O5" s="675"/>
      <c r="P5" s="675"/>
      <c r="Q5" s="676"/>
      <c r="R5" s="677">
        <v>327138</v>
      </c>
      <c r="S5" s="678"/>
      <c r="T5" s="678"/>
      <c r="U5" s="678"/>
      <c r="V5" s="678"/>
      <c r="W5" s="678"/>
      <c r="X5" s="678"/>
      <c r="Y5" s="679"/>
      <c r="Z5" s="680">
        <v>7.9</v>
      </c>
      <c r="AA5" s="680"/>
      <c r="AB5" s="680"/>
      <c r="AC5" s="680"/>
      <c r="AD5" s="681">
        <v>327138</v>
      </c>
      <c r="AE5" s="681"/>
      <c r="AF5" s="681"/>
      <c r="AG5" s="681"/>
      <c r="AH5" s="681"/>
      <c r="AI5" s="681"/>
      <c r="AJ5" s="681"/>
      <c r="AK5" s="681"/>
      <c r="AL5" s="682">
        <v>15.4</v>
      </c>
      <c r="AM5" s="683"/>
      <c r="AN5" s="683"/>
      <c r="AO5" s="684"/>
      <c r="AP5" s="674" t="s">
        <v>228</v>
      </c>
      <c r="AQ5" s="675"/>
      <c r="AR5" s="675"/>
      <c r="AS5" s="675"/>
      <c r="AT5" s="675"/>
      <c r="AU5" s="675"/>
      <c r="AV5" s="675"/>
      <c r="AW5" s="675"/>
      <c r="AX5" s="675"/>
      <c r="AY5" s="675"/>
      <c r="AZ5" s="675"/>
      <c r="BA5" s="675"/>
      <c r="BB5" s="675"/>
      <c r="BC5" s="675"/>
      <c r="BD5" s="675"/>
      <c r="BE5" s="675"/>
      <c r="BF5" s="676"/>
      <c r="BG5" s="688">
        <v>327138</v>
      </c>
      <c r="BH5" s="689"/>
      <c r="BI5" s="689"/>
      <c r="BJ5" s="689"/>
      <c r="BK5" s="689"/>
      <c r="BL5" s="689"/>
      <c r="BM5" s="689"/>
      <c r="BN5" s="690"/>
      <c r="BO5" s="691">
        <v>100</v>
      </c>
      <c r="BP5" s="691"/>
      <c r="BQ5" s="691"/>
      <c r="BR5" s="691"/>
      <c r="BS5" s="692">
        <v>12247</v>
      </c>
      <c r="BT5" s="692"/>
      <c r="BU5" s="692"/>
      <c r="BV5" s="692"/>
      <c r="BW5" s="692"/>
      <c r="BX5" s="692"/>
      <c r="BY5" s="692"/>
      <c r="BZ5" s="692"/>
      <c r="CA5" s="692"/>
      <c r="CB5" s="696"/>
      <c r="CD5" s="670" t="s">
        <v>223</v>
      </c>
      <c r="CE5" s="671"/>
      <c r="CF5" s="671"/>
      <c r="CG5" s="671"/>
      <c r="CH5" s="671"/>
      <c r="CI5" s="671"/>
      <c r="CJ5" s="671"/>
      <c r="CK5" s="671"/>
      <c r="CL5" s="671"/>
      <c r="CM5" s="671"/>
      <c r="CN5" s="671"/>
      <c r="CO5" s="671"/>
      <c r="CP5" s="671"/>
      <c r="CQ5" s="672"/>
      <c r="CR5" s="670" t="s">
        <v>229</v>
      </c>
      <c r="CS5" s="671"/>
      <c r="CT5" s="671"/>
      <c r="CU5" s="671"/>
      <c r="CV5" s="671"/>
      <c r="CW5" s="671"/>
      <c r="CX5" s="671"/>
      <c r="CY5" s="672"/>
      <c r="CZ5" s="670" t="s">
        <v>221</v>
      </c>
      <c r="DA5" s="671"/>
      <c r="DB5" s="671"/>
      <c r="DC5" s="672"/>
      <c r="DD5" s="670" t="s">
        <v>230</v>
      </c>
      <c r="DE5" s="671"/>
      <c r="DF5" s="671"/>
      <c r="DG5" s="671"/>
      <c r="DH5" s="671"/>
      <c r="DI5" s="671"/>
      <c r="DJ5" s="671"/>
      <c r="DK5" s="671"/>
      <c r="DL5" s="671"/>
      <c r="DM5" s="671"/>
      <c r="DN5" s="671"/>
      <c r="DO5" s="671"/>
      <c r="DP5" s="672"/>
      <c r="DQ5" s="670" t="s">
        <v>231</v>
      </c>
      <c r="DR5" s="671"/>
      <c r="DS5" s="671"/>
      <c r="DT5" s="671"/>
      <c r="DU5" s="671"/>
      <c r="DV5" s="671"/>
      <c r="DW5" s="671"/>
      <c r="DX5" s="671"/>
      <c r="DY5" s="671"/>
      <c r="DZ5" s="671"/>
      <c r="EA5" s="671"/>
      <c r="EB5" s="671"/>
      <c r="EC5" s="672"/>
    </row>
    <row r="6" spans="2:143" ht="11.25" customHeight="1" x14ac:dyDescent="0.15">
      <c r="B6" s="685" t="s">
        <v>232</v>
      </c>
      <c r="C6" s="686"/>
      <c r="D6" s="686"/>
      <c r="E6" s="686"/>
      <c r="F6" s="686"/>
      <c r="G6" s="686"/>
      <c r="H6" s="686"/>
      <c r="I6" s="686"/>
      <c r="J6" s="686"/>
      <c r="K6" s="686"/>
      <c r="L6" s="686"/>
      <c r="M6" s="686"/>
      <c r="N6" s="686"/>
      <c r="O6" s="686"/>
      <c r="P6" s="686"/>
      <c r="Q6" s="687"/>
      <c r="R6" s="688">
        <v>55159</v>
      </c>
      <c r="S6" s="689"/>
      <c r="T6" s="689"/>
      <c r="U6" s="689"/>
      <c r="V6" s="689"/>
      <c r="W6" s="689"/>
      <c r="X6" s="689"/>
      <c r="Y6" s="690"/>
      <c r="Z6" s="691">
        <v>1.3</v>
      </c>
      <c r="AA6" s="691"/>
      <c r="AB6" s="691"/>
      <c r="AC6" s="691"/>
      <c r="AD6" s="692">
        <v>55159</v>
      </c>
      <c r="AE6" s="692"/>
      <c r="AF6" s="692"/>
      <c r="AG6" s="692"/>
      <c r="AH6" s="692"/>
      <c r="AI6" s="692"/>
      <c r="AJ6" s="692"/>
      <c r="AK6" s="692"/>
      <c r="AL6" s="693">
        <v>2.6</v>
      </c>
      <c r="AM6" s="694"/>
      <c r="AN6" s="694"/>
      <c r="AO6" s="695"/>
      <c r="AP6" s="685" t="s">
        <v>233</v>
      </c>
      <c r="AQ6" s="686"/>
      <c r="AR6" s="686"/>
      <c r="AS6" s="686"/>
      <c r="AT6" s="686"/>
      <c r="AU6" s="686"/>
      <c r="AV6" s="686"/>
      <c r="AW6" s="686"/>
      <c r="AX6" s="686"/>
      <c r="AY6" s="686"/>
      <c r="AZ6" s="686"/>
      <c r="BA6" s="686"/>
      <c r="BB6" s="686"/>
      <c r="BC6" s="686"/>
      <c r="BD6" s="686"/>
      <c r="BE6" s="686"/>
      <c r="BF6" s="687"/>
      <c r="BG6" s="688">
        <v>327138</v>
      </c>
      <c r="BH6" s="689"/>
      <c r="BI6" s="689"/>
      <c r="BJ6" s="689"/>
      <c r="BK6" s="689"/>
      <c r="BL6" s="689"/>
      <c r="BM6" s="689"/>
      <c r="BN6" s="690"/>
      <c r="BO6" s="691">
        <v>100</v>
      </c>
      <c r="BP6" s="691"/>
      <c r="BQ6" s="691"/>
      <c r="BR6" s="691"/>
      <c r="BS6" s="692">
        <v>12247</v>
      </c>
      <c r="BT6" s="692"/>
      <c r="BU6" s="692"/>
      <c r="BV6" s="692"/>
      <c r="BW6" s="692"/>
      <c r="BX6" s="692"/>
      <c r="BY6" s="692"/>
      <c r="BZ6" s="692"/>
      <c r="CA6" s="692"/>
      <c r="CB6" s="696"/>
      <c r="CD6" s="699" t="s">
        <v>234</v>
      </c>
      <c r="CE6" s="700"/>
      <c r="CF6" s="700"/>
      <c r="CG6" s="700"/>
      <c r="CH6" s="700"/>
      <c r="CI6" s="700"/>
      <c r="CJ6" s="700"/>
      <c r="CK6" s="700"/>
      <c r="CL6" s="700"/>
      <c r="CM6" s="700"/>
      <c r="CN6" s="700"/>
      <c r="CO6" s="700"/>
      <c r="CP6" s="700"/>
      <c r="CQ6" s="701"/>
      <c r="CR6" s="688">
        <v>61598</v>
      </c>
      <c r="CS6" s="689"/>
      <c r="CT6" s="689"/>
      <c r="CU6" s="689"/>
      <c r="CV6" s="689"/>
      <c r="CW6" s="689"/>
      <c r="CX6" s="689"/>
      <c r="CY6" s="690"/>
      <c r="CZ6" s="682">
        <v>1.6</v>
      </c>
      <c r="DA6" s="683"/>
      <c r="DB6" s="683"/>
      <c r="DC6" s="702"/>
      <c r="DD6" s="697" t="s">
        <v>138</v>
      </c>
      <c r="DE6" s="689"/>
      <c r="DF6" s="689"/>
      <c r="DG6" s="689"/>
      <c r="DH6" s="689"/>
      <c r="DI6" s="689"/>
      <c r="DJ6" s="689"/>
      <c r="DK6" s="689"/>
      <c r="DL6" s="689"/>
      <c r="DM6" s="689"/>
      <c r="DN6" s="689"/>
      <c r="DO6" s="689"/>
      <c r="DP6" s="690"/>
      <c r="DQ6" s="697">
        <v>61360</v>
      </c>
      <c r="DR6" s="689"/>
      <c r="DS6" s="689"/>
      <c r="DT6" s="689"/>
      <c r="DU6" s="689"/>
      <c r="DV6" s="689"/>
      <c r="DW6" s="689"/>
      <c r="DX6" s="689"/>
      <c r="DY6" s="689"/>
      <c r="DZ6" s="689"/>
      <c r="EA6" s="689"/>
      <c r="EB6" s="689"/>
      <c r="EC6" s="698"/>
    </row>
    <row r="7" spans="2:143" ht="11.25" customHeight="1" x14ac:dyDescent="0.15">
      <c r="B7" s="685" t="s">
        <v>235</v>
      </c>
      <c r="C7" s="686"/>
      <c r="D7" s="686"/>
      <c r="E7" s="686"/>
      <c r="F7" s="686"/>
      <c r="G7" s="686"/>
      <c r="H7" s="686"/>
      <c r="I7" s="686"/>
      <c r="J7" s="686"/>
      <c r="K7" s="686"/>
      <c r="L7" s="686"/>
      <c r="M7" s="686"/>
      <c r="N7" s="686"/>
      <c r="O7" s="686"/>
      <c r="P7" s="686"/>
      <c r="Q7" s="687"/>
      <c r="R7" s="688">
        <v>292</v>
      </c>
      <c r="S7" s="689"/>
      <c r="T7" s="689"/>
      <c r="U7" s="689"/>
      <c r="V7" s="689"/>
      <c r="W7" s="689"/>
      <c r="X7" s="689"/>
      <c r="Y7" s="690"/>
      <c r="Z7" s="691">
        <v>0</v>
      </c>
      <c r="AA7" s="691"/>
      <c r="AB7" s="691"/>
      <c r="AC7" s="691"/>
      <c r="AD7" s="692">
        <v>292</v>
      </c>
      <c r="AE7" s="692"/>
      <c r="AF7" s="692"/>
      <c r="AG7" s="692"/>
      <c r="AH7" s="692"/>
      <c r="AI7" s="692"/>
      <c r="AJ7" s="692"/>
      <c r="AK7" s="692"/>
      <c r="AL7" s="693">
        <v>0</v>
      </c>
      <c r="AM7" s="694"/>
      <c r="AN7" s="694"/>
      <c r="AO7" s="695"/>
      <c r="AP7" s="685" t="s">
        <v>236</v>
      </c>
      <c r="AQ7" s="686"/>
      <c r="AR7" s="686"/>
      <c r="AS7" s="686"/>
      <c r="AT7" s="686"/>
      <c r="AU7" s="686"/>
      <c r="AV7" s="686"/>
      <c r="AW7" s="686"/>
      <c r="AX7" s="686"/>
      <c r="AY7" s="686"/>
      <c r="AZ7" s="686"/>
      <c r="BA7" s="686"/>
      <c r="BB7" s="686"/>
      <c r="BC7" s="686"/>
      <c r="BD7" s="686"/>
      <c r="BE7" s="686"/>
      <c r="BF7" s="687"/>
      <c r="BG7" s="688">
        <v>104190</v>
      </c>
      <c r="BH7" s="689"/>
      <c r="BI7" s="689"/>
      <c r="BJ7" s="689"/>
      <c r="BK7" s="689"/>
      <c r="BL7" s="689"/>
      <c r="BM7" s="689"/>
      <c r="BN7" s="690"/>
      <c r="BO7" s="691">
        <v>31.8</v>
      </c>
      <c r="BP7" s="691"/>
      <c r="BQ7" s="691"/>
      <c r="BR7" s="691"/>
      <c r="BS7" s="692" t="s">
        <v>138</v>
      </c>
      <c r="BT7" s="692"/>
      <c r="BU7" s="692"/>
      <c r="BV7" s="692"/>
      <c r="BW7" s="692"/>
      <c r="BX7" s="692"/>
      <c r="BY7" s="692"/>
      <c r="BZ7" s="692"/>
      <c r="CA7" s="692"/>
      <c r="CB7" s="696"/>
      <c r="CD7" s="703" t="s">
        <v>237</v>
      </c>
      <c r="CE7" s="704"/>
      <c r="CF7" s="704"/>
      <c r="CG7" s="704"/>
      <c r="CH7" s="704"/>
      <c r="CI7" s="704"/>
      <c r="CJ7" s="704"/>
      <c r="CK7" s="704"/>
      <c r="CL7" s="704"/>
      <c r="CM7" s="704"/>
      <c r="CN7" s="704"/>
      <c r="CO7" s="704"/>
      <c r="CP7" s="704"/>
      <c r="CQ7" s="705"/>
      <c r="CR7" s="688">
        <v>1264463</v>
      </c>
      <c r="CS7" s="689"/>
      <c r="CT7" s="689"/>
      <c r="CU7" s="689"/>
      <c r="CV7" s="689"/>
      <c r="CW7" s="689"/>
      <c r="CX7" s="689"/>
      <c r="CY7" s="690"/>
      <c r="CZ7" s="691">
        <v>32</v>
      </c>
      <c r="DA7" s="691"/>
      <c r="DB7" s="691"/>
      <c r="DC7" s="691"/>
      <c r="DD7" s="697">
        <v>120609</v>
      </c>
      <c r="DE7" s="689"/>
      <c r="DF7" s="689"/>
      <c r="DG7" s="689"/>
      <c r="DH7" s="689"/>
      <c r="DI7" s="689"/>
      <c r="DJ7" s="689"/>
      <c r="DK7" s="689"/>
      <c r="DL7" s="689"/>
      <c r="DM7" s="689"/>
      <c r="DN7" s="689"/>
      <c r="DO7" s="689"/>
      <c r="DP7" s="690"/>
      <c r="DQ7" s="697">
        <v>750792</v>
      </c>
      <c r="DR7" s="689"/>
      <c r="DS7" s="689"/>
      <c r="DT7" s="689"/>
      <c r="DU7" s="689"/>
      <c r="DV7" s="689"/>
      <c r="DW7" s="689"/>
      <c r="DX7" s="689"/>
      <c r="DY7" s="689"/>
      <c r="DZ7" s="689"/>
      <c r="EA7" s="689"/>
      <c r="EB7" s="689"/>
      <c r="EC7" s="698"/>
    </row>
    <row r="8" spans="2:143" ht="11.25" customHeight="1" x14ac:dyDescent="0.15">
      <c r="B8" s="685" t="s">
        <v>238</v>
      </c>
      <c r="C8" s="686"/>
      <c r="D8" s="686"/>
      <c r="E8" s="686"/>
      <c r="F8" s="686"/>
      <c r="G8" s="686"/>
      <c r="H8" s="686"/>
      <c r="I8" s="686"/>
      <c r="J8" s="686"/>
      <c r="K8" s="686"/>
      <c r="L8" s="686"/>
      <c r="M8" s="686"/>
      <c r="N8" s="686"/>
      <c r="O8" s="686"/>
      <c r="P8" s="686"/>
      <c r="Q8" s="687"/>
      <c r="R8" s="688">
        <v>952</v>
      </c>
      <c r="S8" s="689"/>
      <c r="T8" s="689"/>
      <c r="U8" s="689"/>
      <c r="V8" s="689"/>
      <c r="W8" s="689"/>
      <c r="X8" s="689"/>
      <c r="Y8" s="690"/>
      <c r="Z8" s="691">
        <v>0</v>
      </c>
      <c r="AA8" s="691"/>
      <c r="AB8" s="691"/>
      <c r="AC8" s="691"/>
      <c r="AD8" s="692">
        <v>952</v>
      </c>
      <c r="AE8" s="692"/>
      <c r="AF8" s="692"/>
      <c r="AG8" s="692"/>
      <c r="AH8" s="692"/>
      <c r="AI8" s="692"/>
      <c r="AJ8" s="692"/>
      <c r="AK8" s="692"/>
      <c r="AL8" s="693">
        <v>0</v>
      </c>
      <c r="AM8" s="694"/>
      <c r="AN8" s="694"/>
      <c r="AO8" s="695"/>
      <c r="AP8" s="685" t="s">
        <v>239</v>
      </c>
      <c r="AQ8" s="686"/>
      <c r="AR8" s="686"/>
      <c r="AS8" s="686"/>
      <c r="AT8" s="686"/>
      <c r="AU8" s="686"/>
      <c r="AV8" s="686"/>
      <c r="AW8" s="686"/>
      <c r="AX8" s="686"/>
      <c r="AY8" s="686"/>
      <c r="AZ8" s="686"/>
      <c r="BA8" s="686"/>
      <c r="BB8" s="686"/>
      <c r="BC8" s="686"/>
      <c r="BD8" s="686"/>
      <c r="BE8" s="686"/>
      <c r="BF8" s="687"/>
      <c r="BG8" s="688">
        <v>4960</v>
      </c>
      <c r="BH8" s="689"/>
      <c r="BI8" s="689"/>
      <c r="BJ8" s="689"/>
      <c r="BK8" s="689"/>
      <c r="BL8" s="689"/>
      <c r="BM8" s="689"/>
      <c r="BN8" s="690"/>
      <c r="BO8" s="691">
        <v>1.5</v>
      </c>
      <c r="BP8" s="691"/>
      <c r="BQ8" s="691"/>
      <c r="BR8" s="691"/>
      <c r="BS8" s="697" t="s">
        <v>240</v>
      </c>
      <c r="BT8" s="689"/>
      <c r="BU8" s="689"/>
      <c r="BV8" s="689"/>
      <c r="BW8" s="689"/>
      <c r="BX8" s="689"/>
      <c r="BY8" s="689"/>
      <c r="BZ8" s="689"/>
      <c r="CA8" s="689"/>
      <c r="CB8" s="698"/>
      <c r="CD8" s="703" t="s">
        <v>241</v>
      </c>
      <c r="CE8" s="704"/>
      <c r="CF8" s="704"/>
      <c r="CG8" s="704"/>
      <c r="CH8" s="704"/>
      <c r="CI8" s="704"/>
      <c r="CJ8" s="704"/>
      <c r="CK8" s="704"/>
      <c r="CL8" s="704"/>
      <c r="CM8" s="704"/>
      <c r="CN8" s="704"/>
      <c r="CO8" s="704"/>
      <c r="CP8" s="704"/>
      <c r="CQ8" s="705"/>
      <c r="CR8" s="688">
        <v>638562</v>
      </c>
      <c r="CS8" s="689"/>
      <c r="CT8" s="689"/>
      <c r="CU8" s="689"/>
      <c r="CV8" s="689"/>
      <c r="CW8" s="689"/>
      <c r="CX8" s="689"/>
      <c r="CY8" s="690"/>
      <c r="CZ8" s="691">
        <v>16.2</v>
      </c>
      <c r="DA8" s="691"/>
      <c r="DB8" s="691"/>
      <c r="DC8" s="691"/>
      <c r="DD8" s="697">
        <v>1430</v>
      </c>
      <c r="DE8" s="689"/>
      <c r="DF8" s="689"/>
      <c r="DG8" s="689"/>
      <c r="DH8" s="689"/>
      <c r="DI8" s="689"/>
      <c r="DJ8" s="689"/>
      <c r="DK8" s="689"/>
      <c r="DL8" s="689"/>
      <c r="DM8" s="689"/>
      <c r="DN8" s="689"/>
      <c r="DO8" s="689"/>
      <c r="DP8" s="690"/>
      <c r="DQ8" s="697">
        <v>416407</v>
      </c>
      <c r="DR8" s="689"/>
      <c r="DS8" s="689"/>
      <c r="DT8" s="689"/>
      <c r="DU8" s="689"/>
      <c r="DV8" s="689"/>
      <c r="DW8" s="689"/>
      <c r="DX8" s="689"/>
      <c r="DY8" s="689"/>
      <c r="DZ8" s="689"/>
      <c r="EA8" s="689"/>
      <c r="EB8" s="689"/>
      <c r="EC8" s="698"/>
    </row>
    <row r="9" spans="2:143" ht="11.25" customHeight="1" x14ac:dyDescent="0.15">
      <c r="B9" s="685" t="s">
        <v>242</v>
      </c>
      <c r="C9" s="686"/>
      <c r="D9" s="686"/>
      <c r="E9" s="686"/>
      <c r="F9" s="686"/>
      <c r="G9" s="686"/>
      <c r="H9" s="686"/>
      <c r="I9" s="686"/>
      <c r="J9" s="686"/>
      <c r="K9" s="686"/>
      <c r="L9" s="686"/>
      <c r="M9" s="686"/>
      <c r="N9" s="686"/>
      <c r="O9" s="686"/>
      <c r="P9" s="686"/>
      <c r="Q9" s="687"/>
      <c r="R9" s="688">
        <v>1049</v>
      </c>
      <c r="S9" s="689"/>
      <c r="T9" s="689"/>
      <c r="U9" s="689"/>
      <c r="V9" s="689"/>
      <c r="W9" s="689"/>
      <c r="X9" s="689"/>
      <c r="Y9" s="690"/>
      <c r="Z9" s="691">
        <v>0</v>
      </c>
      <c r="AA9" s="691"/>
      <c r="AB9" s="691"/>
      <c r="AC9" s="691"/>
      <c r="AD9" s="692">
        <v>1049</v>
      </c>
      <c r="AE9" s="692"/>
      <c r="AF9" s="692"/>
      <c r="AG9" s="692"/>
      <c r="AH9" s="692"/>
      <c r="AI9" s="692"/>
      <c r="AJ9" s="692"/>
      <c r="AK9" s="692"/>
      <c r="AL9" s="693">
        <v>0</v>
      </c>
      <c r="AM9" s="694"/>
      <c r="AN9" s="694"/>
      <c r="AO9" s="695"/>
      <c r="AP9" s="685" t="s">
        <v>243</v>
      </c>
      <c r="AQ9" s="686"/>
      <c r="AR9" s="686"/>
      <c r="AS9" s="686"/>
      <c r="AT9" s="686"/>
      <c r="AU9" s="686"/>
      <c r="AV9" s="686"/>
      <c r="AW9" s="686"/>
      <c r="AX9" s="686"/>
      <c r="AY9" s="686"/>
      <c r="AZ9" s="686"/>
      <c r="BA9" s="686"/>
      <c r="BB9" s="686"/>
      <c r="BC9" s="686"/>
      <c r="BD9" s="686"/>
      <c r="BE9" s="686"/>
      <c r="BF9" s="687"/>
      <c r="BG9" s="688">
        <v>85121</v>
      </c>
      <c r="BH9" s="689"/>
      <c r="BI9" s="689"/>
      <c r="BJ9" s="689"/>
      <c r="BK9" s="689"/>
      <c r="BL9" s="689"/>
      <c r="BM9" s="689"/>
      <c r="BN9" s="690"/>
      <c r="BO9" s="691">
        <v>26</v>
      </c>
      <c r="BP9" s="691"/>
      <c r="BQ9" s="691"/>
      <c r="BR9" s="691"/>
      <c r="BS9" s="697" t="s">
        <v>240</v>
      </c>
      <c r="BT9" s="689"/>
      <c r="BU9" s="689"/>
      <c r="BV9" s="689"/>
      <c r="BW9" s="689"/>
      <c r="BX9" s="689"/>
      <c r="BY9" s="689"/>
      <c r="BZ9" s="689"/>
      <c r="CA9" s="689"/>
      <c r="CB9" s="698"/>
      <c r="CD9" s="703" t="s">
        <v>244</v>
      </c>
      <c r="CE9" s="704"/>
      <c r="CF9" s="704"/>
      <c r="CG9" s="704"/>
      <c r="CH9" s="704"/>
      <c r="CI9" s="704"/>
      <c r="CJ9" s="704"/>
      <c r="CK9" s="704"/>
      <c r="CL9" s="704"/>
      <c r="CM9" s="704"/>
      <c r="CN9" s="704"/>
      <c r="CO9" s="704"/>
      <c r="CP9" s="704"/>
      <c r="CQ9" s="705"/>
      <c r="CR9" s="688">
        <v>579615</v>
      </c>
      <c r="CS9" s="689"/>
      <c r="CT9" s="689"/>
      <c r="CU9" s="689"/>
      <c r="CV9" s="689"/>
      <c r="CW9" s="689"/>
      <c r="CX9" s="689"/>
      <c r="CY9" s="690"/>
      <c r="CZ9" s="691">
        <v>14.7</v>
      </c>
      <c r="DA9" s="691"/>
      <c r="DB9" s="691"/>
      <c r="DC9" s="691"/>
      <c r="DD9" s="697" t="s">
        <v>240</v>
      </c>
      <c r="DE9" s="689"/>
      <c r="DF9" s="689"/>
      <c r="DG9" s="689"/>
      <c r="DH9" s="689"/>
      <c r="DI9" s="689"/>
      <c r="DJ9" s="689"/>
      <c r="DK9" s="689"/>
      <c r="DL9" s="689"/>
      <c r="DM9" s="689"/>
      <c r="DN9" s="689"/>
      <c r="DO9" s="689"/>
      <c r="DP9" s="690"/>
      <c r="DQ9" s="697">
        <v>514220</v>
      </c>
      <c r="DR9" s="689"/>
      <c r="DS9" s="689"/>
      <c r="DT9" s="689"/>
      <c r="DU9" s="689"/>
      <c r="DV9" s="689"/>
      <c r="DW9" s="689"/>
      <c r="DX9" s="689"/>
      <c r="DY9" s="689"/>
      <c r="DZ9" s="689"/>
      <c r="EA9" s="689"/>
      <c r="EB9" s="689"/>
      <c r="EC9" s="698"/>
    </row>
    <row r="10" spans="2:143" ht="11.25" customHeight="1" x14ac:dyDescent="0.15">
      <c r="B10" s="685" t="s">
        <v>245</v>
      </c>
      <c r="C10" s="686"/>
      <c r="D10" s="686"/>
      <c r="E10" s="686"/>
      <c r="F10" s="686"/>
      <c r="G10" s="686"/>
      <c r="H10" s="686"/>
      <c r="I10" s="686"/>
      <c r="J10" s="686"/>
      <c r="K10" s="686"/>
      <c r="L10" s="686"/>
      <c r="M10" s="686"/>
      <c r="N10" s="686"/>
      <c r="O10" s="686"/>
      <c r="P10" s="686"/>
      <c r="Q10" s="687"/>
      <c r="R10" s="688" t="s">
        <v>178</v>
      </c>
      <c r="S10" s="689"/>
      <c r="T10" s="689"/>
      <c r="U10" s="689"/>
      <c r="V10" s="689"/>
      <c r="W10" s="689"/>
      <c r="X10" s="689"/>
      <c r="Y10" s="690"/>
      <c r="Z10" s="691" t="s">
        <v>240</v>
      </c>
      <c r="AA10" s="691"/>
      <c r="AB10" s="691"/>
      <c r="AC10" s="691"/>
      <c r="AD10" s="692" t="s">
        <v>178</v>
      </c>
      <c r="AE10" s="692"/>
      <c r="AF10" s="692"/>
      <c r="AG10" s="692"/>
      <c r="AH10" s="692"/>
      <c r="AI10" s="692"/>
      <c r="AJ10" s="692"/>
      <c r="AK10" s="692"/>
      <c r="AL10" s="693" t="s">
        <v>240</v>
      </c>
      <c r="AM10" s="694"/>
      <c r="AN10" s="694"/>
      <c r="AO10" s="695"/>
      <c r="AP10" s="685" t="s">
        <v>246</v>
      </c>
      <c r="AQ10" s="686"/>
      <c r="AR10" s="686"/>
      <c r="AS10" s="686"/>
      <c r="AT10" s="686"/>
      <c r="AU10" s="686"/>
      <c r="AV10" s="686"/>
      <c r="AW10" s="686"/>
      <c r="AX10" s="686"/>
      <c r="AY10" s="686"/>
      <c r="AZ10" s="686"/>
      <c r="BA10" s="686"/>
      <c r="BB10" s="686"/>
      <c r="BC10" s="686"/>
      <c r="BD10" s="686"/>
      <c r="BE10" s="686"/>
      <c r="BF10" s="687"/>
      <c r="BG10" s="688">
        <v>8727</v>
      </c>
      <c r="BH10" s="689"/>
      <c r="BI10" s="689"/>
      <c r="BJ10" s="689"/>
      <c r="BK10" s="689"/>
      <c r="BL10" s="689"/>
      <c r="BM10" s="689"/>
      <c r="BN10" s="690"/>
      <c r="BO10" s="691">
        <v>2.7</v>
      </c>
      <c r="BP10" s="691"/>
      <c r="BQ10" s="691"/>
      <c r="BR10" s="691"/>
      <c r="BS10" s="697" t="s">
        <v>138</v>
      </c>
      <c r="BT10" s="689"/>
      <c r="BU10" s="689"/>
      <c r="BV10" s="689"/>
      <c r="BW10" s="689"/>
      <c r="BX10" s="689"/>
      <c r="BY10" s="689"/>
      <c r="BZ10" s="689"/>
      <c r="CA10" s="689"/>
      <c r="CB10" s="698"/>
      <c r="CD10" s="703" t="s">
        <v>247</v>
      </c>
      <c r="CE10" s="704"/>
      <c r="CF10" s="704"/>
      <c r="CG10" s="704"/>
      <c r="CH10" s="704"/>
      <c r="CI10" s="704"/>
      <c r="CJ10" s="704"/>
      <c r="CK10" s="704"/>
      <c r="CL10" s="704"/>
      <c r="CM10" s="704"/>
      <c r="CN10" s="704"/>
      <c r="CO10" s="704"/>
      <c r="CP10" s="704"/>
      <c r="CQ10" s="705"/>
      <c r="CR10" s="688">
        <v>8154</v>
      </c>
      <c r="CS10" s="689"/>
      <c r="CT10" s="689"/>
      <c r="CU10" s="689"/>
      <c r="CV10" s="689"/>
      <c r="CW10" s="689"/>
      <c r="CX10" s="689"/>
      <c r="CY10" s="690"/>
      <c r="CZ10" s="691">
        <v>0.2</v>
      </c>
      <c r="DA10" s="691"/>
      <c r="DB10" s="691"/>
      <c r="DC10" s="691"/>
      <c r="DD10" s="697" t="s">
        <v>240</v>
      </c>
      <c r="DE10" s="689"/>
      <c r="DF10" s="689"/>
      <c r="DG10" s="689"/>
      <c r="DH10" s="689"/>
      <c r="DI10" s="689"/>
      <c r="DJ10" s="689"/>
      <c r="DK10" s="689"/>
      <c r="DL10" s="689"/>
      <c r="DM10" s="689"/>
      <c r="DN10" s="689"/>
      <c r="DO10" s="689"/>
      <c r="DP10" s="690"/>
      <c r="DQ10" s="697">
        <v>8154</v>
      </c>
      <c r="DR10" s="689"/>
      <c r="DS10" s="689"/>
      <c r="DT10" s="689"/>
      <c r="DU10" s="689"/>
      <c r="DV10" s="689"/>
      <c r="DW10" s="689"/>
      <c r="DX10" s="689"/>
      <c r="DY10" s="689"/>
      <c r="DZ10" s="689"/>
      <c r="EA10" s="689"/>
      <c r="EB10" s="689"/>
      <c r="EC10" s="698"/>
    </row>
    <row r="11" spans="2:143" ht="11.25" customHeight="1" x14ac:dyDescent="0.15">
      <c r="B11" s="685" t="s">
        <v>248</v>
      </c>
      <c r="C11" s="686"/>
      <c r="D11" s="686"/>
      <c r="E11" s="686"/>
      <c r="F11" s="686"/>
      <c r="G11" s="686"/>
      <c r="H11" s="686"/>
      <c r="I11" s="686"/>
      <c r="J11" s="686"/>
      <c r="K11" s="686"/>
      <c r="L11" s="686"/>
      <c r="M11" s="686"/>
      <c r="N11" s="686"/>
      <c r="O11" s="686"/>
      <c r="P11" s="686"/>
      <c r="Q11" s="687"/>
      <c r="R11" s="688">
        <v>70855</v>
      </c>
      <c r="S11" s="689"/>
      <c r="T11" s="689"/>
      <c r="U11" s="689"/>
      <c r="V11" s="689"/>
      <c r="W11" s="689"/>
      <c r="X11" s="689"/>
      <c r="Y11" s="690"/>
      <c r="Z11" s="693">
        <v>1.7</v>
      </c>
      <c r="AA11" s="694"/>
      <c r="AB11" s="694"/>
      <c r="AC11" s="706"/>
      <c r="AD11" s="697">
        <v>70855</v>
      </c>
      <c r="AE11" s="689"/>
      <c r="AF11" s="689"/>
      <c r="AG11" s="689"/>
      <c r="AH11" s="689"/>
      <c r="AI11" s="689"/>
      <c r="AJ11" s="689"/>
      <c r="AK11" s="690"/>
      <c r="AL11" s="693">
        <v>3.3</v>
      </c>
      <c r="AM11" s="694"/>
      <c r="AN11" s="694"/>
      <c r="AO11" s="695"/>
      <c r="AP11" s="685" t="s">
        <v>249</v>
      </c>
      <c r="AQ11" s="686"/>
      <c r="AR11" s="686"/>
      <c r="AS11" s="686"/>
      <c r="AT11" s="686"/>
      <c r="AU11" s="686"/>
      <c r="AV11" s="686"/>
      <c r="AW11" s="686"/>
      <c r="AX11" s="686"/>
      <c r="AY11" s="686"/>
      <c r="AZ11" s="686"/>
      <c r="BA11" s="686"/>
      <c r="BB11" s="686"/>
      <c r="BC11" s="686"/>
      <c r="BD11" s="686"/>
      <c r="BE11" s="686"/>
      <c r="BF11" s="687"/>
      <c r="BG11" s="688">
        <v>5382</v>
      </c>
      <c r="BH11" s="689"/>
      <c r="BI11" s="689"/>
      <c r="BJ11" s="689"/>
      <c r="BK11" s="689"/>
      <c r="BL11" s="689"/>
      <c r="BM11" s="689"/>
      <c r="BN11" s="690"/>
      <c r="BO11" s="691">
        <v>1.6</v>
      </c>
      <c r="BP11" s="691"/>
      <c r="BQ11" s="691"/>
      <c r="BR11" s="691"/>
      <c r="BS11" s="697" t="s">
        <v>240</v>
      </c>
      <c r="BT11" s="689"/>
      <c r="BU11" s="689"/>
      <c r="BV11" s="689"/>
      <c r="BW11" s="689"/>
      <c r="BX11" s="689"/>
      <c r="BY11" s="689"/>
      <c r="BZ11" s="689"/>
      <c r="CA11" s="689"/>
      <c r="CB11" s="698"/>
      <c r="CD11" s="703" t="s">
        <v>250</v>
      </c>
      <c r="CE11" s="704"/>
      <c r="CF11" s="704"/>
      <c r="CG11" s="704"/>
      <c r="CH11" s="704"/>
      <c r="CI11" s="704"/>
      <c r="CJ11" s="704"/>
      <c r="CK11" s="704"/>
      <c r="CL11" s="704"/>
      <c r="CM11" s="704"/>
      <c r="CN11" s="704"/>
      <c r="CO11" s="704"/>
      <c r="CP11" s="704"/>
      <c r="CQ11" s="705"/>
      <c r="CR11" s="688">
        <v>355915</v>
      </c>
      <c r="CS11" s="689"/>
      <c r="CT11" s="689"/>
      <c r="CU11" s="689"/>
      <c r="CV11" s="689"/>
      <c r="CW11" s="689"/>
      <c r="CX11" s="689"/>
      <c r="CY11" s="690"/>
      <c r="CZ11" s="691">
        <v>9</v>
      </c>
      <c r="DA11" s="691"/>
      <c r="DB11" s="691"/>
      <c r="DC11" s="691"/>
      <c r="DD11" s="697">
        <v>45881</v>
      </c>
      <c r="DE11" s="689"/>
      <c r="DF11" s="689"/>
      <c r="DG11" s="689"/>
      <c r="DH11" s="689"/>
      <c r="DI11" s="689"/>
      <c r="DJ11" s="689"/>
      <c r="DK11" s="689"/>
      <c r="DL11" s="689"/>
      <c r="DM11" s="689"/>
      <c r="DN11" s="689"/>
      <c r="DO11" s="689"/>
      <c r="DP11" s="690"/>
      <c r="DQ11" s="697">
        <v>184762</v>
      </c>
      <c r="DR11" s="689"/>
      <c r="DS11" s="689"/>
      <c r="DT11" s="689"/>
      <c r="DU11" s="689"/>
      <c r="DV11" s="689"/>
      <c r="DW11" s="689"/>
      <c r="DX11" s="689"/>
      <c r="DY11" s="689"/>
      <c r="DZ11" s="689"/>
      <c r="EA11" s="689"/>
      <c r="EB11" s="689"/>
      <c r="EC11" s="698"/>
    </row>
    <row r="12" spans="2:143" ht="11.25" customHeight="1" x14ac:dyDescent="0.15">
      <c r="B12" s="685" t="s">
        <v>251</v>
      </c>
      <c r="C12" s="686"/>
      <c r="D12" s="686"/>
      <c r="E12" s="686"/>
      <c r="F12" s="686"/>
      <c r="G12" s="686"/>
      <c r="H12" s="686"/>
      <c r="I12" s="686"/>
      <c r="J12" s="686"/>
      <c r="K12" s="686"/>
      <c r="L12" s="686"/>
      <c r="M12" s="686"/>
      <c r="N12" s="686"/>
      <c r="O12" s="686"/>
      <c r="P12" s="686"/>
      <c r="Q12" s="687"/>
      <c r="R12" s="688" t="s">
        <v>240</v>
      </c>
      <c r="S12" s="689"/>
      <c r="T12" s="689"/>
      <c r="U12" s="689"/>
      <c r="V12" s="689"/>
      <c r="W12" s="689"/>
      <c r="X12" s="689"/>
      <c r="Y12" s="690"/>
      <c r="Z12" s="691" t="s">
        <v>138</v>
      </c>
      <c r="AA12" s="691"/>
      <c r="AB12" s="691"/>
      <c r="AC12" s="691"/>
      <c r="AD12" s="692" t="s">
        <v>178</v>
      </c>
      <c r="AE12" s="692"/>
      <c r="AF12" s="692"/>
      <c r="AG12" s="692"/>
      <c r="AH12" s="692"/>
      <c r="AI12" s="692"/>
      <c r="AJ12" s="692"/>
      <c r="AK12" s="692"/>
      <c r="AL12" s="693" t="s">
        <v>240</v>
      </c>
      <c r="AM12" s="694"/>
      <c r="AN12" s="694"/>
      <c r="AO12" s="695"/>
      <c r="AP12" s="685" t="s">
        <v>252</v>
      </c>
      <c r="AQ12" s="686"/>
      <c r="AR12" s="686"/>
      <c r="AS12" s="686"/>
      <c r="AT12" s="686"/>
      <c r="AU12" s="686"/>
      <c r="AV12" s="686"/>
      <c r="AW12" s="686"/>
      <c r="AX12" s="686"/>
      <c r="AY12" s="686"/>
      <c r="AZ12" s="686"/>
      <c r="BA12" s="686"/>
      <c r="BB12" s="686"/>
      <c r="BC12" s="686"/>
      <c r="BD12" s="686"/>
      <c r="BE12" s="686"/>
      <c r="BF12" s="687"/>
      <c r="BG12" s="688">
        <v>193757</v>
      </c>
      <c r="BH12" s="689"/>
      <c r="BI12" s="689"/>
      <c r="BJ12" s="689"/>
      <c r="BK12" s="689"/>
      <c r="BL12" s="689"/>
      <c r="BM12" s="689"/>
      <c r="BN12" s="690"/>
      <c r="BO12" s="691">
        <v>59.2</v>
      </c>
      <c r="BP12" s="691"/>
      <c r="BQ12" s="691"/>
      <c r="BR12" s="691"/>
      <c r="BS12" s="697">
        <v>12247</v>
      </c>
      <c r="BT12" s="689"/>
      <c r="BU12" s="689"/>
      <c r="BV12" s="689"/>
      <c r="BW12" s="689"/>
      <c r="BX12" s="689"/>
      <c r="BY12" s="689"/>
      <c r="BZ12" s="689"/>
      <c r="CA12" s="689"/>
      <c r="CB12" s="698"/>
      <c r="CD12" s="703" t="s">
        <v>253</v>
      </c>
      <c r="CE12" s="704"/>
      <c r="CF12" s="704"/>
      <c r="CG12" s="704"/>
      <c r="CH12" s="704"/>
      <c r="CI12" s="704"/>
      <c r="CJ12" s="704"/>
      <c r="CK12" s="704"/>
      <c r="CL12" s="704"/>
      <c r="CM12" s="704"/>
      <c r="CN12" s="704"/>
      <c r="CO12" s="704"/>
      <c r="CP12" s="704"/>
      <c r="CQ12" s="705"/>
      <c r="CR12" s="688">
        <v>133624</v>
      </c>
      <c r="CS12" s="689"/>
      <c r="CT12" s="689"/>
      <c r="CU12" s="689"/>
      <c r="CV12" s="689"/>
      <c r="CW12" s="689"/>
      <c r="CX12" s="689"/>
      <c r="CY12" s="690"/>
      <c r="CZ12" s="691">
        <v>3.4</v>
      </c>
      <c r="DA12" s="691"/>
      <c r="DB12" s="691"/>
      <c r="DC12" s="691"/>
      <c r="DD12" s="697">
        <v>30205</v>
      </c>
      <c r="DE12" s="689"/>
      <c r="DF12" s="689"/>
      <c r="DG12" s="689"/>
      <c r="DH12" s="689"/>
      <c r="DI12" s="689"/>
      <c r="DJ12" s="689"/>
      <c r="DK12" s="689"/>
      <c r="DL12" s="689"/>
      <c r="DM12" s="689"/>
      <c r="DN12" s="689"/>
      <c r="DO12" s="689"/>
      <c r="DP12" s="690"/>
      <c r="DQ12" s="697">
        <v>38460</v>
      </c>
      <c r="DR12" s="689"/>
      <c r="DS12" s="689"/>
      <c r="DT12" s="689"/>
      <c r="DU12" s="689"/>
      <c r="DV12" s="689"/>
      <c r="DW12" s="689"/>
      <c r="DX12" s="689"/>
      <c r="DY12" s="689"/>
      <c r="DZ12" s="689"/>
      <c r="EA12" s="689"/>
      <c r="EB12" s="689"/>
      <c r="EC12" s="698"/>
    </row>
    <row r="13" spans="2:143" ht="11.25" customHeight="1" x14ac:dyDescent="0.15">
      <c r="B13" s="685" t="s">
        <v>254</v>
      </c>
      <c r="C13" s="686"/>
      <c r="D13" s="686"/>
      <c r="E13" s="686"/>
      <c r="F13" s="686"/>
      <c r="G13" s="686"/>
      <c r="H13" s="686"/>
      <c r="I13" s="686"/>
      <c r="J13" s="686"/>
      <c r="K13" s="686"/>
      <c r="L13" s="686"/>
      <c r="M13" s="686"/>
      <c r="N13" s="686"/>
      <c r="O13" s="686"/>
      <c r="P13" s="686"/>
      <c r="Q13" s="687"/>
      <c r="R13" s="688" t="s">
        <v>240</v>
      </c>
      <c r="S13" s="689"/>
      <c r="T13" s="689"/>
      <c r="U13" s="689"/>
      <c r="V13" s="689"/>
      <c r="W13" s="689"/>
      <c r="X13" s="689"/>
      <c r="Y13" s="690"/>
      <c r="Z13" s="691" t="s">
        <v>178</v>
      </c>
      <c r="AA13" s="691"/>
      <c r="AB13" s="691"/>
      <c r="AC13" s="691"/>
      <c r="AD13" s="692" t="s">
        <v>240</v>
      </c>
      <c r="AE13" s="692"/>
      <c r="AF13" s="692"/>
      <c r="AG13" s="692"/>
      <c r="AH13" s="692"/>
      <c r="AI13" s="692"/>
      <c r="AJ13" s="692"/>
      <c r="AK13" s="692"/>
      <c r="AL13" s="693" t="s">
        <v>240</v>
      </c>
      <c r="AM13" s="694"/>
      <c r="AN13" s="694"/>
      <c r="AO13" s="695"/>
      <c r="AP13" s="685" t="s">
        <v>255</v>
      </c>
      <c r="AQ13" s="686"/>
      <c r="AR13" s="686"/>
      <c r="AS13" s="686"/>
      <c r="AT13" s="686"/>
      <c r="AU13" s="686"/>
      <c r="AV13" s="686"/>
      <c r="AW13" s="686"/>
      <c r="AX13" s="686"/>
      <c r="AY13" s="686"/>
      <c r="AZ13" s="686"/>
      <c r="BA13" s="686"/>
      <c r="BB13" s="686"/>
      <c r="BC13" s="686"/>
      <c r="BD13" s="686"/>
      <c r="BE13" s="686"/>
      <c r="BF13" s="687"/>
      <c r="BG13" s="688">
        <v>190889</v>
      </c>
      <c r="BH13" s="689"/>
      <c r="BI13" s="689"/>
      <c r="BJ13" s="689"/>
      <c r="BK13" s="689"/>
      <c r="BL13" s="689"/>
      <c r="BM13" s="689"/>
      <c r="BN13" s="690"/>
      <c r="BO13" s="691">
        <v>58.4</v>
      </c>
      <c r="BP13" s="691"/>
      <c r="BQ13" s="691"/>
      <c r="BR13" s="691"/>
      <c r="BS13" s="697">
        <v>12247</v>
      </c>
      <c r="BT13" s="689"/>
      <c r="BU13" s="689"/>
      <c r="BV13" s="689"/>
      <c r="BW13" s="689"/>
      <c r="BX13" s="689"/>
      <c r="BY13" s="689"/>
      <c r="BZ13" s="689"/>
      <c r="CA13" s="689"/>
      <c r="CB13" s="698"/>
      <c r="CD13" s="703" t="s">
        <v>256</v>
      </c>
      <c r="CE13" s="704"/>
      <c r="CF13" s="704"/>
      <c r="CG13" s="704"/>
      <c r="CH13" s="704"/>
      <c r="CI13" s="704"/>
      <c r="CJ13" s="704"/>
      <c r="CK13" s="704"/>
      <c r="CL13" s="704"/>
      <c r="CM13" s="704"/>
      <c r="CN13" s="704"/>
      <c r="CO13" s="704"/>
      <c r="CP13" s="704"/>
      <c r="CQ13" s="705"/>
      <c r="CR13" s="688">
        <v>376544</v>
      </c>
      <c r="CS13" s="689"/>
      <c r="CT13" s="689"/>
      <c r="CU13" s="689"/>
      <c r="CV13" s="689"/>
      <c r="CW13" s="689"/>
      <c r="CX13" s="689"/>
      <c r="CY13" s="690"/>
      <c r="CZ13" s="691">
        <v>9.5</v>
      </c>
      <c r="DA13" s="691"/>
      <c r="DB13" s="691"/>
      <c r="DC13" s="691"/>
      <c r="DD13" s="697">
        <v>240961</v>
      </c>
      <c r="DE13" s="689"/>
      <c r="DF13" s="689"/>
      <c r="DG13" s="689"/>
      <c r="DH13" s="689"/>
      <c r="DI13" s="689"/>
      <c r="DJ13" s="689"/>
      <c r="DK13" s="689"/>
      <c r="DL13" s="689"/>
      <c r="DM13" s="689"/>
      <c r="DN13" s="689"/>
      <c r="DO13" s="689"/>
      <c r="DP13" s="690"/>
      <c r="DQ13" s="697">
        <v>133020</v>
      </c>
      <c r="DR13" s="689"/>
      <c r="DS13" s="689"/>
      <c r="DT13" s="689"/>
      <c r="DU13" s="689"/>
      <c r="DV13" s="689"/>
      <c r="DW13" s="689"/>
      <c r="DX13" s="689"/>
      <c r="DY13" s="689"/>
      <c r="DZ13" s="689"/>
      <c r="EA13" s="689"/>
      <c r="EB13" s="689"/>
      <c r="EC13" s="698"/>
    </row>
    <row r="14" spans="2:143" ht="11.25" customHeight="1" x14ac:dyDescent="0.15">
      <c r="B14" s="685" t="s">
        <v>257</v>
      </c>
      <c r="C14" s="686"/>
      <c r="D14" s="686"/>
      <c r="E14" s="686"/>
      <c r="F14" s="686"/>
      <c r="G14" s="686"/>
      <c r="H14" s="686"/>
      <c r="I14" s="686"/>
      <c r="J14" s="686"/>
      <c r="K14" s="686"/>
      <c r="L14" s="686"/>
      <c r="M14" s="686"/>
      <c r="N14" s="686"/>
      <c r="O14" s="686"/>
      <c r="P14" s="686"/>
      <c r="Q14" s="687"/>
      <c r="R14" s="688" t="s">
        <v>138</v>
      </c>
      <c r="S14" s="689"/>
      <c r="T14" s="689"/>
      <c r="U14" s="689"/>
      <c r="V14" s="689"/>
      <c r="W14" s="689"/>
      <c r="X14" s="689"/>
      <c r="Y14" s="690"/>
      <c r="Z14" s="691" t="s">
        <v>240</v>
      </c>
      <c r="AA14" s="691"/>
      <c r="AB14" s="691"/>
      <c r="AC14" s="691"/>
      <c r="AD14" s="692" t="s">
        <v>138</v>
      </c>
      <c r="AE14" s="692"/>
      <c r="AF14" s="692"/>
      <c r="AG14" s="692"/>
      <c r="AH14" s="692"/>
      <c r="AI14" s="692"/>
      <c r="AJ14" s="692"/>
      <c r="AK14" s="692"/>
      <c r="AL14" s="693" t="s">
        <v>178</v>
      </c>
      <c r="AM14" s="694"/>
      <c r="AN14" s="694"/>
      <c r="AO14" s="695"/>
      <c r="AP14" s="685" t="s">
        <v>258</v>
      </c>
      <c r="AQ14" s="686"/>
      <c r="AR14" s="686"/>
      <c r="AS14" s="686"/>
      <c r="AT14" s="686"/>
      <c r="AU14" s="686"/>
      <c r="AV14" s="686"/>
      <c r="AW14" s="686"/>
      <c r="AX14" s="686"/>
      <c r="AY14" s="686"/>
      <c r="AZ14" s="686"/>
      <c r="BA14" s="686"/>
      <c r="BB14" s="686"/>
      <c r="BC14" s="686"/>
      <c r="BD14" s="686"/>
      <c r="BE14" s="686"/>
      <c r="BF14" s="687"/>
      <c r="BG14" s="688">
        <v>13868</v>
      </c>
      <c r="BH14" s="689"/>
      <c r="BI14" s="689"/>
      <c r="BJ14" s="689"/>
      <c r="BK14" s="689"/>
      <c r="BL14" s="689"/>
      <c r="BM14" s="689"/>
      <c r="BN14" s="690"/>
      <c r="BO14" s="691">
        <v>4.2</v>
      </c>
      <c r="BP14" s="691"/>
      <c r="BQ14" s="691"/>
      <c r="BR14" s="691"/>
      <c r="BS14" s="697" t="s">
        <v>138</v>
      </c>
      <c r="BT14" s="689"/>
      <c r="BU14" s="689"/>
      <c r="BV14" s="689"/>
      <c r="BW14" s="689"/>
      <c r="BX14" s="689"/>
      <c r="BY14" s="689"/>
      <c r="BZ14" s="689"/>
      <c r="CA14" s="689"/>
      <c r="CB14" s="698"/>
      <c r="CD14" s="703" t="s">
        <v>259</v>
      </c>
      <c r="CE14" s="704"/>
      <c r="CF14" s="704"/>
      <c r="CG14" s="704"/>
      <c r="CH14" s="704"/>
      <c r="CI14" s="704"/>
      <c r="CJ14" s="704"/>
      <c r="CK14" s="704"/>
      <c r="CL14" s="704"/>
      <c r="CM14" s="704"/>
      <c r="CN14" s="704"/>
      <c r="CO14" s="704"/>
      <c r="CP14" s="704"/>
      <c r="CQ14" s="705"/>
      <c r="CR14" s="688">
        <v>89593</v>
      </c>
      <c r="CS14" s="689"/>
      <c r="CT14" s="689"/>
      <c r="CU14" s="689"/>
      <c r="CV14" s="689"/>
      <c r="CW14" s="689"/>
      <c r="CX14" s="689"/>
      <c r="CY14" s="690"/>
      <c r="CZ14" s="691">
        <v>2.2999999999999998</v>
      </c>
      <c r="DA14" s="691"/>
      <c r="DB14" s="691"/>
      <c r="DC14" s="691"/>
      <c r="DD14" s="697">
        <v>22262</v>
      </c>
      <c r="DE14" s="689"/>
      <c r="DF14" s="689"/>
      <c r="DG14" s="689"/>
      <c r="DH14" s="689"/>
      <c r="DI14" s="689"/>
      <c r="DJ14" s="689"/>
      <c r="DK14" s="689"/>
      <c r="DL14" s="689"/>
      <c r="DM14" s="689"/>
      <c r="DN14" s="689"/>
      <c r="DO14" s="689"/>
      <c r="DP14" s="690"/>
      <c r="DQ14" s="697">
        <v>66254</v>
      </c>
      <c r="DR14" s="689"/>
      <c r="DS14" s="689"/>
      <c r="DT14" s="689"/>
      <c r="DU14" s="689"/>
      <c r="DV14" s="689"/>
      <c r="DW14" s="689"/>
      <c r="DX14" s="689"/>
      <c r="DY14" s="689"/>
      <c r="DZ14" s="689"/>
      <c r="EA14" s="689"/>
      <c r="EB14" s="689"/>
      <c r="EC14" s="698"/>
    </row>
    <row r="15" spans="2:143" ht="11.25" customHeight="1" x14ac:dyDescent="0.15">
      <c r="B15" s="685" t="s">
        <v>260</v>
      </c>
      <c r="C15" s="686"/>
      <c r="D15" s="686"/>
      <c r="E15" s="686"/>
      <c r="F15" s="686"/>
      <c r="G15" s="686"/>
      <c r="H15" s="686"/>
      <c r="I15" s="686"/>
      <c r="J15" s="686"/>
      <c r="K15" s="686"/>
      <c r="L15" s="686"/>
      <c r="M15" s="686"/>
      <c r="N15" s="686"/>
      <c r="O15" s="686"/>
      <c r="P15" s="686"/>
      <c r="Q15" s="687"/>
      <c r="R15" s="688" t="s">
        <v>178</v>
      </c>
      <c r="S15" s="689"/>
      <c r="T15" s="689"/>
      <c r="U15" s="689"/>
      <c r="V15" s="689"/>
      <c r="W15" s="689"/>
      <c r="X15" s="689"/>
      <c r="Y15" s="690"/>
      <c r="Z15" s="691" t="s">
        <v>138</v>
      </c>
      <c r="AA15" s="691"/>
      <c r="AB15" s="691"/>
      <c r="AC15" s="691"/>
      <c r="AD15" s="692" t="s">
        <v>240</v>
      </c>
      <c r="AE15" s="692"/>
      <c r="AF15" s="692"/>
      <c r="AG15" s="692"/>
      <c r="AH15" s="692"/>
      <c r="AI15" s="692"/>
      <c r="AJ15" s="692"/>
      <c r="AK15" s="692"/>
      <c r="AL15" s="693" t="s">
        <v>138</v>
      </c>
      <c r="AM15" s="694"/>
      <c r="AN15" s="694"/>
      <c r="AO15" s="695"/>
      <c r="AP15" s="685" t="s">
        <v>261</v>
      </c>
      <c r="AQ15" s="686"/>
      <c r="AR15" s="686"/>
      <c r="AS15" s="686"/>
      <c r="AT15" s="686"/>
      <c r="AU15" s="686"/>
      <c r="AV15" s="686"/>
      <c r="AW15" s="686"/>
      <c r="AX15" s="686"/>
      <c r="AY15" s="686"/>
      <c r="AZ15" s="686"/>
      <c r="BA15" s="686"/>
      <c r="BB15" s="686"/>
      <c r="BC15" s="686"/>
      <c r="BD15" s="686"/>
      <c r="BE15" s="686"/>
      <c r="BF15" s="687"/>
      <c r="BG15" s="688">
        <v>15323</v>
      </c>
      <c r="BH15" s="689"/>
      <c r="BI15" s="689"/>
      <c r="BJ15" s="689"/>
      <c r="BK15" s="689"/>
      <c r="BL15" s="689"/>
      <c r="BM15" s="689"/>
      <c r="BN15" s="690"/>
      <c r="BO15" s="691">
        <v>4.7</v>
      </c>
      <c r="BP15" s="691"/>
      <c r="BQ15" s="691"/>
      <c r="BR15" s="691"/>
      <c r="BS15" s="697" t="s">
        <v>240</v>
      </c>
      <c r="BT15" s="689"/>
      <c r="BU15" s="689"/>
      <c r="BV15" s="689"/>
      <c r="BW15" s="689"/>
      <c r="BX15" s="689"/>
      <c r="BY15" s="689"/>
      <c r="BZ15" s="689"/>
      <c r="CA15" s="689"/>
      <c r="CB15" s="698"/>
      <c r="CD15" s="703" t="s">
        <v>262</v>
      </c>
      <c r="CE15" s="704"/>
      <c r="CF15" s="704"/>
      <c r="CG15" s="704"/>
      <c r="CH15" s="704"/>
      <c r="CI15" s="704"/>
      <c r="CJ15" s="704"/>
      <c r="CK15" s="704"/>
      <c r="CL15" s="704"/>
      <c r="CM15" s="704"/>
      <c r="CN15" s="704"/>
      <c r="CO15" s="704"/>
      <c r="CP15" s="704"/>
      <c r="CQ15" s="705"/>
      <c r="CR15" s="688">
        <v>265249</v>
      </c>
      <c r="CS15" s="689"/>
      <c r="CT15" s="689"/>
      <c r="CU15" s="689"/>
      <c r="CV15" s="689"/>
      <c r="CW15" s="689"/>
      <c r="CX15" s="689"/>
      <c r="CY15" s="690"/>
      <c r="CZ15" s="691">
        <v>6.7</v>
      </c>
      <c r="DA15" s="691"/>
      <c r="DB15" s="691"/>
      <c r="DC15" s="691"/>
      <c r="DD15" s="697">
        <v>15241</v>
      </c>
      <c r="DE15" s="689"/>
      <c r="DF15" s="689"/>
      <c r="DG15" s="689"/>
      <c r="DH15" s="689"/>
      <c r="DI15" s="689"/>
      <c r="DJ15" s="689"/>
      <c r="DK15" s="689"/>
      <c r="DL15" s="689"/>
      <c r="DM15" s="689"/>
      <c r="DN15" s="689"/>
      <c r="DO15" s="689"/>
      <c r="DP15" s="690"/>
      <c r="DQ15" s="697">
        <v>200392</v>
      </c>
      <c r="DR15" s="689"/>
      <c r="DS15" s="689"/>
      <c r="DT15" s="689"/>
      <c r="DU15" s="689"/>
      <c r="DV15" s="689"/>
      <c r="DW15" s="689"/>
      <c r="DX15" s="689"/>
      <c r="DY15" s="689"/>
      <c r="DZ15" s="689"/>
      <c r="EA15" s="689"/>
      <c r="EB15" s="689"/>
      <c r="EC15" s="698"/>
    </row>
    <row r="16" spans="2:143" ht="11.25" customHeight="1" x14ac:dyDescent="0.15">
      <c r="B16" s="685" t="s">
        <v>263</v>
      </c>
      <c r="C16" s="686"/>
      <c r="D16" s="686"/>
      <c r="E16" s="686"/>
      <c r="F16" s="686"/>
      <c r="G16" s="686"/>
      <c r="H16" s="686"/>
      <c r="I16" s="686"/>
      <c r="J16" s="686"/>
      <c r="K16" s="686"/>
      <c r="L16" s="686"/>
      <c r="M16" s="686"/>
      <c r="N16" s="686"/>
      <c r="O16" s="686"/>
      <c r="P16" s="686"/>
      <c r="Q16" s="687"/>
      <c r="R16" s="688">
        <v>2412</v>
      </c>
      <c r="S16" s="689"/>
      <c r="T16" s="689"/>
      <c r="U16" s="689"/>
      <c r="V16" s="689"/>
      <c r="W16" s="689"/>
      <c r="X16" s="689"/>
      <c r="Y16" s="690"/>
      <c r="Z16" s="691">
        <v>0.1</v>
      </c>
      <c r="AA16" s="691"/>
      <c r="AB16" s="691"/>
      <c r="AC16" s="691"/>
      <c r="AD16" s="692">
        <v>2412</v>
      </c>
      <c r="AE16" s="692"/>
      <c r="AF16" s="692"/>
      <c r="AG16" s="692"/>
      <c r="AH16" s="692"/>
      <c r="AI16" s="692"/>
      <c r="AJ16" s="692"/>
      <c r="AK16" s="692"/>
      <c r="AL16" s="693">
        <v>0.1</v>
      </c>
      <c r="AM16" s="694"/>
      <c r="AN16" s="694"/>
      <c r="AO16" s="695"/>
      <c r="AP16" s="685" t="s">
        <v>264</v>
      </c>
      <c r="AQ16" s="686"/>
      <c r="AR16" s="686"/>
      <c r="AS16" s="686"/>
      <c r="AT16" s="686"/>
      <c r="AU16" s="686"/>
      <c r="AV16" s="686"/>
      <c r="AW16" s="686"/>
      <c r="AX16" s="686"/>
      <c r="AY16" s="686"/>
      <c r="AZ16" s="686"/>
      <c r="BA16" s="686"/>
      <c r="BB16" s="686"/>
      <c r="BC16" s="686"/>
      <c r="BD16" s="686"/>
      <c r="BE16" s="686"/>
      <c r="BF16" s="687"/>
      <c r="BG16" s="688" t="s">
        <v>240</v>
      </c>
      <c r="BH16" s="689"/>
      <c r="BI16" s="689"/>
      <c r="BJ16" s="689"/>
      <c r="BK16" s="689"/>
      <c r="BL16" s="689"/>
      <c r="BM16" s="689"/>
      <c r="BN16" s="690"/>
      <c r="BO16" s="691" t="s">
        <v>240</v>
      </c>
      <c r="BP16" s="691"/>
      <c r="BQ16" s="691"/>
      <c r="BR16" s="691"/>
      <c r="BS16" s="697" t="s">
        <v>240</v>
      </c>
      <c r="BT16" s="689"/>
      <c r="BU16" s="689"/>
      <c r="BV16" s="689"/>
      <c r="BW16" s="689"/>
      <c r="BX16" s="689"/>
      <c r="BY16" s="689"/>
      <c r="BZ16" s="689"/>
      <c r="CA16" s="689"/>
      <c r="CB16" s="698"/>
      <c r="CD16" s="703" t="s">
        <v>265</v>
      </c>
      <c r="CE16" s="704"/>
      <c r="CF16" s="704"/>
      <c r="CG16" s="704"/>
      <c r="CH16" s="704"/>
      <c r="CI16" s="704"/>
      <c r="CJ16" s="704"/>
      <c r="CK16" s="704"/>
      <c r="CL16" s="704"/>
      <c r="CM16" s="704"/>
      <c r="CN16" s="704"/>
      <c r="CO16" s="704"/>
      <c r="CP16" s="704"/>
      <c r="CQ16" s="705"/>
      <c r="CR16" s="688">
        <v>4070</v>
      </c>
      <c r="CS16" s="689"/>
      <c r="CT16" s="689"/>
      <c r="CU16" s="689"/>
      <c r="CV16" s="689"/>
      <c r="CW16" s="689"/>
      <c r="CX16" s="689"/>
      <c r="CY16" s="690"/>
      <c r="CZ16" s="691">
        <v>0.1</v>
      </c>
      <c r="DA16" s="691"/>
      <c r="DB16" s="691"/>
      <c r="DC16" s="691"/>
      <c r="DD16" s="697" t="s">
        <v>178</v>
      </c>
      <c r="DE16" s="689"/>
      <c r="DF16" s="689"/>
      <c r="DG16" s="689"/>
      <c r="DH16" s="689"/>
      <c r="DI16" s="689"/>
      <c r="DJ16" s="689"/>
      <c r="DK16" s="689"/>
      <c r="DL16" s="689"/>
      <c r="DM16" s="689"/>
      <c r="DN16" s="689"/>
      <c r="DO16" s="689"/>
      <c r="DP16" s="690"/>
      <c r="DQ16" s="697" t="s">
        <v>240</v>
      </c>
      <c r="DR16" s="689"/>
      <c r="DS16" s="689"/>
      <c r="DT16" s="689"/>
      <c r="DU16" s="689"/>
      <c r="DV16" s="689"/>
      <c r="DW16" s="689"/>
      <c r="DX16" s="689"/>
      <c r="DY16" s="689"/>
      <c r="DZ16" s="689"/>
      <c r="EA16" s="689"/>
      <c r="EB16" s="689"/>
      <c r="EC16" s="698"/>
    </row>
    <row r="17" spans="2:133" ht="11.25" customHeight="1" x14ac:dyDescent="0.15">
      <c r="B17" s="685" t="s">
        <v>266</v>
      </c>
      <c r="C17" s="686"/>
      <c r="D17" s="686"/>
      <c r="E17" s="686"/>
      <c r="F17" s="686"/>
      <c r="G17" s="686"/>
      <c r="H17" s="686"/>
      <c r="I17" s="686"/>
      <c r="J17" s="686"/>
      <c r="K17" s="686"/>
      <c r="L17" s="686"/>
      <c r="M17" s="686"/>
      <c r="N17" s="686"/>
      <c r="O17" s="686"/>
      <c r="P17" s="686"/>
      <c r="Q17" s="687"/>
      <c r="R17" s="688">
        <v>934</v>
      </c>
      <c r="S17" s="689"/>
      <c r="T17" s="689"/>
      <c r="U17" s="689"/>
      <c r="V17" s="689"/>
      <c r="W17" s="689"/>
      <c r="X17" s="689"/>
      <c r="Y17" s="690"/>
      <c r="Z17" s="691">
        <v>0</v>
      </c>
      <c r="AA17" s="691"/>
      <c r="AB17" s="691"/>
      <c r="AC17" s="691"/>
      <c r="AD17" s="692">
        <v>934</v>
      </c>
      <c r="AE17" s="692"/>
      <c r="AF17" s="692"/>
      <c r="AG17" s="692"/>
      <c r="AH17" s="692"/>
      <c r="AI17" s="692"/>
      <c r="AJ17" s="692"/>
      <c r="AK17" s="692"/>
      <c r="AL17" s="693">
        <v>0</v>
      </c>
      <c r="AM17" s="694"/>
      <c r="AN17" s="694"/>
      <c r="AO17" s="695"/>
      <c r="AP17" s="685" t="s">
        <v>267</v>
      </c>
      <c r="AQ17" s="686"/>
      <c r="AR17" s="686"/>
      <c r="AS17" s="686"/>
      <c r="AT17" s="686"/>
      <c r="AU17" s="686"/>
      <c r="AV17" s="686"/>
      <c r="AW17" s="686"/>
      <c r="AX17" s="686"/>
      <c r="AY17" s="686"/>
      <c r="AZ17" s="686"/>
      <c r="BA17" s="686"/>
      <c r="BB17" s="686"/>
      <c r="BC17" s="686"/>
      <c r="BD17" s="686"/>
      <c r="BE17" s="686"/>
      <c r="BF17" s="687"/>
      <c r="BG17" s="688" t="s">
        <v>178</v>
      </c>
      <c r="BH17" s="689"/>
      <c r="BI17" s="689"/>
      <c r="BJ17" s="689"/>
      <c r="BK17" s="689"/>
      <c r="BL17" s="689"/>
      <c r="BM17" s="689"/>
      <c r="BN17" s="690"/>
      <c r="BO17" s="691" t="s">
        <v>240</v>
      </c>
      <c r="BP17" s="691"/>
      <c r="BQ17" s="691"/>
      <c r="BR17" s="691"/>
      <c r="BS17" s="697" t="s">
        <v>240</v>
      </c>
      <c r="BT17" s="689"/>
      <c r="BU17" s="689"/>
      <c r="BV17" s="689"/>
      <c r="BW17" s="689"/>
      <c r="BX17" s="689"/>
      <c r="BY17" s="689"/>
      <c r="BZ17" s="689"/>
      <c r="CA17" s="689"/>
      <c r="CB17" s="698"/>
      <c r="CD17" s="703" t="s">
        <v>268</v>
      </c>
      <c r="CE17" s="704"/>
      <c r="CF17" s="704"/>
      <c r="CG17" s="704"/>
      <c r="CH17" s="704"/>
      <c r="CI17" s="704"/>
      <c r="CJ17" s="704"/>
      <c r="CK17" s="704"/>
      <c r="CL17" s="704"/>
      <c r="CM17" s="704"/>
      <c r="CN17" s="704"/>
      <c r="CO17" s="704"/>
      <c r="CP17" s="704"/>
      <c r="CQ17" s="705"/>
      <c r="CR17" s="688">
        <v>174932</v>
      </c>
      <c r="CS17" s="689"/>
      <c r="CT17" s="689"/>
      <c r="CU17" s="689"/>
      <c r="CV17" s="689"/>
      <c r="CW17" s="689"/>
      <c r="CX17" s="689"/>
      <c r="CY17" s="690"/>
      <c r="CZ17" s="691">
        <v>4.4000000000000004</v>
      </c>
      <c r="DA17" s="691"/>
      <c r="DB17" s="691"/>
      <c r="DC17" s="691"/>
      <c r="DD17" s="697" t="s">
        <v>240</v>
      </c>
      <c r="DE17" s="689"/>
      <c r="DF17" s="689"/>
      <c r="DG17" s="689"/>
      <c r="DH17" s="689"/>
      <c r="DI17" s="689"/>
      <c r="DJ17" s="689"/>
      <c r="DK17" s="689"/>
      <c r="DL17" s="689"/>
      <c r="DM17" s="689"/>
      <c r="DN17" s="689"/>
      <c r="DO17" s="689"/>
      <c r="DP17" s="690"/>
      <c r="DQ17" s="697">
        <v>170674</v>
      </c>
      <c r="DR17" s="689"/>
      <c r="DS17" s="689"/>
      <c r="DT17" s="689"/>
      <c r="DU17" s="689"/>
      <c r="DV17" s="689"/>
      <c r="DW17" s="689"/>
      <c r="DX17" s="689"/>
      <c r="DY17" s="689"/>
      <c r="DZ17" s="689"/>
      <c r="EA17" s="689"/>
      <c r="EB17" s="689"/>
      <c r="EC17" s="698"/>
    </row>
    <row r="18" spans="2:133" ht="11.25" customHeight="1" x14ac:dyDescent="0.15">
      <c r="B18" s="685" t="s">
        <v>269</v>
      </c>
      <c r="C18" s="686"/>
      <c r="D18" s="686"/>
      <c r="E18" s="686"/>
      <c r="F18" s="686"/>
      <c r="G18" s="686"/>
      <c r="H18" s="686"/>
      <c r="I18" s="686"/>
      <c r="J18" s="686"/>
      <c r="K18" s="686"/>
      <c r="L18" s="686"/>
      <c r="M18" s="686"/>
      <c r="N18" s="686"/>
      <c r="O18" s="686"/>
      <c r="P18" s="686"/>
      <c r="Q18" s="687"/>
      <c r="R18" s="688">
        <v>1802</v>
      </c>
      <c r="S18" s="689"/>
      <c r="T18" s="689"/>
      <c r="U18" s="689"/>
      <c r="V18" s="689"/>
      <c r="W18" s="689"/>
      <c r="X18" s="689"/>
      <c r="Y18" s="690"/>
      <c r="Z18" s="691">
        <v>0</v>
      </c>
      <c r="AA18" s="691"/>
      <c r="AB18" s="691"/>
      <c r="AC18" s="691"/>
      <c r="AD18" s="692">
        <v>1802</v>
      </c>
      <c r="AE18" s="692"/>
      <c r="AF18" s="692"/>
      <c r="AG18" s="692"/>
      <c r="AH18" s="692"/>
      <c r="AI18" s="692"/>
      <c r="AJ18" s="692"/>
      <c r="AK18" s="692"/>
      <c r="AL18" s="693">
        <v>0.1</v>
      </c>
      <c r="AM18" s="694"/>
      <c r="AN18" s="694"/>
      <c r="AO18" s="695"/>
      <c r="AP18" s="685" t="s">
        <v>270</v>
      </c>
      <c r="AQ18" s="686"/>
      <c r="AR18" s="686"/>
      <c r="AS18" s="686"/>
      <c r="AT18" s="686"/>
      <c r="AU18" s="686"/>
      <c r="AV18" s="686"/>
      <c r="AW18" s="686"/>
      <c r="AX18" s="686"/>
      <c r="AY18" s="686"/>
      <c r="AZ18" s="686"/>
      <c r="BA18" s="686"/>
      <c r="BB18" s="686"/>
      <c r="BC18" s="686"/>
      <c r="BD18" s="686"/>
      <c r="BE18" s="686"/>
      <c r="BF18" s="687"/>
      <c r="BG18" s="688" t="s">
        <v>138</v>
      </c>
      <c r="BH18" s="689"/>
      <c r="BI18" s="689"/>
      <c r="BJ18" s="689"/>
      <c r="BK18" s="689"/>
      <c r="BL18" s="689"/>
      <c r="BM18" s="689"/>
      <c r="BN18" s="690"/>
      <c r="BO18" s="691" t="s">
        <v>138</v>
      </c>
      <c r="BP18" s="691"/>
      <c r="BQ18" s="691"/>
      <c r="BR18" s="691"/>
      <c r="BS18" s="697" t="s">
        <v>178</v>
      </c>
      <c r="BT18" s="689"/>
      <c r="BU18" s="689"/>
      <c r="BV18" s="689"/>
      <c r="BW18" s="689"/>
      <c r="BX18" s="689"/>
      <c r="BY18" s="689"/>
      <c r="BZ18" s="689"/>
      <c r="CA18" s="689"/>
      <c r="CB18" s="698"/>
      <c r="CD18" s="703" t="s">
        <v>271</v>
      </c>
      <c r="CE18" s="704"/>
      <c r="CF18" s="704"/>
      <c r="CG18" s="704"/>
      <c r="CH18" s="704"/>
      <c r="CI18" s="704"/>
      <c r="CJ18" s="704"/>
      <c r="CK18" s="704"/>
      <c r="CL18" s="704"/>
      <c r="CM18" s="704"/>
      <c r="CN18" s="704"/>
      <c r="CO18" s="704"/>
      <c r="CP18" s="704"/>
      <c r="CQ18" s="705"/>
      <c r="CR18" s="688" t="s">
        <v>240</v>
      </c>
      <c r="CS18" s="689"/>
      <c r="CT18" s="689"/>
      <c r="CU18" s="689"/>
      <c r="CV18" s="689"/>
      <c r="CW18" s="689"/>
      <c r="CX18" s="689"/>
      <c r="CY18" s="690"/>
      <c r="CZ18" s="691" t="s">
        <v>138</v>
      </c>
      <c r="DA18" s="691"/>
      <c r="DB18" s="691"/>
      <c r="DC18" s="691"/>
      <c r="DD18" s="697" t="s">
        <v>240</v>
      </c>
      <c r="DE18" s="689"/>
      <c r="DF18" s="689"/>
      <c r="DG18" s="689"/>
      <c r="DH18" s="689"/>
      <c r="DI18" s="689"/>
      <c r="DJ18" s="689"/>
      <c r="DK18" s="689"/>
      <c r="DL18" s="689"/>
      <c r="DM18" s="689"/>
      <c r="DN18" s="689"/>
      <c r="DO18" s="689"/>
      <c r="DP18" s="690"/>
      <c r="DQ18" s="697" t="s">
        <v>240</v>
      </c>
      <c r="DR18" s="689"/>
      <c r="DS18" s="689"/>
      <c r="DT18" s="689"/>
      <c r="DU18" s="689"/>
      <c r="DV18" s="689"/>
      <c r="DW18" s="689"/>
      <c r="DX18" s="689"/>
      <c r="DY18" s="689"/>
      <c r="DZ18" s="689"/>
      <c r="EA18" s="689"/>
      <c r="EB18" s="689"/>
      <c r="EC18" s="698"/>
    </row>
    <row r="19" spans="2:133" ht="11.25" customHeight="1" x14ac:dyDescent="0.15">
      <c r="B19" s="685" t="s">
        <v>272</v>
      </c>
      <c r="C19" s="686"/>
      <c r="D19" s="686"/>
      <c r="E19" s="686"/>
      <c r="F19" s="686"/>
      <c r="G19" s="686"/>
      <c r="H19" s="686"/>
      <c r="I19" s="686"/>
      <c r="J19" s="686"/>
      <c r="K19" s="686"/>
      <c r="L19" s="686"/>
      <c r="M19" s="686"/>
      <c r="N19" s="686"/>
      <c r="O19" s="686"/>
      <c r="P19" s="686"/>
      <c r="Q19" s="687"/>
      <c r="R19" s="688">
        <v>458</v>
      </c>
      <c r="S19" s="689"/>
      <c r="T19" s="689"/>
      <c r="U19" s="689"/>
      <c r="V19" s="689"/>
      <c r="W19" s="689"/>
      <c r="X19" s="689"/>
      <c r="Y19" s="690"/>
      <c r="Z19" s="691">
        <v>0</v>
      </c>
      <c r="AA19" s="691"/>
      <c r="AB19" s="691"/>
      <c r="AC19" s="691"/>
      <c r="AD19" s="692">
        <v>458</v>
      </c>
      <c r="AE19" s="692"/>
      <c r="AF19" s="692"/>
      <c r="AG19" s="692"/>
      <c r="AH19" s="692"/>
      <c r="AI19" s="692"/>
      <c r="AJ19" s="692"/>
      <c r="AK19" s="692"/>
      <c r="AL19" s="693">
        <v>0</v>
      </c>
      <c r="AM19" s="694"/>
      <c r="AN19" s="694"/>
      <c r="AO19" s="695"/>
      <c r="AP19" s="685" t="s">
        <v>273</v>
      </c>
      <c r="AQ19" s="686"/>
      <c r="AR19" s="686"/>
      <c r="AS19" s="686"/>
      <c r="AT19" s="686"/>
      <c r="AU19" s="686"/>
      <c r="AV19" s="686"/>
      <c r="AW19" s="686"/>
      <c r="AX19" s="686"/>
      <c r="AY19" s="686"/>
      <c r="AZ19" s="686"/>
      <c r="BA19" s="686"/>
      <c r="BB19" s="686"/>
      <c r="BC19" s="686"/>
      <c r="BD19" s="686"/>
      <c r="BE19" s="686"/>
      <c r="BF19" s="687"/>
      <c r="BG19" s="688" t="s">
        <v>240</v>
      </c>
      <c r="BH19" s="689"/>
      <c r="BI19" s="689"/>
      <c r="BJ19" s="689"/>
      <c r="BK19" s="689"/>
      <c r="BL19" s="689"/>
      <c r="BM19" s="689"/>
      <c r="BN19" s="690"/>
      <c r="BO19" s="691" t="s">
        <v>240</v>
      </c>
      <c r="BP19" s="691"/>
      <c r="BQ19" s="691"/>
      <c r="BR19" s="691"/>
      <c r="BS19" s="697" t="s">
        <v>178</v>
      </c>
      <c r="BT19" s="689"/>
      <c r="BU19" s="689"/>
      <c r="BV19" s="689"/>
      <c r="BW19" s="689"/>
      <c r="BX19" s="689"/>
      <c r="BY19" s="689"/>
      <c r="BZ19" s="689"/>
      <c r="CA19" s="689"/>
      <c r="CB19" s="698"/>
      <c r="CD19" s="703" t="s">
        <v>274</v>
      </c>
      <c r="CE19" s="704"/>
      <c r="CF19" s="704"/>
      <c r="CG19" s="704"/>
      <c r="CH19" s="704"/>
      <c r="CI19" s="704"/>
      <c r="CJ19" s="704"/>
      <c r="CK19" s="704"/>
      <c r="CL19" s="704"/>
      <c r="CM19" s="704"/>
      <c r="CN19" s="704"/>
      <c r="CO19" s="704"/>
      <c r="CP19" s="704"/>
      <c r="CQ19" s="705"/>
      <c r="CR19" s="688" t="s">
        <v>240</v>
      </c>
      <c r="CS19" s="689"/>
      <c r="CT19" s="689"/>
      <c r="CU19" s="689"/>
      <c r="CV19" s="689"/>
      <c r="CW19" s="689"/>
      <c r="CX19" s="689"/>
      <c r="CY19" s="690"/>
      <c r="CZ19" s="691" t="s">
        <v>240</v>
      </c>
      <c r="DA19" s="691"/>
      <c r="DB19" s="691"/>
      <c r="DC19" s="691"/>
      <c r="DD19" s="697" t="s">
        <v>138</v>
      </c>
      <c r="DE19" s="689"/>
      <c r="DF19" s="689"/>
      <c r="DG19" s="689"/>
      <c r="DH19" s="689"/>
      <c r="DI19" s="689"/>
      <c r="DJ19" s="689"/>
      <c r="DK19" s="689"/>
      <c r="DL19" s="689"/>
      <c r="DM19" s="689"/>
      <c r="DN19" s="689"/>
      <c r="DO19" s="689"/>
      <c r="DP19" s="690"/>
      <c r="DQ19" s="697" t="s">
        <v>138</v>
      </c>
      <c r="DR19" s="689"/>
      <c r="DS19" s="689"/>
      <c r="DT19" s="689"/>
      <c r="DU19" s="689"/>
      <c r="DV19" s="689"/>
      <c r="DW19" s="689"/>
      <c r="DX19" s="689"/>
      <c r="DY19" s="689"/>
      <c r="DZ19" s="689"/>
      <c r="EA19" s="689"/>
      <c r="EB19" s="689"/>
      <c r="EC19" s="698"/>
    </row>
    <row r="20" spans="2:133" ht="11.25" customHeight="1" x14ac:dyDescent="0.15">
      <c r="B20" s="685" t="s">
        <v>275</v>
      </c>
      <c r="C20" s="686"/>
      <c r="D20" s="686"/>
      <c r="E20" s="686"/>
      <c r="F20" s="686"/>
      <c r="G20" s="686"/>
      <c r="H20" s="686"/>
      <c r="I20" s="686"/>
      <c r="J20" s="686"/>
      <c r="K20" s="686"/>
      <c r="L20" s="686"/>
      <c r="M20" s="686"/>
      <c r="N20" s="686"/>
      <c r="O20" s="686"/>
      <c r="P20" s="686"/>
      <c r="Q20" s="687"/>
      <c r="R20" s="688">
        <v>1076</v>
      </c>
      <c r="S20" s="689"/>
      <c r="T20" s="689"/>
      <c r="U20" s="689"/>
      <c r="V20" s="689"/>
      <c r="W20" s="689"/>
      <c r="X20" s="689"/>
      <c r="Y20" s="690"/>
      <c r="Z20" s="691">
        <v>0</v>
      </c>
      <c r="AA20" s="691"/>
      <c r="AB20" s="691"/>
      <c r="AC20" s="691"/>
      <c r="AD20" s="692">
        <v>1076</v>
      </c>
      <c r="AE20" s="692"/>
      <c r="AF20" s="692"/>
      <c r="AG20" s="692"/>
      <c r="AH20" s="692"/>
      <c r="AI20" s="692"/>
      <c r="AJ20" s="692"/>
      <c r="AK20" s="692"/>
      <c r="AL20" s="693">
        <v>0.1</v>
      </c>
      <c r="AM20" s="694"/>
      <c r="AN20" s="694"/>
      <c r="AO20" s="695"/>
      <c r="AP20" s="685" t="s">
        <v>276</v>
      </c>
      <c r="AQ20" s="686"/>
      <c r="AR20" s="686"/>
      <c r="AS20" s="686"/>
      <c r="AT20" s="686"/>
      <c r="AU20" s="686"/>
      <c r="AV20" s="686"/>
      <c r="AW20" s="686"/>
      <c r="AX20" s="686"/>
      <c r="AY20" s="686"/>
      <c r="AZ20" s="686"/>
      <c r="BA20" s="686"/>
      <c r="BB20" s="686"/>
      <c r="BC20" s="686"/>
      <c r="BD20" s="686"/>
      <c r="BE20" s="686"/>
      <c r="BF20" s="687"/>
      <c r="BG20" s="688" t="s">
        <v>240</v>
      </c>
      <c r="BH20" s="689"/>
      <c r="BI20" s="689"/>
      <c r="BJ20" s="689"/>
      <c r="BK20" s="689"/>
      <c r="BL20" s="689"/>
      <c r="BM20" s="689"/>
      <c r="BN20" s="690"/>
      <c r="BO20" s="691" t="s">
        <v>240</v>
      </c>
      <c r="BP20" s="691"/>
      <c r="BQ20" s="691"/>
      <c r="BR20" s="691"/>
      <c r="BS20" s="697" t="s">
        <v>240</v>
      </c>
      <c r="BT20" s="689"/>
      <c r="BU20" s="689"/>
      <c r="BV20" s="689"/>
      <c r="BW20" s="689"/>
      <c r="BX20" s="689"/>
      <c r="BY20" s="689"/>
      <c r="BZ20" s="689"/>
      <c r="CA20" s="689"/>
      <c r="CB20" s="698"/>
      <c r="CD20" s="703" t="s">
        <v>277</v>
      </c>
      <c r="CE20" s="704"/>
      <c r="CF20" s="704"/>
      <c r="CG20" s="704"/>
      <c r="CH20" s="704"/>
      <c r="CI20" s="704"/>
      <c r="CJ20" s="704"/>
      <c r="CK20" s="704"/>
      <c r="CL20" s="704"/>
      <c r="CM20" s="704"/>
      <c r="CN20" s="704"/>
      <c r="CO20" s="704"/>
      <c r="CP20" s="704"/>
      <c r="CQ20" s="705"/>
      <c r="CR20" s="688">
        <v>3952319</v>
      </c>
      <c r="CS20" s="689"/>
      <c r="CT20" s="689"/>
      <c r="CU20" s="689"/>
      <c r="CV20" s="689"/>
      <c r="CW20" s="689"/>
      <c r="CX20" s="689"/>
      <c r="CY20" s="690"/>
      <c r="CZ20" s="691">
        <v>100</v>
      </c>
      <c r="DA20" s="691"/>
      <c r="DB20" s="691"/>
      <c r="DC20" s="691"/>
      <c r="DD20" s="697">
        <v>476589</v>
      </c>
      <c r="DE20" s="689"/>
      <c r="DF20" s="689"/>
      <c r="DG20" s="689"/>
      <c r="DH20" s="689"/>
      <c r="DI20" s="689"/>
      <c r="DJ20" s="689"/>
      <c r="DK20" s="689"/>
      <c r="DL20" s="689"/>
      <c r="DM20" s="689"/>
      <c r="DN20" s="689"/>
      <c r="DO20" s="689"/>
      <c r="DP20" s="690"/>
      <c r="DQ20" s="697">
        <v>2544495</v>
      </c>
      <c r="DR20" s="689"/>
      <c r="DS20" s="689"/>
      <c r="DT20" s="689"/>
      <c r="DU20" s="689"/>
      <c r="DV20" s="689"/>
      <c r="DW20" s="689"/>
      <c r="DX20" s="689"/>
      <c r="DY20" s="689"/>
      <c r="DZ20" s="689"/>
      <c r="EA20" s="689"/>
      <c r="EB20" s="689"/>
      <c r="EC20" s="698"/>
    </row>
    <row r="21" spans="2:133" ht="11.25" customHeight="1" x14ac:dyDescent="0.15">
      <c r="B21" s="685" t="s">
        <v>278</v>
      </c>
      <c r="C21" s="686"/>
      <c r="D21" s="686"/>
      <c r="E21" s="686"/>
      <c r="F21" s="686"/>
      <c r="G21" s="686"/>
      <c r="H21" s="686"/>
      <c r="I21" s="686"/>
      <c r="J21" s="686"/>
      <c r="K21" s="686"/>
      <c r="L21" s="686"/>
      <c r="M21" s="686"/>
      <c r="N21" s="686"/>
      <c r="O21" s="686"/>
      <c r="P21" s="686"/>
      <c r="Q21" s="687"/>
      <c r="R21" s="688">
        <v>268</v>
      </c>
      <c r="S21" s="689"/>
      <c r="T21" s="689"/>
      <c r="U21" s="689"/>
      <c r="V21" s="689"/>
      <c r="W21" s="689"/>
      <c r="X21" s="689"/>
      <c r="Y21" s="690"/>
      <c r="Z21" s="691">
        <v>0</v>
      </c>
      <c r="AA21" s="691"/>
      <c r="AB21" s="691"/>
      <c r="AC21" s="691"/>
      <c r="AD21" s="692">
        <v>268</v>
      </c>
      <c r="AE21" s="692"/>
      <c r="AF21" s="692"/>
      <c r="AG21" s="692"/>
      <c r="AH21" s="692"/>
      <c r="AI21" s="692"/>
      <c r="AJ21" s="692"/>
      <c r="AK21" s="692"/>
      <c r="AL21" s="693">
        <v>0</v>
      </c>
      <c r="AM21" s="694"/>
      <c r="AN21" s="694"/>
      <c r="AO21" s="695"/>
      <c r="AP21" s="707" t="s">
        <v>279</v>
      </c>
      <c r="AQ21" s="708"/>
      <c r="AR21" s="708"/>
      <c r="AS21" s="708"/>
      <c r="AT21" s="708"/>
      <c r="AU21" s="708"/>
      <c r="AV21" s="708"/>
      <c r="AW21" s="708"/>
      <c r="AX21" s="708"/>
      <c r="AY21" s="708"/>
      <c r="AZ21" s="708"/>
      <c r="BA21" s="708"/>
      <c r="BB21" s="708"/>
      <c r="BC21" s="708"/>
      <c r="BD21" s="708"/>
      <c r="BE21" s="708"/>
      <c r="BF21" s="709"/>
      <c r="BG21" s="688" t="s">
        <v>240</v>
      </c>
      <c r="BH21" s="689"/>
      <c r="BI21" s="689"/>
      <c r="BJ21" s="689"/>
      <c r="BK21" s="689"/>
      <c r="BL21" s="689"/>
      <c r="BM21" s="689"/>
      <c r="BN21" s="690"/>
      <c r="BO21" s="691" t="s">
        <v>240</v>
      </c>
      <c r="BP21" s="691"/>
      <c r="BQ21" s="691"/>
      <c r="BR21" s="691"/>
      <c r="BS21" s="697" t="s">
        <v>138</v>
      </c>
      <c r="BT21" s="689"/>
      <c r="BU21" s="689"/>
      <c r="BV21" s="689"/>
      <c r="BW21" s="689"/>
      <c r="BX21" s="689"/>
      <c r="BY21" s="689"/>
      <c r="BZ21" s="689"/>
      <c r="CA21" s="689"/>
      <c r="CB21" s="698"/>
      <c r="CD21" s="713"/>
      <c r="CE21" s="714"/>
      <c r="CF21" s="714"/>
      <c r="CG21" s="714"/>
      <c r="CH21" s="714"/>
      <c r="CI21" s="714"/>
      <c r="CJ21" s="714"/>
      <c r="CK21" s="714"/>
      <c r="CL21" s="714"/>
      <c r="CM21" s="714"/>
      <c r="CN21" s="714"/>
      <c r="CO21" s="714"/>
      <c r="CP21" s="714"/>
      <c r="CQ21" s="715"/>
      <c r="CR21" s="716"/>
      <c r="CS21" s="711"/>
      <c r="CT21" s="711"/>
      <c r="CU21" s="711"/>
      <c r="CV21" s="711"/>
      <c r="CW21" s="711"/>
      <c r="CX21" s="711"/>
      <c r="CY21" s="717"/>
      <c r="CZ21" s="718"/>
      <c r="DA21" s="718"/>
      <c r="DB21" s="718"/>
      <c r="DC21" s="718"/>
      <c r="DD21" s="710"/>
      <c r="DE21" s="711"/>
      <c r="DF21" s="711"/>
      <c r="DG21" s="711"/>
      <c r="DH21" s="711"/>
      <c r="DI21" s="711"/>
      <c r="DJ21" s="711"/>
      <c r="DK21" s="711"/>
      <c r="DL21" s="711"/>
      <c r="DM21" s="711"/>
      <c r="DN21" s="711"/>
      <c r="DO21" s="711"/>
      <c r="DP21" s="717"/>
      <c r="DQ21" s="710"/>
      <c r="DR21" s="711"/>
      <c r="DS21" s="711"/>
      <c r="DT21" s="711"/>
      <c r="DU21" s="711"/>
      <c r="DV21" s="711"/>
      <c r="DW21" s="711"/>
      <c r="DX21" s="711"/>
      <c r="DY21" s="711"/>
      <c r="DZ21" s="711"/>
      <c r="EA21" s="711"/>
      <c r="EB21" s="711"/>
      <c r="EC21" s="712"/>
    </row>
    <row r="22" spans="2:133" ht="11.25" customHeight="1" x14ac:dyDescent="0.15">
      <c r="B22" s="685" t="s">
        <v>280</v>
      </c>
      <c r="C22" s="686"/>
      <c r="D22" s="686"/>
      <c r="E22" s="686"/>
      <c r="F22" s="686"/>
      <c r="G22" s="686"/>
      <c r="H22" s="686"/>
      <c r="I22" s="686"/>
      <c r="J22" s="686"/>
      <c r="K22" s="686"/>
      <c r="L22" s="686"/>
      <c r="M22" s="686"/>
      <c r="N22" s="686"/>
      <c r="O22" s="686"/>
      <c r="P22" s="686"/>
      <c r="Q22" s="687"/>
      <c r="R22" s="688">
        <v>1946077</v>
      </c>
      <c r="S22" s="689"/>
      <c r="T22" s="689"/>
      <c r="U22" s="689"/>
      <c r="V22" s="689"/>
      <c r="W22" s="689"/>
      <c r="X22" s="689"/>
      <c r="Y22" s="690"/>
      <c r="Z22" s="691">
        <v>46.7</v>
      </c>
      <c r="AA22" s="691"/>
      <c r="AB22" s="691"/>
      <c r="AC22" s="691"/>
      <c r="AD22" s="692">
        <v>1658101</v>
      </c>
      <c r="AE22" s="692"/>
      <c r="AF22" s="692"/>
      <c r="AG22" s="692"/>
      <c r="AH22" s="692"/>
      <c r="AI22" s="692"/>
      <c r="AJ22" s="692"/>
      <c r="AK22" s="692"/>
      <c r="AL22" s="693">
        <v>78.2</v>
      </c>
      <c r="AM22" s="694"/>
      <c r="AN22" s="694"/>
      <c r="AO22" s="695"/>
      <c r="AP22" s="707" t="s">
        <v>281</v>
      </c>
      <c r="AQ22" s="708"/>
      <c r="AR22" s="708"/>
      <c r="AS22" s="708"/>
      <c r="AT22" s="708"/>
      <c r="AU22" s="708"/>
      <c r="AV22" s="708"/>
      <c r="AW22" s="708"/>
      <c r="AX22" s="708"/>
      <c r="AY22" s="708"/>
      <c r="AZ22" s="708"/>
      <c r="BA22" s="708"/>
      <c r="BB22" s="708"/>
      <c r="BC22" s="708"/>
      <c r="BD22" s="708"/>
      <c r="BE22" s="708"/>
      <c r="BF22" s="709"/>
      <c r="BG22" s="688" t="s">
        <v>178</v>
      </c>
      <c r="BH22" s="689"/>
      <c r="BI22" s="689"/>
      <c r="BJ22" s="689"/>
      <c r="BK22" s="689"/>
      <c r="BL22" s="689"/>
      <c r="BM22" s="689"/>
      <c r="BN22" s="690"/>
      <c r="BO22" s="691" t="s">
        <v>138</v>
      </c>
      <c r="BP22" s="691"/>
      <c r="BQ22" s="691"/>
      <c r="BR22" s="691"/>
      <c r="BS22" s="697" t="s">
        <v>240</v>
      </c>
      <c r="BT22" s="689"/>
      <c r="BU22" s="689"/>
      <c r="BV22" s="689"/>
      <c r="BW22" s="689"/>
      <c r="BX22" s="689"/>
      <c r="BY22" s="689"/>
      <c r="BZ22" s="689"/>
      <c r="CA22" s="689"/>
      <c r="CB22" s="698"/>
      <c r="CD22" s="670" t="s">
        <v>282</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15">
      <c r="B23" s="685" t="s">
        <v>283</v>
      </c>
      <c r="C23" s="686"/>
      <c r="D23" s="686"/>
      <c r="E23" s="686"/>
      <c r="F23" s="686"/>
      <c r="G23" s="686"/>
      <c r="H23" s="686"/>
      <c r="I23" s="686"/>
      <c r="J23" s="686"/>
      <c r="K23" s="686"/>
      <c r="L23" s="686"/>
      <c r="M23" s="686"/>
      <c r="N23" s="686"/>
      <c r="O23" s="686"/>
      <c r="P23" s="686"/>
      <c r="Q23" s="687"/>
      <c r="R23" s="688">
        <v>1658101</v>
      </c>
      <c r="S23" s="689"/>
      <c r="T23" s="689"/>
      <c r="U23" s="689"/>
      <c r="V23" s="689"/>
      <c r="W23" s="689"/>
      <c r="X23" s="689"/>
      <c r="Y23" s="690"/>
      <c r="Z23" s="691">
        <v>39.799999999999997</v>
      </c>
      <c r="AA23" s="691"/>
      <c r="AB23" s="691"/>
      <c r="AC23" s="691"/>
      <c r="AD23" s="692">
        <v>1658101</v>
      </c>
      <c r="AE23" s="692"/>
      <c r="AF23" s="692"/>
      <c r="AG23" s="692"/>
      <c r="AH23" s="692"/>
      <c r="AI23" s="692"/>
      <c r="AJ23" s="692"/>
      <c r="AK23" s="692"/>
      <c r="AL23" s="693">
        <v>78.2</v>
      </c>
      <c r="AM23" s="694"/>
      <c r="AN23" s="694"/>
      <c r="AO23" s="695"/>
      <c r="AP23" s="707" t="s">
        <v>284</v>
      </c>
      <c r="AQ23" s="708"/>
      <c r="AR23" s="708"/>
      <c r="AS23" s="708"/>
      <c r="AT23" s="708"/>
      <c r="AU23" s="708"/>
      <c r="AV23" s="708"/>
      <c r="AW23" s="708"/>
      <c r="AX23" s="708"/>
      <c r="AY23" s="708"/>
      <c r="AZ23" s="708"/>
      <c r="BA23" s="708"/>
      <c r="BB23" s="708"/>
      <c r="BC23" s="708"/>
      <c r="BD23" s="708"/>
      <c r="BE23" s="708"/>
      <c r="BF23" s="709"/>
      <c r="BG23" s="688" t="s">
        <v>240</v>
      </c>
      <c r="BH23" s="689"/>
      <c r="BI23" s="689"/>
      <c r="BJ23" s="689"/>
      <c r="BK23" s="689"/>
      <c r="BL23" s="689"/>
      <c r="BM23" s="689"/>
      <c r="BN23" s="690"/>
      <c r="BO23" s="691" t="s">
        <v>240</v>
      </c>
      <c r="BP23" s="691"/>
      <c r="BQ23" s="691"/>
      <c r="BR23" s="691"/>
      <c r="BS23" s="697" t="s">
        <v>240</v>
      </c>
      <c r="BT23" s="689"/>
      <c r="BU23" s="689"/>
      <c r="BV23" s="689"/>
      <c r="BW23" s="689"/>
      <c r="BX23" s="689"/>
      <c r="BY23" s="689"/>
      <c r="BZ23" s="689"/>
      <c r="CA23" s="689"/>
      <c r="CB23" s="698"/>
      <c r="CD23" s="670" t="s">
        <v>223</v>
      </c>
      <c r="CE23" s="671"/>
      <c r="CF23" s="671"/>
      <c r="CG23" s="671"/>
      <c r="CH23" s="671"/>
      <c r="CI23" s="671"/>
      <c r="CJ23" s="671"/>
      <c r="CK23" s="671"/>
      <c r="CL23" s="671"/>
      <c r="CM23" s="671"/>
      <c r="CN23" s="671"/>
      <c r="CO23" s="671"/>
      <c r="CP23" s="671"/>
      <c r="CQ23" s="672"/>
      <c r="CR23" s="670" t="s">
        <v>285</v>
      </c>
      <c r="CS23" s="671"/>
      <c r="CT23" s="671"/>
      <c r="CU23" s="671"/>
      <c r="CV23" s="671"/>
      <c r="CW23" s="671"/>
      <c r="CX23" s="671"/>
      <c r="CY23" s="672"/>
      <c r="CZ23" s="670" t="s">
        <v>286</v>
      </c>
      <c r="DA23" s="671"/>
      <c r="DB23" s="671"/>
      <c r="DC23" s="672"/>
      <c r="DD23" s="670" t="s">
        <v>287</v>
      </c>
      <c r="DE23" s="671"/>
      <c r="DF23" s="671"/>
      <c r="DG23" s="671"/>
      <c r="DH23" s="671"/>
      <c r="DI23" s="671"/>
      <c r="DJ23" s="671"/>
      <c r="DK23" s="672"/>
      <c r="DL23" s="719" t="s">
        <v>288</v>
      </c>
      <c r="DM23" s="720"/>
      <c r="DN23" s="720"/>
      <c r="DO23" s="720"/>
      <c r="DP23" s="720"/>
      <c r="DQ23" s="720"/>
      <c r="DR23" s="720"/>
      <c r="DS23" s="720"/>
      <c r="DT23" s="720"/>
      <c r="DU23" s="720"/>
      <c r="DV23" s="721"/>
      <c r="DW23" s="670" t="s">
        <v>289</v>
      </c>
      <c r="DX23" s="671"/>
      <c r="DY23" s="671"/>
      <c r="DZ23" s="671"/>
      <c r="EA23" s="671"/>
      <c r="EB23" s="671"/>
      <c r="EC23" s="672"/>
    </row>
    <row r="24" spans="2:133" ht="11.25" customHeight="1" x14ac:dyDescent="0.15">
      <c r="B24" s="685" t="s">
        <v>290</v>
      </c>
      <c r="C24" s="686"/>
      <c r="D24" s="686"/>
      <c r="E24" s="686"/>
      <c r="F24" s="686"/>
      <c r="G24" s="686"/>
      <c r="H24" s="686"/>
      <c r="I24" s="686"/>
      <c r="J24" s="686"/>
      <c r="K24" s="686"/>
      <c r="L24" s="686"/>
      <c r="M24" s="686"/>
      <c r="N24" s="686"/>
      <c r="O24" s="686"/>
      <c r="P24" s="686"/>
      <c r="Q24" s="687"/>
      <c r="R24" s="688">
        <v>287976</v>
      </c>
      <c r="S24" s="689"/>
      <c r="T24" s="689"/>
      <c r="U24" s="689"/>
      <c r="V24" s="689"/>
      <c r="W24" s="689"/>
      <c r="X24" s="689"/>
      <c r="Y24" s="690"/>
      <c r="Z24" s="691">
        <v>6.9</v>
      </c>
      <c r="AA24" s="691"/>
      <c r="AB24" s="691"/>
      <c r="AC24" s="691"/>
      <c r="AD24" s="692" t="s">
        <v>240</v>
      </c>
      <c r="AE24" s="692"/>
      <c r="AF24" s="692"/>
      <c r="AG24" s="692"/>
      <c r="AH24" s="692"/>
      <c r="AI24" s="692"/>
      <c r="AJ24" s="692"/>
      <c r="AK24" s="692"/>
      <c r="AL24" s="693" t="s">
        <v>240</v>
      </c>
      <c r="AM24" s="694"/>
      <c r="AN24" s="694"/>
      <c r="AO24" s="695"/>
      <c r="AP24" s="707" t="s">
        <v>291</v>
      </c>
      <c r="AQ24" s="708"/>
      <c r="AR24" s="708"/>
      <c r="AS24" s="708"/>
      <c r="AT24" s="708"/>
      <c r="AU24" s="708"/>
      <c r="AV24" s="708"/>
      <c r="AW24" s="708"/>
      <c r="AX24" s="708"/>
      <c r="AY24" s="708"/>
      <c r="AZ24" s="708"/>
      <c r="BA24" s="708"/>
      <c r="BB24" s="708"/>
      <c r="BC24" s="708"/>
      <c r="BD24" s="708"/>
      <c r="BE24" s="708"/>
      <c r="BF24" s="709"/>
      <c r="BG24" s="688" t="s">
        <v>240</v>
      </c>
      <c r="BH24" s="689"/>
      <c r="BI24" s="689"/>
      <c r="BJ24" s="689"/>
      <c r="BK24" s="689"/>
      <c r="BL24" s="689"/>
      <c r="BM24" s="689"/>
      <c r="BN24" s="690"/>
      <c r="BO24" s="691" t="s">
        <v>178</v>
      </c>
      <c r="BP24" s="691"/>
      <c r="BQ24" s="691"/>
      <c r="BR24" s="691"/>
      <c r="BS24" s="697" t="s">
        <v>240</v>
      </c>
      <c r="BT24" s="689"/>
      <c r="BU24" s="689"/>
      <c r="BV24" s="689"/>
      <c r="BW24" s="689"/>
      <c r="BX24" s="689"/>
      <c r="BY24" s="689"/>
      <c r="BZ24" s="689"/>
      <c r="CA24" s="689"/>
      <c r="CB24" s="698"/>
      <c r="CD24" s="699" t="s">
        <v>292</v>
      </c>
      <c r="CE24" s="700"/>
      <c r="CF24" s="700"/>
      <c r="CG24" s="700"/>
      <c r="CH24" s="700"/>
      <c r="CI24" s="700"/>
      <c r="CJ24" s="700"/>
      <c r="CK24" s="700"/>
      <c r="CL24" s="700"/>
      <c r="CM24" s="700"/>
      <c r="CN24" s="700"/>
      <c r="CO24" s="700"/>
      <c r="CP24" s="700"/>
      <c r="CQ24" s="701"/>
      <c r="CR24" s="677">
        <v>1021250</v>
      </c>
      <c r="CS24" s="678"/>
      <c r="CT24" s="678"/>
      <c r="CU24" s="678"/>
      <c r="CV24" s="678"/>
      <c r="CW24" s="678"/>
      <c r="CX24" s="678"/>
      <c r="CY24" s="679"/>
      <c r="CZ24" s="682">
        <v>25.8</v>
      </c>
      <c r="DA24" s="683"/>
      <c r="DB24" s="683"/>
      <c r="DC24" s="702"/>
      <c r="DD24" s="724">
        <v>803936</v>
      </c>
      <c r="DE24" s="678"/>
      <c r="DF24" s="678"/>
      <c r="DG24" s="678"/>
      <c r="DH24" s="678"/>
      <c r="DI24" s="678"/>
      <c r="DJ24" s="678"/>
      <c r="DK24" s="679"/>
      <c r="DL24" s="724">
        <v>755174</v>
      </c>
      <c r="DM24" s="678"/>
      <c r="DN24" s="678"/>
      <c r="DO24" s="678"/>
      <c r="DP24" s="678"/>
      <c r="DQ24" s="678"/>
      <c r="DR24" s="678"/>
      <c r="DS24" s="678"/>
      <c r="DT24" s="678"/>
      <c r="DU24" s="678"/>
      <c r="DV24" s="679"/>
      <c r="DW24" s="682">
        <v>35.6</v>
      </c>
      <c r="DX24" s="683"/>
      <c r="DY24" s="683"/>
      <c r="DZ24" s="683"/>
      <c r="EA24" s="683"/>
      <c r="EB24" s="683"/>
      <c r="EC24" s="684"/>
    </row>
    <row r="25" spans="2:133" ht="11.25" customHeight="1" x14ac:dyDescent="0.15">
      <c r="B25" s="685" t="s">
        <v>293</v>
      </c>
      <c r="C25" s="686"/>
      <c r="D25" s="686"/>
      <c r="E25" s="686"/>
      <c r="F25" s="686"/>
      <c r="G25" s="686"/>
      <c r="H25" s="686"/>
      <c r="I25" s="686"/>
      <c r="J25" s="686"/>
      <c r="K25" s="686"/>
      <c r="L25" s="686"/>
      <c r="M25" s="686"/>
      <c r="N25" s="686"/>
      <c r="O25" s="686"/>
      <c r="P25" s="686"/>
      <c r="Q25" s="687"/>
      <c r="R25" s="688" t="s">
        <v>240</v>
      </c>
      <c r="S25" s="689"/>
      <c r="T25" s="689"/>
      <c r="U25" s="689"/>
      <c r="V25" s="689"/>
      <c r="W25" s="689"/>
      <c r="X25" s="689"/>
      <c r="Y25" s="690"/>
      <c r="Z25" s="691" t="s">
        <v>240</v>
      </c>
      <c r="AA25" s="691"/>
      <c r="AB25" s="691"/>
      <c r="AC25" s="691"/>
      <c r="AD25" s="692" t="s">
        <v>240</v>
      </c>
      <c r="AE25" s="692"/>
      <c r="AF25" s="692"/>
      <c r="AG25" s="692"/>
      <c r="AH25" s="692"/>
      <c r="AI25" s="692"/>
      <c r="AJ25" s="692"/>
      <c r="AK25" s="692"/>
      <c r="AL25" s="693" t="s">
        <v>240</v>
      </c>
      <c r="AM25" s="694"/>
      <c r="AN25" s="694"/>
      <c r="AO25" s="695"/>
      <c r="AP25" s="707" t="s">
        <v>294</v>
      </c>
      <c r="AQ25" s="708"/>
      <c r="AR25" s="708"/>
      <c r="AS25" s="708"/>
      <c r="AT25" s="708"/>
      <c r="AU25" s="708"/>
      <c r="AV25" s="708"/>
      <c r="AW25" s="708"/>
      <c r="AX25" s="708"/>
      <c r="AY25" s="708"/>
      <c r="AZ25" s="708"/>
      <c r="BA25" s="708"/>
      <c r="BB25" s="708"/>
      <c r="BC25" s="708"/>
      <c r="BD25" s="708"/>
      <c r="BE25" s="708"/>
      <c r="BF25" s="709"/>
      <c r="BG25" s="688" t="s">
        <v>138</v>
      </c>
      <c r="BH25" s="689"/>
      <c r="BI25" s="689"/>
      <c r="BJ25" s="689"/>
      <c r="BK25" s="689"/>
      <c r="BL25" s="689"/>
      <c r="BM25" s="689"/>
      <c r="BN25" s="690"/>
      <c r="BO25" s="691" t="s">
        <v>240</v>
      </c>
      <c r="BP25" s="691"/>
      <c r="BQ25" s="691"/>
      <c r="BR25" s="691"/>
      <c r="BS25" s="697" t="s">
        <v>178</v>
      </c>
      <c r="BT25" s="689"/>
      <c r="BU25" s="689"/>
      <c r="BV25" s="689"/>
      <c r="BW25" s="689"/>
      <c r="BX25" s="689"/>
      <c r="BY25" s="689"/>
      <c r="BZ25" s="689"/>
      <c r="CA25" s="689"/>
      <c r="CB25" s="698"/>
      <c r="CD25" s="703" t="s">
        <v>295</v>
      </c>
      <c r="CE25" s="704"/>
      <c r="CF25" s="704"/>
      <c r="CG25" s="704"/>
      <c r="CH25" s="704"/>
      <c r="CI25" s="704"/>
      <c r="CJ25" s="704"/>
      <c r="CK25" s="704"/>
      <c r="CL25" s="704"/>
      <c r="CM25" s="704"/>
      <c r="CN25" s="704"/>
      <c r="CO25" s="704"/>
      <c r="CP25" s="704"/>
      <c r="CQ25" s="705"/>
      <c r="CR25" s="688">
        <v>641807</v>
      </c>
      <c r="CS25" s="725"/>
      <c r="CT25" s="725"/>
      <c r="CU25" s="725"/>
      <c r="CV25" s="725"/>
      <c r="CW25" s="725"/>
      <c r="CX25" s="725"/>
      <c r="CY25" s="726"/>
      <c r="CZ25" s="693">
        <v>16.2</v>
      </c>
      <c r="DA25" s="722"/>
      <c r="DB25" s="722"/>
      <c r="DC25" s="727"/>
      <c r="DD25" s="697">
        <v>572942</v>
      </c>
      <c r="DE25" s="725"/>
      <c r="DF25" s="725"/>
      <c r="DG25" s="725"/>
      <c r="DH25" s="725"/>
      <c r="DI25" s="725"/>
      <c r="DJ25" s="725"/>
      <c r="DK25" s="726"/>
      <c r="DL25" s="697">
        <v>535603</v>
      </c>
      <c r="DM25" s="725"/>
      <c r="DN25" s="725"/>
      <c r="DO25" s="725"/>
      <c r="DP25" s="725"/>
      <c r="DQ25" s="725"/>
      <c r="DR25" s="725"/>
      <c r="DS25" s="725"/>
      <c r="DT25" s="725"/>
      <c r="DU25" s="725"/>
      <c r="DV25" s="726"/>
      <c r="DW25" s="693">
        <v>25.3</v>
      </c>
      <c r="DX25" s="722"/>
      <c r="DY25" s="722"/>
      <c r="DZ25" s="722"/>
      <c r="EA25" s="722"/>
      <c r="EB25" s="722"/>
      <c r="EC25" s="723"/>
    </row>
    <row r="26" spans="2:133" ht="11.25" customHeight="1" x14ac:dyDescent="0.15">
      <c r="B26" s="685" t="s">
        <v>296</v>
      </c>
      <c r="C26" s="686"/>
      <c r="D26" s="686"/>
      <c r="E26" s="686"/>
      <c r="F26" s="686"/>
      <c r="G26" s="686"/>
      <c r="H26" s="686"/>
      <c r="I26" s="686"/>
      <c r="J26" s="686"/>
      <c r="K26" s="686"/>
      <c r="L26" s="686"/>
      <c r="M26" s="686"/>
      <c r="N26" s="686"/>
      <c r="O26" s="686"/>
      <c r="P26" s="686"/>
      <c r="Q26" s="687"/>
      <c r="R26" s="688">
        <v>2406670</v>
      </c>
      <c r="S26" s="689"/>
      <c r="T26" s="689"/>
      <c r="U26" s="689"/>
      <c r="V26" s="689"/>
      <c r="W26" s="689"/>
      <c r="X26" s="689"/>
      <c r="Y26" s="690"/>
      <c r="Z26" s="691">
        <v>57.8</v>
      </c>
      <c r="AA26" s="691"/>
      <c r="AB26" s="691"/>
      <c r="AC26" s="691"/>
      <c r="AD26" s="692">
        <v>2118694</v>
      </c>
      <c r="AE26" s="692"/>
      <c r="AF26" s="692"/>
      <c r="AG26" s="692"/>
      <c r="AH26" s="692"/>
      <c r="AI26" s="692"/>
      <c r="AJ26" s="692"/>
      <c r="AK26" s="692"/>
      <c r="AL26" s="693">
        <v>99.9</v>
      </c>
      <c r="AM26" s="694"/>
      <c r="AN26" s="694"/>
      <c r="AO26" s="695"/>
      <c r="AP26" s="707" t="s">
        <v>297</v>
      </c>
      <c r="AQ26" s="728"/>
      <c r="AR26" s="728"/>
      <c r="AS26" s="728"/>
      <c r="AT26" s="728"/>
      <c r="AU26" s="728"/>
      <c r="AV26" s="728"/>
      <c r="AW26" s="728"/>
      <c r="AX26" s="728"/>
      <c r="AY26" s="728"/>
      <c r="AZ26" s="728"/>
      <c r="BA26" s="728"/>
      <c r="BB26" s="728"/>
      <c r="BC26" s="728"/>
      <c r="BD26" s="728"/>
      <c r="BE26" s="728"/>
      <c r="BF26" s="709"/>
      <c r="BG26" s="688" t="s">
        <v>240</v>
      </c>
      <c r="BH26" s="689"/>
      <c r="BI26" s="689"/>
      <c r="BJ26" s="689"/>
      <c r="BK26" s="689"/>
      <c r="BL26" s="689"/>
      <c r="BM26" s="689"/>
      <c r="BN26" s="690"/>
      <c r="BO26" s="691" t="s">
        <v>240</v>
      </c>
      <c r="BP26" s="691"/>
      <c r="BQ26" s="691"/>
      <c r="BR26" s="691"/>
      <c r="BS26" s="697" t="s">
        <v>240</v>
      </c>
      <c r="BT26" s="689"/>
      <c r="BU26" s="689"/>
      <c r="BV26" s="689"/>
      <c r="BW26" s="689"/>
      <c r="BX26" s="689"/>
      <c r="BY26" s="689"/>
      <c r="BZ26" s="689"/>
      <c r="CA26" s="689"/>
      <c r="CB26" s="698"/>
      <c r="CD26" s="703" t="s">
        <v>298</v>
      </c>
      <c r="CE26" s="704"/>
      <c r="CF26" s="704"/>
      <c r="CG26" s="704"/>
      <c r="CH26" s="704"/>
      <c r="CI26" s="704"/>
      <c r="CJ26" s="704"/>
      <c r="CK26" s="704"/>
      <c r="CL26" s="704"/>
      <c r="CM26" s="704"/>
      <c r="CN26" s="704"/>
      <c r="CO26" s="704"/>
      <c r="CP26" s="704"/>
      <c r="CQ26" s="705"/>
      <c r="CR26" s="688">
        <v>373025</v>
      </c>
      <c r="CS26" s="689"/>
      <c r="CT26" s="689"/>
      <c r="CU26" s="689"/>
      <c r="CV26" s="689"/>
      <c r="CW26" s="689"/>
      <c r="CX26" s="689"/>
      <c r="CY26" s="690"/>
      <c r="CZ26" s="693">
        <v>9.4</v>
      </c>
      <c r="DA26" s="722"/>
      <c r="DB26" s="722"/>
      <c r="DC26" s="727"/>
      <c r="DD26" s="697">
        <v>323613</v>
      </c>
      <c r="DE26" s="689"/>
      <c r="DF26" s="689"/>
      <c r="DG26" s="689"/>
      <c r="DH26" s="689"/>
      <c r="DI26" s="689"/>
      <c r="DJ26" s="689"/>
      <c r="DK26" s="690"/>
      <c r="DL26" s="697" t="s">
        <v>240</v>
      </c>
      <c r="DM26" s="689"/>
      <c r="DN26" s="689"/>
      <c r="DO26" s="689"/>
      <c r="DP26" s="689"/>
      <c r="DQ26" s="689"/>
      <c r="DR26" s="689"/>
      <c r="DS26" s="689"/>
      <c r="DT26" s="689"/>
      <c r="DU26" s="689"/>
      <c r="DV26" s="690"/>
      <c r="DW26" s="693" t="s">
        <v>240</v>
      </c>
      <c r="DX26" s="722"/>
      <c r="DY26" s="722"/>
      <c r="DZ26" s="722"/>
      <c r="EA26" s="722"/>
      <c r="EB26" s="722"/>
      <c r="EC26" s="723"/>
    </row>
    <row r="27" spans="2:133" ht="11.25" customHeight="1" x14ac:dyDescent="0.15">
      <c r="B27" s="685" t="s">
        <v>299</v>
      </c>
      <c r="C27" s="686"/>
      <c r="D27" s="686"/>
      <c r="E27" s="686"/>
      <c r="F27" s="686"/>
      <c r="G27" s="686"/>
      <c r="H27" s="686"/>
      <c r="I27" s="686"/>
      <c r="J27" s="686"/>
      <c r="K27" s="686"/>
      <c r="L27" s="686"/>
      <c r="M27" s="686"/>
      <c r="N27" s="686"/>
      <c r="O27" s="686"/>
      <c r="P27" s="686"/>
      <c r="Q27" s="687"/>
      <c r="R27" s="688" t="s">
        <v>138</v>
      </c>
      <c r="S27" s="689"/>
      <c r="T27" s="689"/>
      <c r="U27" s="689"/>
      <c r="V27" s="689"/>
      <c r="W27" s="689"/>
      <c r="X27" s="689"/>
      <c r="Y27" s="690"/>
      <c r="Z27" s="691" t="s">
        <v>240</v>
      </c>
      <c r="AA27" s="691"/>
      <c r="AB27" s="691"/>
      <c r="AC27" s="691"/>
      <c r="AD27" s="692" t="s">
        <v>240</v>
      </c>
      <c r="AE27" s="692"/>
      <c r="AF27" s="692"/>
      <c r="AG27" s="692"/>
      <c r="AH27" s="692"/>
      <c r="AI27" s="692"/>
      <c r="AJ27" s="692"/>
      <c r="AK27" s="692"/>
      <c r="AL27" s="693" t="s">
        <v>240</v>
      </c>
      <c r="AM27" s="694"/>
      <c r="AN27" s="694"/>
      <c r="AO27" s="695"/>
      <c r="AP27" s="685" t="s">
        <v>300</v>
      </c>
      <c r="AQ27" s="686"/>
      <c r="AR27" s="686"/>
      <c r="AS27" s="686"/>
      <c r="AT27" s="686"/>
      <c r="AU27" s="686"/>
      <c r="AV27" s="686"/>
      <c r="AW27" s="686"/>
      <c r="AX27" s="686"/>
      <c r="AY27" s="686"/>
      <c r="AZ27" s="686"/>
      <c r="BA27" s="686"/>
      <c r="BB27" s="686"/>
      <c r="BC27" s="686"/>
      <c r="BD27" s="686"/>
      <c r="BE27" s="686"/>
      <c r="BF27" s="687"/>
      <c r="BG27" s="688">
        <v>327138</v>
      </c>
      <c r="BH27" s="689"/>
      <c r="BI27" s="689"/>
      <c r="BJ27" s="689"/>
      <c r="BK27" s="689"/>
      <c r="BL27" s="689"/>
      <c r="BM27" s="689"/>
      <c r="BN27" s="690"/>
      <c r="BO27" s="691">
        <v>100</v>
      </c>
      <c r="BP27" s="691"/>
      <c r="BQ27" s="691"/>
      <c r="BR27" s="691"/>
      <c r="BS27" s="697">
        <v>12247</v>
      </c>
      <c r="BT27" s="689"/>
      <c r="BU27" s="689"/>
      <c r="BV27" s="689"/>
      <c r="BW27" s="689"/>
      <c r="BX27" s="689"/>
      <c r="BY27" s="689"/>
      <c r="BZ27" s="689"/>
      <c r="CA27" s="689"/>
      <c r="CB27" s="698"/>
      <c r="CD27" s="703" t="s">
        <v>301</v>
      </c>
      <c r="CE27" s="704"/>
      <c r="CF27" s="704"/>
      <c r="CG27" s="704"/>
      <c r="CH27" s="704"/>
      <c r="CI27" s="704"/>
      <c r="CJ27" s="704"/>
      <c r="CK27" s="704"/>
      <c r="CL27" s="704"/>
      <c r="CM27" s="704"/>
      <c r="CN27" s="704"/>
      <c r="CO27" s="704"/>
      <c r="CP27" s="704"/>
      <c r="CQ27" s="705"/>
      <c r="CR27" s="688">
        <v>204511</v>
      </c>
      <c r="CS27" s="725"/>
      <c r="CT27" s="725"/>
      <c r="CU27" s="725"/>
      <c r="CV27" s="725"/>
      <c r="CW27" s="725"/>
      <c r="CX27" s="725"/>
      <c r="CY27" s="726"/>
      <c r="CZ27" s="693">
        <v>5.2</v>
      </c>
      <c r="DA27" s="722"/>
      <c r="DB27" s="722"/>
      <c r="DC27" s="727"/>
      <c r="DD27" s="697">
        <v>60320</v>
      </c>
      <c r="DE27" s="725"/>
      <c r="DF27" s="725"/>
      <c r="DG27" s="725"/>
      <c r="DH27" s="725"/>
      <c r="DI27" s="725"/>
      <c r="DJ27" s="725"/>
      <c r="DK27" s="726"/>
      <c r="DL27" s="697">
        <v>48897</v>
      </c>
      <c r="DM27" s="725"/>
      <c r="DN27" s="725"/>
      <c r="DO27" s="725"/>
      <c r="DP27" s="725"/>
      <c r="DQ27" s="725"/>
      <c r="DR27" s="725"/>
      <c r="DS27" s="725"/>
      <c r="DT27" s="725"/>
      <c r="DU27" s="725"/>
      <c r="DV27" s="726"/>
      <c r="DW27" s="693">
        <v>2.2999999999999998</v>
      </c>
      <c r="DX27" s="722"/>
      <c r="DY27" s="722"/>
      <c r="DZ27" s="722"/>
      <c r="EA27" s="722"/>
      <c r="EB27" s="722"/>
      <c r="EC27" s="723"/>
    </row>
    <row r="28" spans="2:133" ht="11.25" customHeight="1" x14ac:dyDescent="0.15">
      <c r="B28" s="685" t="s">
        <v>302</v>
      </c>
      <c r="C28" s="686"/>
      <c r="D28" s="686"/>
      <c r="E28" s="686"/>
      <c r="F28" s="686"/>
      <c r="G28" s="686"/>
      <c r="H28" s="686"/>
      <c r="I28" s="686"/>
      <c r="J28" s="686"/>
      <c r="K28" s="686"/>
      <c r="L28" s="686"/>
      <c r="M28" s="686"/>
      <c r="N28" s="686"/>
      <c r="O28" s="686"/>
      <c r="P28" s="686"/>
      <c r="Q28" s="687"/>
      <c r="R28" s="688">
        <v>4147</v>
      </c>
      <c r="S28" s="689"/>
      <c r="T28" s="689"/>
      <c r="U28" s="689"/>
      <c r="V28" s="689"/>
      <c r="W28" s="689"/>
      <c r="X28" s="689"/>
      <c r="Y28" s="690"/>
      <c r="Z28" s="691">
        <v>0.1</v>
      </c>
      <c r="AA28" s="691"/>
      <c r="AB28" s="691"/>
      <c r="AC28" s="691"/>
      <c r="AD28" s="692" t="s">
        <v>178</v>
      </c>
      <c r="AE28" s="692"/>
      <c r="AF28" s="692"/>
      <c r="AG28" s="692"/>
      <c r="AH28" s="692"/>
      <c r="AI28" s="692"/>
      <c r="AJ28" s="692"/>
      <c r="AK28" s="692"/>
      <c r="AL28" s="693" t="s">
        <v>240</v>
      </c>
      <c r="AM28" s="694"/>
      <c r="AN28" s="694"/>
      <c r="AO28" s="695"/>
      <c r="AP28" s="685"/>
      <c r="AQ28" s="686"/>
      <c r="AR28" s="686"/>
      <c r="AS28" s="686"/>
      <c r="AT28" s="686"/>
      <c r="AU28" s="686"/>
      <c r="AV28" s="686"/>
      <c r="AW28" s="686"/>
      <c r="AX28" s="686"/>
      <c r="AY28" s="686"/>
      <c r="AZ28" s="686"/>
      <c r="BA28" s="686"/>
      <c r="BB28" s="686"/>
      <c r="BC28" s="686"/>
      <c r="BD28" s="686"/>
      <c r="BE28" s="686"/>
      <c r="BF28" s="687"/>
      <c r="BG28" s="688"/>
      <c r="BH28" s="689"/>
      <c r="BI28" s="689"/>
      <c r="BJ28" s="689"/>
      <c r="BK28" s="689"/>
      <c r="BL28" s="689"/>
      <c r="BM28" s="689"/>
      <c r="BN28" s="690"/>
      <c r="BO28" s="691"/>
      <c r="BP28" s="691"/>
      <c r="BQ28" s="691"/>
      <c r="BR28" s="691"/>
      <c r="BS28" s="697"/>
      <c r="BT28" s="689"/>
      <c r="BU28" s="689"/>
      <c r="BV28" s="689"/>
      <c r="BW28" s="689"/>
      <c r="BX28" s="689"/>
      <c r="BY28" s="689"/>
      <c r="BZ28" s="689"/>
      <c r="CA28" s="689"/>
      <c r="CB28" s="698"/>
      <c r="CD28" s="703" t="s">
        <v>303</v>
      </c>
      <c r="CE28" s="704"/>
      <c r="CF28" s="704"/>
      <c r="CG28" s="704"/>
      <c r="CH28" s="704"/>
      <c r="CI28" s="704"/>
      <c r="CJ28" s="704"/>
      <c r="CK28" s="704"/>
      <c r="CL28" s="704"/>
      <c r="CM28" s="704"/>
      <c r="CN28" s="704"/>
      <c r="CO28" s="704"/>
      <c r="CP28" s="704"/>
      <c r="CQ28" s="705"/>
      <c r="CR28" s="688">
        <v>174932</v>
      </c>
      <c r="CS28" s="689"/>
      <c r="CT28" s="689"/>
      <c r="CU28" s="689"/>
      <c r="CV28" s="689"/>
      <c r="CW28" s="689"/>
      <c r="CX28" s="689"/>
      <c r="CY28" s="690"/>
      <c r="CZ28" s="693">
        <v>4.4000000000000004</v>
      </c>
      <c r="DA28" s="722"/>
      <c r="DB28" s="722"/>
      <c r="DC28" s="727"/>
      <c r="DD28" s="697">
        <v>170674</v>
      </c>
      <c r="DE28" s="689"/>
      <c r="DF28" s="689"/>
      <c r="DG28" s="689"/>
      <c r="DH28" s="689"/>
      <c r="DI28" s="689"/>
      <c r="DJ28" s="689"/>
      <c r="DK28" s="690"/>
      <c r="DL28" s="697">
        <v>170674</v>
      </c>
      <c r="DM28" s="689"/>
      <c r="DN28" s="689"/>
      <c r="DO28" s="689"/>
      <c r="DP28" s="689"/>
      <c r="DQ28" s="689"/>
      <c r="DR28" s="689"/>
      <c r="DS28" s="689"/>
      <c r="DT28" s="689"/>
      <c r="DU28" s="689"/>
      <c r="DV28" s="690"/>
      <c r="DW28" s="693">
        <v>8</v>
      </c>
      <c r="DX28" s="722"/>
      <c r="DY28" s="722"/>
      <c r="DZ28" s="722"/>
      <c r="EA28" s="722"/>
      <c r="EB28" s="722"/>
      <c r="EC28" s="723"/>
    </row>
    <row r="29" spans="2:133" ht="11.25" customHeight="1" x14ac:dyDescent="0.15">
      <c r="B29" s="685" t="s">
        <v>304</v>
      </c>
      <c r="C29" s="686"/>
      <c r="D29" s="686"/>
      <c r="E29" s="686"/>
      <c r="F29" s="686"/>
      <c r="G29" s="686"/>
      <c r="H29" s="686"/>
      <c r="I29" s="686"/>
      <c r="J29" s="686"/>
      <c r="K29" s="686"/>
      <c r="L29" s="686"/>
      <c r="M29" s="686"/>
      <c r="N29" s="686"/>
      <c r="O29" s="686"/>
      <c r="P29" s="686"/>
      <c r="Q29" s="687"/>
      <c r="R29" s="688">
        <v>21817</v>
      </c>
      <c r="S29" s="689"/>
      <c r="T29" s="689"/>
      <c r="U29" s="689"/>
      <c r="V29" s="689"/>
      <c r="W29" s="689"/>
      <c r="X29" s="689"/>
      <c r="Y29" s="690"/>
      <c r="Z29" s="691">
        <v>0.5</v>
      </c>
      <c r="AA29" s="691"/>
      <c r="AB29" s="691"/>
      <c r="AC29" s="691"/>
      <c r="AD29" s="692" t="s">
        <v>240</v>
      </c>
      <c r="AE29" s="692"/>
      <c r="AF29" s="692"/>
      <c r="AG29" s="692"/>
      <c r="AH29" s="692"/>
      <c r="AI29" s="692"/>
      <c r="AJ29" s="692"/>
      <c r="AK29" s="692"/>
      <c r="AL29" s="693" t="s">
        <v>138</v>
      </c>
      <c r="AM29" s="694"/>
      <c r="AN29" s="694"/>
      <c r="AO29" s="695"/>
      <c r="AP29" s="729"/>
      <c r="AQ29" s="730"/>
      <c r="AR29" s="730"/>
      <c r="AS29" s="730"/>
      <c r="AT29" s="730"/>
      <c r="AU29" s="730"/>
      <c r="AV29" s="730"/>
      <c r="AW29" s="730"/>
      <c r="AX29" s="730"/>
      <c r="AY29" s="730"/>
      <c r="AZ29" s="730"/>
      <c r="BA29" s="730"/>
      <c r="BB29" s="730"/>
      <c r="BC29" s="730"/>
      <c r="BD29" s="730"/>
      <c r="BE29" s="730"/>
      <c r="BF29" s="731"/>
      <c r="BG29" s="688"/>
      <c r="BH29" s="689"/>
      <c r="BI29" s="689"/>
      <c r="BJ29" s="689"/>
      <c r="BK29" s="689"/>
      <c r="BL29" s="689"/>
      <c r="BM29" s="689"/>
      <c r="BN29" s="690"/>
      <c r="BO29" s="691"/>
      <c r="BP29" s="691"/>
      <c r="BQ29" s="691"/>
      <c r="BR29" s="691"/>
      <c r="BS29" s="692"/>
      <c r="BT29" s="692"/>
      <c r="BU29" s="692"/>
      <c r="BV29" s="692"/>
      <c r="BW29" s="692"/>
      <c r="BX29" s="692"/>
      <c r="BY29" s="692"/>
      <c r="BZ29" s="692"/>
      <c r="CA29" s="692"/>
      <c r="CB29" s="696"/>
      <c r="CD29" s="734" t="s">
        <v>305</v>
      </c>
      <c r="CE29" s="735"/>
      <c r="CF29" s="703" t="s">
        <v>306</v>
      </c>
      <c r="CG29" s="704"/>
      <c r="CH29" s="704"/>
      <c r="CI29" s="704"/>
      <c r="CJ29" s="704"/>
      <c r="CK29" s="704"/>
      <c r="CL29" s="704"/>
      <c r="CM29" s="704"/>
      <c r="CN29" s="704"/>
      <c r="CO29" s="704"/>
      <c r="CP29" s="704"/>
      <c r="CQ29" s="705"/>
      <c r="CR29" s="688">
        <v>174932</v>
      </c>
      <c r="CS29" s="725"/>
      <c r="CT29" s="725"/>
      <c r="CU29" s="725"/>
      <c r="CV29" s="725"/>
      <c r="CW29" s="725"/>
      <c r="CX29" s="725"/>
      <c r="CY29" s="726"/>
      <c r="CZ29" s="693">
        <v>4.4000000000000004</v>
      </c>
      <c r="DA29" s="722"/>
      <c r="DB29" s="722"/>
      <c r="DC29" s="727"/>
      <c r="DD29" s="697">
        <v>170674</v>
      </c>
      <c r="DE29" s="725"/>
      <c r="DF29" s="725"/>
      <c r="DG29" s="725"/>
      <c r="DH29" s="725"/>
      <c r="DI29" s="725"/>
      <c r="DJ29" s="725"/>
      <c r="DK29" s="726"/>
      <c r="DL29" s="697">
        <v>170674</v>
      </c>
      <c r="DM29" s="725"/>
      <c r="DN29" s="725"/>
      <c r="DO29" s="725"/>
      <c r="DP29" s="725"/>
      <c r="DQ29" s="725"/>
      <c r="DR29" s="725"/>
      <c r="DS29" s="725"/>
      <c r="DT29" s="725"/>
      <c r="DU29" s="725"/>
      <c r="DV29" s="726"/>
      <c r="DW29" s="693">
        <v>8</v>
      </c>
      <c r="DX29" s="722"/>
      <c r="DY29" s="722"/>
      <c r="DZ29" s="722"/>
      <c r="EA29" s="722"/>
      <c r="EB29" s="722"/>
      <c r="EC29" s="723"/>
    </row>
    <row r="30" spans="2:133" ht="11.25" customHeight="1" x14ac:dyDescent="0.15">
      <c r="B30" s="685" t="s">
        <v>307</v>
      </c>
      <c r="C30" s="686"/>
      <c r="D30" s="686"/>
      <c r="E30" s="686"/>
      <c r="F30" s="686"/>
      <c r="G30" s="686"/>
      <c r="H30" s="686"/>
      <c r="I30" s="686"/>
      <c r="J30" s="686"/>
      <c r="K30" s="686"/>
      <c r="L30" s="686"/>
      <c r="M30" s="686"/>
      <c r="N30" s="686"/>
      <c r="O30" s="686"/>
      <c r="P30" s="686"/>
      <c r="Q30" s="687"/>
      <c r="R30" s="688">
        <v>10530</v>
      </c>
      <c r="S30" s="689"/>
      <c r="T30" s="689"/>
      <c r="U30" s="689"/>
      <c r="V30" s="689"/>
      <c r="W30" s="689"/>
      <c r="X30" s="689"/>
      <c r="Y30" s="690"/>
      <c r="Z30" s="691">
        <v>0.3</v>
      </c>
      <c r="AA30" s="691"/>
      <c r="AB30" s="691"/>
      <c r="AC30" s="691"/>
      <c r="AD30" s="692" t="s">
        <v>240</v>
      </c>
      <c r="AE30" s="692"/>
      <c r="AF30" s="692"/>
      <c r="AG30" s="692"/>
      <c r="AH30" s="692"/>
      <c r="AI30" s="692"/>
      <c r="AJ30" s="692"/>
      <c r="AK30" s="692"/>
      <c r="AL30" s="693" t="s">
        <v>240</v>
      </c>
      <c r="AM30" s="694"/>
      <c r="AN30" s="694"/>
      <c r="AO30" s="695"/>
      <c r="AP30" s="667" t="s">
        <v>223</v>
      </c>
      <c r="AQ30" s="668"/>
      <c r="AR30" s="668"/>
      <c r="AS30" s="668"/>
      <c r="AT30" s="668"/>
      <c r="AU30" s="668"/>
      <c r="AV30" s="668"/>
      <c r="AW30" s="668"/>
      <c r="AX30" s="668"/>
      <c r="AY30" s="668"/>
      <c r="AZ30" s="668"/>
      <c r="BA30" s="668"/>
      <c r="BB30" s="668"/>
      <c r="BC30" s="668"/>
      <c r="BD30" s="668"/>
      <c r="BE30" s="668"/>
      <c r="BF30" s="669"/>
      <c r="BG30" s="667" t="s">
        <v>308</v>
      </c>
      <c r="BH30" s="732"/>
      <c r="BI30" s="732"/>
      <c r="BJ30" s="732"/>
      <c r="BK30" s="732"/>
      <c r="BL30" s="732"/>
      <c r="BM30" s="732"/>
      <c r="BN30" s="732"/>
      <c r="BO30" s="732"/>
      <c r="BP30" s="732"/>
      <c r="BQ30" s="733"/>
      <c r="BR30" s="667" t="s">
        <v>309</v>
      </c>
      <c r="BS30" s="732"/>
      <c r="BT30" s="732"/>
      <c r="BU30" s="732"/>
      <c r="BV30" s="732"/>
      <c r="BW30" s="732"/>
      <c r="BX30" s="732"/>
      <c r="BY30" s="732"/>
      <c r="BZ30" s="732"/>
      <c r="CA30" s="732"/>
      <c r="CB30" s="733"/>
      <c r="CD30" s="736"/>
      <c r="CE30" s="737"/>
      <c r="CF30" s="703" t="s">
        <v>310</v>
      </c>
      <c r="CG30" s="704"/>
      <c r="CH30" s="704"/>
      <c r="CI30" s="704"/>
      <c r="CJ30" s="704"/>
      <c r="CK30" s="704"/>
      <c r="CL30" s="704"/>
      <c r="CM30" s="704"/>
      <c r="CN30" s="704"/>
      <c r="CO30" s="704"/>
      <c r="CP30" s="704"/>
      <c r="CQ30" s="705"/>
      <c r="CR30" s="688">
        <v>167937</v>
      </c>
      <c r="CS30" s="689"/>
      <c r="CT30" s="689"/>
      <c r="CU30" s="689"/>
      <c r="CV30" s="689"/>
      <c r="CW30" s="689"/>
      <c r="CX30" s="689"/>
      <c r="CY30" s="690"/>
      <c r="CZ30" s="693">
        <v>4.2</v>
      </c>
      <c r="DA30" s="722"/>
      <c r="DB30" s="722"/>
      <c r="DC30" s="727"/>
      <c r="DD30" s="697">
        <v>163679</v>
      </c>
      <c r="DE30" s="689"/>
      <c r="DF30" s="689"/>
      <c r="DG30" s="689"/>
      <c r="DH30" s="689"/>
      <c r="DI30" s="689"/>
      <c r="DJ30" s="689"/>
      <c r="DK30" s="690"/>
      <c r="DL30" s="697">
        <v>163679</v>
      </c>
      <c r="DM30" s="689"/>
      <c r="DN30" s="689"/>
      <c r="DO30" s="689"/>
      <c r="DP30" s="689"/>
      <c r="DQ30" s="689"/>
      <c r="DR30" s="689"/>
      <c r="DS30" s="689"/>
      <c r="DT30" s="689"/>
      <c r="DU30" s="689"/>
      <c r="DV30" s="690"/>
      <c r="DW30" s="693">
        <v>7.7</v>
      </c>
      <c r="DX30" s="722"/>
      <c r="DY30" s="722"/>
      <c r="DZ30" s="722"/>
      <c r="EA30" s="722"/>
      <c r="EB30" s="722"/>
      <c r="EC30" s="723"/>
    </row>
    <row r="31" spans="2:133" ht="11.25" customHeight="1" x14ac:dyDescent="0.15">
      <c r="B31" s="685" t="s">
        <v>311</v>
      </c>
      <c r="C31" s="686"/>
      <c r="D31" s="686"/>
      <c r="E31" s="686"/>
      <c r="F31" s="686"/>
      <c r="G31" s="686"/>
      <c r="H31" s="686"/>
      <c r="I31" s="686"/>
      <c r="J31" s="686"/>
      <c r="K31" s="686"/>
      <c r="L31" s="686"/>
      <c r="M31" s="686"/>
      <c r="N31" s="686"/>
      <c r="O31" s="686"/>
      <c r="P31" s="686"/>
      <c r="Q31" s="687"/>
      <c r="R31" s="688">
        <v>686768</v>
      </c>
      <c r="S31" s="689"/>
      <c r="T31" s="689"/>
      <c r="U31" s="689"/>
      <c r="V31" s="689"/>
      <c r="W31" s="689"/>
      <c r="X31" s="689"/>
      <c r="Y31" s="690"/>
      <c r="Z31" s="691">
        <v>16.5</v>
      </c>
      <c r="AA31" s="691"/>
      <c r="AB31" s="691"/>
      <c r="AC31" s="691"/>
      <c r="AD31" s="692" t="s">
        <v>138</v>
      </c>
      <c r="AE31" s="692"/>
      <c r="AF31" s="692"/>
      <c r="AG31" s="692"/>
      <c r="AH31" s="692"/>
      <c r="AI31" s="692"/>
      <c r="AJ31" s="692"/>
      <c r="AK31" s="692"/>
      <c r="AL31" s="693" t="s">
        <v>138</v>
      </c>
      <c r="AM31" s="694"/>
      <c r="AN31" s="694"/>
      <c r="AO31" s="695"/>
      <c r="AP31" s="745" t="s">
        <v>312</v>
      </c>
      <c r="AQ31" s="746"/>
      <c r="AR31" s="746"/>
      <c r="AS31" s="746"/>
      <c r="AT31" s="751" t="s">
        <v>313</v>
      </c>
      <c r="AU31" s="231"/>
      <c r="AV31" s="231"/>
      <c r="AW31" s="231"/>
      <c r="AX31" s="674" t="s">
        <v>188</v>
      </c>
      <c r="AY31" s="675"/>
      <c r="AZ31" s="675"/>
      <c r="BA31" s="675"/>
      <c r="BB31" s="675"/>
      <c r="BC31" s="675"/>
      <c r="BD31" s="675"/>
      <c r="BE31" s="675"/>
      <c r="BF31" s="676"/>
      <c r="BG31" s="744">
        <v>95.2</v>
      </c>
      <c r="BH31" s="740"/>
      <c r="BI31" s="740"/>
      <c r="BJ31" s="740"/>
      <c r="BK31" s="740"/>
      <c r="BL31" s="740"/>
      <c r="BM31" s="683">
        <v>91.8</v>
      </c>
      <c r="BN31" s="740"/>
      <c r="BO31" s="740"/>
      <c r="BP31" s="740"/>
      <c r="BQ31" s="741"/>
      <c r="BR31" s="744">
        <v>99.6</v>
      </c>
      <c r="BS31" s="740"/>
      <c r="BT31" s="740"/>
      <c r="BU31" s="740"/>
      <c r="BV31" s="740"/>
      <c r="BW31" s="740"/>
      <c r="BX31" s="683">
        <v>95.9</v>
      </c>
      <c r="BY31" s="740"/>
      <c r="BZ31" s="740"/>
      <c r="CA31" s="740"/>
      <c r="CB31" s="741"/>
      <c r="CD31" s="736"/>
      <c r="CE31" s="737"/>
      <c r="CF31" s="703" t="s">
        <v>314</v>
      </c>
      <c r="CG31" s="704"/>
      <c r="CH31" s="704"/>
      <c r="CI31" s="704"/>
      <c r="CJ31" s="704"/>
      <c r="CK31" s="704"/>
      <c r="CL31" s="704"/>
      <c r="CM31" s="704"/>
      <c r="CN31" s="704"/>
      <c r="CO31" s="704"/>
      <c r="CP31" s="704"/>
      <c r="CQ31" s="705"/>
      <c r="CR31" s="688">
        <v>6995</v>
      </c>
      <c r="CS31" s="725"/>
      <c r="CT31" s="725"/>
      <c r="CU31" s="725"/>
      <c r="CV31" s="725"/>
      <c r="CW31" s="725"/>
      <c r="CX31" s="725"/>
      <c r="CY31" s="726"/>
      <c r="CZ31" s="693">
        <v>0.2</v>
      </c>
      <c r="DA31" s="722"/>
      <c r="DB31" s="722"/>
      <c r="DC31" s="727"/>
      <c r="DD31" s="697">
        <v>6995</v>
      </c>
      <c r="DE31" s="725"/>
      <c r="DF31" s="725"/>
      <c r="DG31" s="725"/>
      <c r="DH31" s="725"/>
      <c r="DI31" s="725"/>
      <c r="DJ31" s="725"/>
      <c r="DK31" s="726"/>
      <c r="DL31" s="697">
        <v>6995</v>
      </c>
      <c r="DM31" s="725"/>
      <c r="DN31" s="725"/>
      <c r="DO31" s="725"/>
      <c r="DP31" s="725"/>
      <c r="DQ31" s="725"/>
      <c r="DR31" s="725"/>
      <c r="DS31" s="725"/>
      <c r="DT31" s="725"/>
      <c r="DU31" s="725"/>
      <c r="DV31" s="726"/>
      <c r="DW31" s="693">
        <v>0.3</v>
      </c>
      <c r="DX31" s="722"/>
      <c r="DY31" s="722"/>
      <c r="DZ31" s="722"/>
      <c r="EA31" s="722"/>
      <c r="EB31" s="722"/>
      <c r="EC31" s="723"/>
    </row>
    <row r="32" spans="2:133" ht="11.25" customHeight="1" x14ac:dyDescent="0.15">
      <c r="B32" s="755" t="s">
        <v>315</v>
      </c>
      <c r="C32" s="756"/>
      <c r="D32" s="756"/>
      <c r="E32" s="756"/>
      <c r="F32" s="756"/>
      <c r="G32" s="756"/>
      <c r="H32" s="756"/>
      <c r="I32" s="756"/>
      <c r="J32" s="756"/>
      <c r="K32" s="756"/>
      <c r="L32" s="756"/>
      <c r="M32" s="756"/>
      <c r="N32" s="756"/>
      <c r="O32" s="756"/>
      <c r="P32" s="756"/>
      <c r="Q32" s="757"/>
      <c r="R32" s="688" t="s">
        <v>240</v>
      </c>
      <c r="S32" s="689"/>
      <c r="T32" s="689"/>
      <c r="U32" s="689"/>
      <c r="V32" s="689"/>
      <c r="W32" s="689"/>
      <c r="X32" s="689"/>
      <c r="Y32" s="690"/>
      <c r="Z32" s="691" t="s">
        <v>240</v>
      </c>
      <c r="AA32" s="691"/>
      <c r="AB32" s="691"/>
      <c r="AC32" s="691"/>
      <c r="AD32" s="692" t="s">
        <v>240</v>
      </c>
      <c r="AE32" s="692"/>
      <c r="AF32" s="692"/>
      <c r="AG32" s="692"/>
      <c r="AH32" s="692"/>
      <c r="AI32" s="692"/>
      <c r="AJ32" s="692"/>
      <c r="AK32" s="692"/>
      <c r="AL32" s="693" t="s">
        <v>138</v>
      </c>
      <c r="AM32" s="694"/>
      <c r="AN32" s="694"/>
      <c r="AO32" s="695"/>
      <c r="AP32" s="747"/>
      <c r="AQ32" s="748"/>
      <c r="AR32" s="748"/>
      <c r="AS32" s="748"/>
      <c r="AT32" s="752"/>
      <c r="AU32" s="230" t="s">
        <v>316</v>
      </c>
      <c r="AV32" s="230"/>
      <c r="AW32" s="230"/>
      <c r="AX32" s="685" t="s">
        <v>317</v>
      </c>
      <c r="AY32" s="686"/>
      <c r="AZ32" s="686"/>
      <c r="BA32" s="686"/>
      <c r="BB32" s="686"/>
      <c r="BC32" s="686"/>
      <c r="BD32" s="686"/>
      <c r="BE32" s="686"/>
      <c r="BF32" s="687"/>
      <c r="BG32" s="754">
        <v>98.5</v>
      </c>
      <c r="BH32" s="725"/>
      <c r="BI32" s="725"/>
      <c r="BJ32" s="725"/>
      <c r="BK32" s="725"/>
      <c r="BL32" s="725"/>
      <c r="BM32" s="694">
        <v>98.3</v>
      </c>
      <c r="BN32" s="742"/>
      <c r="BO32" s="742"/>
      <c r="BP32" s="742"/>
      <c r="BQ32" s="743"/>
      <c r="BR32" s="754">
        <v>99.7</v>
      </c>
      <c r="BS32" s="725"/>
      <c r="BT32" s="725"/>
      <c r="BU32" s="725"/>
      <c r="BV32" s="725"/>
      <c r="BW32" s="725"/>
      <c r="BX32" s="694">
        <v>99.5</v>
      </c>
      <c r="BY32" s="742"/>
      <c r="BZ32" s="742"/>
      <c r="CA32" s="742"/>
      <c r="CB32" s="743"/>
      <c r="CD32" s="738"/>
      <c r="CE32" s="739"/>
      <c r="CF32" s="703" t="s">
        <v>318</v>
      </c>
      <c r="CG32" s="704"/>
      <c r="CH32" s="704"/>
      <c r="CI32" s="704"/>
      <c r="CJ32" s="704"/>
      <c r="CK32" s="704"/>
      <c r="CL32" s="704"/>
      <c r="CM32" s="704"/>
      <c r="CN32" s="704"/>
      <c r="CO32" s="704"/>
      <c r="CP32" s="704"/>
      <c r="CQ32" s="705"/>
      <c r="CR32" s="688" t="s">
        <v>240</v>
      </c>
      <c r="CS32" s="689"/>
      <c r="CT32" s="689"/>
      <c r="CU32" s="689"/>
      <c r="CV32" s="689"/>
      <c r="CW32" s="689"/>
      <c r="CX32" s="689"/>
      <c r="CY32" s="690"/>
      <c r="CZ32" s="693" t="s">
        <v>138</v>
      </c>
      <c r="DA32" s="722"/>
      <c r="DB32" s="722"/>
      <c r="DC32" s="727"/>
      <c r="DD32" s="697" t="s">
        <v>240</v>
      </c>
      <c r="DE32" s="689"/>
      <c r="DF32" s="689"/>
      <c r="DG32" s="689"/>
      <c r="DH32" s="689"/>
      <c r="DI32" s="689"/>
      <c r="DJ32" s="689"/>
      <c r="DK32" s="690"/>
      <c r="DL32" s="697" t="s">
        <v>240</v>
      </c>
      <c r="DM32" s="689"/>
      <c r="DN32" s="689"/>
      <c r="DO32" s="689"/>
      <c r="DP32" s="689"/>
      <c r="DQ32" s="689"/>
      <c r="DR32" s="689"/>
      <c r="DS32" s="689"/>
      <c r="DT32" s="689"/>
      <c r="DU32" s="689"/>
      <c r="DV32" s="690"/>
      <c r="DW32" s="693" t="s">
        <v>240</v>
      </c>
      <c r="DX32" s="722"/>
      <c r="DY32" s="722"/>
      <c r="DZ32" s="722"/>
      <c r="EA32" s="722"/>
      <c r="EB32" s="722"/>
      <c r="EC32" s="723"/>
    </row>
    <row r="33" spans="2:133" ht="11.25" customHeight="1" x14ac:dyDescent="0.15">
      <c r="B33" s="685" t="s">
        <v>319</v>
      </c>
      <c r="C33" s="686"/>
      <c r="D33" s="686"/>
      <c r="E33" s="686"/>
      <c r="F33" s="686"/>
      <c r="G33" s="686"/>
      <c r="H33" s="686"/>
      <c r="I33" s="686"/>
      <c r="J33" s="686"/>
      <c r="K33" s="686"/>
      <c r="L33" s="686"/>
      <c r="M33" s="686"/>
      <c r="N33" s="686"/>
      <c r="O33" s="686"/>
      <c r="P33" s="686"/>
      <c r="Q33" s="687"/>
      <c r="R33" s="688">
        <v>290282</v>
      </c>
      <c r="S33" s="689"/>
      <c r="T33" s="689"/>
      <c r="U33" s="689"/>
      <c r="V33" s="689"/>
      <c r="W33" s="689"/>
      <c r="X33" s="689"/>
      <c r="Y33" s="690"/>
      <c r="Z33" s="691">
        <v>7</v>
      </c>
      <c r="AA33" s="691"/>
      <c r="AB33" s="691"/>
      <c r="AC33" s="691"/>
      <c r="AD33" s="692" t="s">
        <v>240</v>
      </c>
      <c r="AE33" s="692"/>
      <c r="AF33" s="692"/>
      <c r="AG33" s="692"/>
      <c r="AH33" s="692"/>
      <c r="AI33" s="692"/>
      <c r="AJ33" s="692"/>
      <c r="AK33" s="692"/>
      <c r="AL33" s="693" t="s">
        <v>240</v>
      </c>
      <c r="AM33" s="694"/>
      <c r="AN33" s="694"/>
      <c r="AO33" s="695"/>
      <c r="AP33" s="749"/>
      <c r="AQ33" s="750"/>
      <c r="AR33" s="750"/>
      <c r="AS33" s="750"/>
      <c r="AT33" s="753"/>
      <c r="AU33" s="232"/>
      <c r="AV33" s="232"/>
      <c r="AW33" s="232"/>
      <c r="AX33" s="729" t="s">
        <v>320</v>
      </c>
      <c r="AY33" s="730"/>
      <c r="AZ33" s="730"/>
      <c r="BA33" s="730"/>
      <c r="BB33" s="730"/>
      <c r="BC33" s="730"/>
      <c r="BD33" s="730"/>
      <c r="BE33" s="730"/>
      <c r="BF33" s="731"/>
      <c r="BG33" s="758">
        <v>92.7</v>
      </c>
      <c r="BH33" s="759"/>
      <c r="BI33" s="759"/>
      <c r="BJ33" s="759"/>
      <c r="BK33" s="759"/>
      <c r="BL33" s="759"/>
      <c r="BM33" s="760">
        <v>87.5</v>
      </c>
      <c r="BN33" s="759"/>
      <c r="BO33" s="759"/>
      <c r="BP33" s="759"/>
      <c r="BQ33" s="761"/>
      <c r="BR33" s="758">
        <v>99.5</v>
      </c>
      <c r="BS33" s="759"/>
      <c r="BT33" s="759"/>
      <c r="BU33" s="759"/>
      <c r="BV33" s="759"/>
      <c r="BW33" s="759"/>
      <c r="BX33" s="760">
        <v>93.5</v>
      </c>
      <c r="BY33" s="759"/>
      <c r="BZ33" s="759"/>
      <c r="CA33" s="759"/>
      <c r="CB33" s="761"/>
      <c r="CD33" s="703" t="s">
        <v>321</v>
      </c>
      <c r="CE33" s="704"/>
      <c r="CF33" s="704"/>
      <c r="CG33" s="704"/>
      <c r="CH33" s="704"/>
      <c r="CI33" s="704"/>
      <c r="CJ33" s="704"/>
      <c r="CK33" s="704"/>
      <c r="CL33" s="704"/>
      <c r="CM33" s="704"/>
      <c r="CN33" s="704"/>
      <c r="CO33" s="704"/>
      <c r="CP33" s="704"/>
      <c r="CQ33" s="705"/>
      <c r="CR33" s="688">
        <v>2450410</v>
      </c>
      <c r="CS33" s="725"/>
      <c r="CT33" s="725"/>
      <c r="CU33" s="725"/>
      <c r="CV33" s="725"/>
      <c r="CW33" s="725"/>
      <c r="CX33" s="725"/>
      <c r="CY33" s="726"/>
      <c r="CZ33" s="693">
        <v>62</v>
      </c>
      <c r="DA33" s="722"/>
      <c r="DB33" s="722"/>
      <c r="DC33" s="727"/>
      <c r="DD33" s="697">
        <v>1648753</v>
      </c>
      <c r="DE33" s="725"/>
      <c r="DF33" s="725"/>
      <c r="DG33" s="725"/>
      <c r="DH33" s="725"/>
      <c r="DI33" s="725"/>
      <c r="DJ33" s="725"/>
      <c r="DK33" s="726"/>
      <c r="DL33" s="697">
        <v>984435</v>
      </c>
      <c r="DM33" s="725"/>
      <c r="DN33" s="725"/>
      <c r="DO33" s="725"/>
      <c r="DP33" s="725"/>
      <c r="DQ33" s="725"/>
      <c r="DR33" s="725"/>
      <c r="DS33" s="725"/>
      <c r="DT33" s="725"/>
      <c r="DU33" s="725"/>
      <c r="DV33" s="726"/>
      <c r="DW33" s="693">
        <v>46.4</v>
      </c>
      <c r="DX33" s="722"/>
      <c r="DY33" s="722"/>
      <c r="DZ33" s="722"/>
      <c r="EA33" s="722"/>
      <c r="EB33" s="722"/>
      <c r="EC33" s="723"/>
    </row>
    <row r="34" spans="2:133" ht="11.25" customHeight="1" x14ac:dyDescent="0.15">
      <c r="B34" s="685" t="s">
        <v>322</v>
      </c>
      <c r="C34" s="686"/>
      <c r="D34" s="686"/>
      <c r="E34" s="686"/>
      <c r="F34" s="686"/>
      <c r="G34" s="686"/>
      <c r="H34" s="686"/>
      <c r="I34" s="686"/>
      <c r="J34" s="686"/>
      <c r="K34" s="686"/>
      <c r="L34" s="686"/>
      <c r="M34" s="686"/>
      <c r="N34" s="686"/>
      <c r="O34" s="686"/>
      <c r="P34" s="686"/>
      <c r="Q34" s="687"/>
      <c r="R34" s="688">
        <v>9742</v>
      </c>
      <c r="S34" s="689"/>
      <c r="T34" s="689"/>
      <c r="U34" s="689"/>
      <c r="V34" s="689"/>
      <c r="W34" s="689"/>
      <c r="X34" s="689"/>
      <c r="Y34" s="690"/>
      <c r="Z34" s="691">
        <v>0.2</v>
      </c>
      <c r="AA34" s="691"/>
      <c r="AB34" s="691"/>
      <c r="AC34" s="691"/>
      <c r="AD34" s="692">
        <v>2318</v>
      </c>
      <c r="AE34" s="692"/>
      <c r="AF34" s="692"/>
      <c r="AG34" s="692"/>
      <c r="AH34" s="692"/>
      <c r="AI34" s="692"/>
      <c r="AJ34" s="692"/>
      <c r="AK34" s="692"/>
      <c r="AL34" s="693">
        <v>0.1</v>
      </c>
      <c r="AM34" s="694"/>
      <c r="AN34" s="694"/>
      <c r="AO34" s="69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3" t="s">
        <v>323</v>
      </c>
      <c r="CE34" s="704"/>
      <c r="CF34" s="704"/>
      <c r="CG34" s="704"/>
      <c r="CH34" s="704"/>
      <c r="CI34" s="704"/>
      <c r="CJ34" s="704"/>
      <c r="CK34" s="704"/>
      <c r="CL34" s="704"/>
      <c r="CM34" s="704"/>
      <c r="CN34" s="704"/>
      <c r="CO34" s="704"/>
      <c r="CP34" s="704"/>
      <c r="CQ34" s="705"/>
      <c r="CR34" s="688">
        <v>506304</v>
      </c>
      <c r="CS34" s="689"/>
      <c r="CT34" s="689"/>
      <c r="CU34" s="689"/>
      <c r="CV34" s="689"/>
      <c r="CW34" s="689"/>
      <c r="CX34" s="689"/>
      <c r="CY34" s="690"/>
      <c r="CZ34" s="693">
        <v>12.8</v>
      </c>
      <c r="DA34" s="722"/>
      <c r="DB34" s="722"/>
      <c r="DC34" s="727"/>
      <c r="DD34" s="697">
        <v>325048</v>
      </c>
      <c r="DE34" s="689"/>
      <c r="DF34" s="689"/>
      <c r="DG34" s="689"/>
      <c r="DH34" s="689"/>
      <c r="DI34" s="689"/>
      <c r="DJ34" s="689"/>
      <c r="DK34" s="690"/>
      <c r="DL34" s="697">
        <v>241931</v>
      </c>
      <c r="DM34" s="689"/>
      <c r="DN34" s="689"/>
      <c r="DO34" s="689"/>
      <c r="DP34" s="689"/>
      <c r="DQ34" s="689"/>
      <c r="DR34" s="689"/>
      <c r="DS34" s="689"/>
      <c r="DT34" s="689"/>
      <c r="DU34" s="689"/>
      <c r="DV34" s="690"/>
      <c r="DW34" s="693">
        <v>11.4</v>
      </c>
      <c r="DX34" s="722"/>
      <c r="DY34" s="722"/>
      <c r="DZ34" s="722"/>
      <c r="EA34" s="722"/>
      <c r="EB34" s="722"/>
      <c r="EC34" s="723"/>
    </row>
    <row r="35" spans="2:133" ht="11.25" customHeight="1" x14ac:dyDescent="0.15">
      <c r="B35" s="685" t="s">
        <v>324</v>
      </c>
      <c r="C35" s="686"/>
      <c r="D35" s="686"/>
      <c r="E35" s="686"/>
      <c r="F35" s="686"/>
      <c r="G35" s="686"/>
      <c r="H35" s="686"/>
      <c r="I35" s="686"/>
      <c r="J35" s="686"/>
      <c r="K35" s="686"/>
      <c r="L35" s="686"/>
      <c r="M35" s="686"/>
      <c r="N35" s="686"/>
      <c r="O35" s="686"/>
      <c r="P35" s="686"/>
      <c r="Q35" s="687"/>
      <c r="R35" s="688">
        <v>8527</v>
      </c>
      <c r="S35" s="689"/>
      <c r="T35" s="689"/>
      <c r="U35" s="689"/>
      <c r="V35" s="689"/>
      <c r="W35" s="689"/>
      <c r="X35" s="689"/>
      <c r="Y35" s="690"/>
      <c r="Z35" s="691">
        <v>0.2</v>
      </c>
      <c r="AA35" s="691"/>
      <c r="AB35" s="691"/>
      <c r="AC35" s="691"/>
      <c r="AD35" s="692" t="s">
        <v>138</v>
      </c>
      <c r="AE35" s="692"/>
      <c r="AF35" s="692"/>
      <c r="AG35" s="692"/>
      <c r="AH35" s="692"/>
      <c r="AI35" s="692"/>
      <c r="AJ35" s="692"/>
      <c r="AK35" s="692"/>
      <c r="AL35" s="693" t="s">
        <v>178</v>
      </c>
      <c r="AM35" s="694"/>
      <c r="AN35" s="694"/>
      <c r="AO35" s="695"/>
      <c r="AP35" s="235"/>
      <c r="AQ35" s="667" t="s">
        <v>325</v>
      </c>
      <c r="AR35" s="668"/>
      <c r="AS35" s="668"/>
      <c r="AT35" s="668"/>
      <c r="AU35" s="668"/>
      <c r="AV35" s="668"/>
      <c r="AW35" s="668"/>
      <c r="AX35" s="668"/>
      <c r="AY35" s="668"/>
      <c r="AZ35" s="668"/>
      <c r="BA35" s="668"/>
      <c r="BB35" s="668"/>
      <c r="BC35" s="668"/>
      <c r="BD35" s="668"/>
      <c r="BE35" s="668"/>
      <c r="BF35" s="669"/>
      <c r="BG35" s="667" t="s">
        <v>326</v>
      </c>
      <c r="BH35" s="668"/>
      <c r="BI35" s="668"/>
      <c r="BJ35" s="668"/>
      <c r="BK35" s="668"/>
      <c r="BL35" s="668"/>
      <c r="BM35" s="668"/>
      <c r="BN35" s="668"/>
      <c r="BO35" s="668"/>
      <c r="BP35" s="668"/>
      <c r="BQ35" s="668"/>
      <c r="BR35" s="668"/>
      <c r="BS35" s="668"/>
      <c r="BT35" s="668"/>
      <c r="BU35" s="668"/>
      <c r="BV35" s="668"/>
      <c r="BW35" s="668"/>
      <c r="BX35" s="668"/>
      <c r="BY35" s="668"/>
      <c r="BZ35" s="668"/>
      <c r="CA35" s="668"/>
      <c r="CB35" s="669"/>
      <c r="CD35" s="703" t="s">
        <v>327</v>
      </c>
      <c r="CE35" s="704"/>
      <c r="CF35" s="704"/>
      <c r="CG35" s="704"/>
      <c r="CH35" s="704"/>
      <c r="CI35" s="704"/>
      <c r="CJ35" s="704"/>
      <c r="CK35" s="704"/>
      <c r="CL35" s="704"/>
      <c r="CM35" s="704"/>
      <c r="CN35" s="704"/>
      <c r="CO35" s="704"/>
      <c r="CP35" s="704"/>
      <c r="CQ35" s="705"/>
      <c r="CR35" s="688">
        <v>37195</v>
      </c>
      <c r="CS35" s="725"/>
      <c r="CT35" s="725"/>
      <c r="CU35" s="725"/>
      <c r="CV35" s="725"/>
      <c r="CW35" s="725"/>
      <c r="CX35" s="725"/>
      <c r="CY35" s="726"/>
      <c r="CZ35" s="693">
        <v>0.9</v>
      </c>
      <c r="DA35" s="722"/>
      <c r="DB35" s="722"/>
      <c r="DC35" s="727"/>
      <c r="DD35" s="697">
        <v>31391</v>
      </c>
      <c r="DE35" s="725"/>
      <c r="DF35" s="725"/>
      <c r="DG35" s="725"/>
      <c r="DH35" s="725"/>
      <c r="DI35" s="725"/>
      <c r="DJ35" s="725"/>
      <c r="DK35" s="726"/>
      <c r="DL35" s="697">
        <v>16067</v>
      </c>
      <c r="DM35" s="725"/>
      <c r="DN35" s="725"/>
      <c r="DO35" s="725"/>
      <c r="DP35" s="725"/>
      <c r="DQ35" s="725"/>
      <c r="DR35" s="725"/>
      <c r="DS35" s="725"/>
      <c r="DT35" s="725"/>
      <c r="DU35" s="725"/>
      <c r="DV35" s="726"/>
      <c r="DW35" s="693">
        <v>0.8</v>
      </c>
      <c r="DX35" s="722"/>
      <c r="DY35" s="722"/>
      <c r="DZ35" s="722"/>
      <c r="EA35" s="722"/>
      <c r="EB35" s="722"/>
      <c r="EC35" s="723"/>
    </row>
    <row r="36" spans="2:133" ht="11.25" customHeight="1" x14ac:dyDescent="0.15">
      <c r="B36" s="685" t="s">
        <v>328</v>
      </c>
      <c r="C36" s="686"/>
      <c r="D36" s="686"/>
      <c r="E36" s="686"/>
      <c r="F36" s="686"/>
      <c r="G36" s="686"/>
      <c r="H36" s="686"/>
      <c r="I36" s="686"/>
      <c r="J36" s="686"/>
      <c r="K36" s="686"/>
      <c r="L36" s="686"/>
      <c r="M36" s="686"/>
      <c r="N36" s="686"/>
      <c r="O36" s="686"/>
      <c r="P36" s="686"/>
      <c r="Q36" s="687"/>
      <c r="R36" s="688">
        <v>18469</v>
      </c>
      <c r="S36" s="689"/>
      <c r="T36" s="689"/>
      <c r="U36" s="689"/>
      <c r="V36" s="689"/>
      <c r="W36" s="689"/>
      <c r="X36" s="689"/>
      <c r="Y36" s="690"/>
      <c r="Z36" s="691">
        <v>0.4</v>
      </c>
      <c r="AA36" s="691"/>
      <c r="AB36" s="691"/>
      <c r="AC36" s="691"/>
      <c r="AD36" s="692" t="s">
        <v>138</v>
      </c>
      <c r="AE36" s="692"/>
      <c r="AF36" s="692"/>
      <c r="AG36" s="692"/>
      <c r="AH36" s="692"/>
      <c r="AI36" s="692"/>
      <c r="AJ36" s="692"/>
      <c r="AK36" s="692"/>
      <c r="AL36" s="693" t="s">
        <v>240</v>
      </c>
      <c r="AM36" s="694"/>
      <c r="AN36" s="694"/>
      <c r="AO36" s="695"/>
      <c r="AP36" s="235"/>
      <c r="AQ36" s="762" t="s">
        <v>329</v>
      </c>
      <c r="AR36" s="763"/>
      <c r="AS36" s="763"/>
      <c r="AT36" s="763"/>
      <c r="AU36" s="763"/>
      <c r="AV36" s="763"/>
      <c r="AW36" s="763"/>
      <c r="AX36" s="763"/>
      <c r="AY36" s="764"/>
      <c r="AZ36" s="677">
        <v>717698</v>
      </c>
      <c r="BA36" s="678"/>
      <c r="BB36" s="678"/>
      <c r="BC36" s="678"/>
      <c r="BD36" s="678"/>
      <c r="BE36" s="678"/>
      <c r="BF36" s="765"/>
      <c r="BG36" s="699" t="s">
        <v>330</v>
      </c>
      <c r="BH36" s="700"/>
      <c r="BI36" s="700"/>
      <c r="BJ36" s="700"/>
      <c r="BK36" s="700"/>
      <c r="BL36" s="700"/>
      <c r="BM36" s="700"/>
      <c r="BN36" s="700"/>
      <c r="BO36" s="700"/>
      <c r="BP36" s="700"/>
      <c r="BQ36" s="700"/>
      <c r="BR36" s="700"/>
      <c r="BS36" s="700"/>
      <c r="BT36" s="700"/>
      <c r="BU36" s="701"/>
      <c r="BV36" s="677">
        <v>6851</v>
      </c>
      <c r="BW36" s="678"/>
      <c r="BX36" s="678"/>
      <c r="BY36" s="678"/>
      <c r="BZ36" s="678"/>
      <c r="CA36" s="678"/>
      <c r="CB36" s="765"/>
      <c r="CD36" s="703" t="s">
        <v>331</v>
      </c>
      <c r="CE36" s="704"/>
      <c r="CF36" s="704"/>
      <c r="CG36" s="704"/>
      <c r="CH36" s="704"/>
      <c r="CI36" s="704"/>
      <c r="CJ36" s="704"/>
      <c r="CK36" s="704"/>
      <c r="CL36" s="704"/>
      <c r="CM36" s="704"/>
      <c r="CN36" s="704"/>
      <c r="CO36" s="704"/>
      <c r="CP36" s="704"/>
      <c r="CQ36" s="705"/>
      <c r="CR36" s="688">
        <v>1228118</v>
      </c>
      <c r="CS36" s="689"/>
      <c r="CT36" s="689"/>
      <c r="CU36" s="689"/>
      <c r="CV36" s="689"/>
      <c r="CW36" s="689"/>
      <c r="CX36" s="689"/>
      <c r="CY36" s="690"/>
      <c r="CZ36" s="693">
        <v>31.1</v>
      </c>
      <c r="DA36" s="722"/>
      <c r="DB36" s="722"/>
      <c r="DC36" s="727"/>
      <c r="DD36" s="697">
        <v>657879</v>
      </c>
      <c r="DE36" s="689"/>
      <c r="DF36" s="689"/>
      <c r="DG36" s="689"/>
      <c r="DH36" s="689"/>
      <c r="DI36" s="689"/>
      <c r="DJ36" s="689"/>
      <c r="DK36" s="690"/>
      <c r="DL36" s="697">
        <v>454653</v>
      </c>
      <c r="DM36" s="689"/>
      <c r="DN36" s="689"/>
      <c r="DO36" s="689"/>
      <c r="DP36" s="689"/>
      <c r="DQ36" s="689"/>
      <c r="DR36" s="689"/>
      <c r="DS36" s="689"/>
      <c r="DT36" s="689"/>
      <c r="DU36" s="689"/>
      <c r="DV36" s="690"/>
      <c r="DW36" s="693">
        <v>21.4</v>
      </c>
      <c r="DX36" s="722"/>
      <c r="DY36" s="722"/>
      <c r="DZ36" s="722"/>
      <c r="EA36" s="722"/>
      <c r="EB36" s="722"/>
      <c r="EC36" s="723"/>
    </row>
    <row r="37" spans="2:133" ht="11.25" customHeight="1" x14ac:dyDescent="0.15">
      <c r="B37" s="685" t="s">
        <v>332</v>
      </c>
      <c r="C37" s="686"/>
      <c r="D37" s="686"/>
      <c r="E37" s="686"/>
      <c r="F37" s="686"/>
      <c r="G37" s="686"/>
      <c r="H37" s="686"/>
      <c r="I37" s="686"/>
      <c r="J37" s="686"/>
      <c r="K37" s="686"/>
      <c r="L37" s="686"/>
      <c r="M37" s="686"/>
      <c r="N37" s="686"/>
      <c r="O37" s="686"/>
      <c r="P37" s="686"/>
      <c r="Q37" s="687"/>
      <c r="R37" s="688">
        <v>282703</v>
      </c>
      <c r="S37" s="689"/>
      <c r="T37" s="689"/>
      <c r="U37" s="689"/>
      <c r="V37" s="689"/>
      <c r="W37" s="689"/>
      <c r="X37" s="689"/>
      <c r="Y37" s="690"/>
      <c r="Z37" s="691">
        <v>6.8</v>
      </c>
      <c r="AA37" s="691"/>
      <c r="AB37" s="691"/>
      <c r="AC37" s="691"/>
      <c r="AD37" s="692" t="s">
        <v>138</v>
      </c>
      <c r="AE37" s="692"/>
      <c r="AF37" s="692"/>
      <c r="AG37" s="692"/>
      <c r="AH37" s="692"/>
      <c r="AI37" s="692"/>
      <c r="AJ37" s="692"/>
      <c r="AK37" s="692"/>
      <c r="AL37" s="693" t="s">
        <v>178</v>
      </c>
      <c r="AM37" s="694"/>
      <c r="AN37" s="694"/>
      <c r="AO37" s="695"/>
      <c r="AQ37" s="766" t="s">
        <v>333</v>
      </c>
      <c r="AR37" s="767"/>
      <c r="AS37" s="767"/>
      <c r="AT37" s="767"/>
      <c r="AU37" s="767"/>
      <c r="AV37" s="767"/>
      <c r="AW37" s="767"/>
      <c r="AX37" s="767"/>
      <c r="AY37" s="768"/>
      <c r="AZ37" s="688">
        <v>384191</v>
      </c>
      <c r="BA37" s="689"/>
      <c r="BB37" s="689"/>
      <c r="BC37" s="689"/>
      <c r="BD37" s="725"/>
      <c r="BE37" s="725"/>
      <c r="BF37" s="743"/>
      <c r="BG37" s="703" t="s">
        <v>334</v>
      </c>
      <c r="BH37" s="704"/>
      <c r="BI37" s="704"/>
      <c r="BJ37" s="704"/>
      <c r="BK37" s="704"/>
      <c r="BL37" s="704"/>
      <c r="BM37" s="704"/>
      <c r="BN37" s="704"/>
      <c r="BO37" s="704"/>
      <c r="BP37" s="704"/>
      <c r="BQ37" s="704"/>
      <c r="BR37" s="704"/>
      <c r="BS37" s="704"/>
      <c r="BT37" s="704"/>
      <c r="BU37" s="705"/>
      <c r="BV37" s="688">
        <v>2402</v>
      </c>
      <c r="BW37" s="689"/>
      <c r="BX37" s="689"/>
      <c r="BY37" s="689"/>
      <c r="BZ37" s="689"/>
      <c r="CA37" s="689"/>
      <c r="CB37" s="698"/>
      <c r="CD37" s="703" t="s">
        <v>335</v>
      </c>
      <c r="CE37" s="704"/>
      <c r="CF37" s="704"/>
      <c r="CG37" s="704"/>
      <c r="CH37" s="704"/>
      <c r="CI37" s="704"/>
      <c r="CJ37" s="704"/>
      <c r="CK37" s="704"/>
      <c r="CL37" s="704"/>
      <c r="CM37" s="704"/>
      <c r="CN37" s="704"/>
      <c r="CO37" s="704"/>
      <c r="CP37" s="704"/>
      <c r="CQ37" s="705"/>
      <c r="CR37" s="688">
        <v>181240</v>
      </c>
      <c r="CS37" s="725"/>
      <c r="CT37" s="725"/>
      <c r="CU37" s="725"/>
      <c r="CV37" s="725"/>
      <c r="CW37" s="725"/>
      <c r="CX37" s="725"/>
      <c r="CY37" s="726"/>
      <c r="CZ37" s="693">
        <v>4.5999999999999996</v>
      </c>
      <c r="DA37" s="722"/>
      <c r="DB37" s="722"/>
      <c r="DC37" s="727"/>
      <c r="DD37" s="697">
        <v>163240</v>
      </c>
      <c r="DE37" s="725"/>
      <c r="DF37" s="725"/>
      <c r="DG37" s="725"/>
      <c r="DH37" s="725"/>
      <c r="DI37" s="725"/>
      <c r="DJ37" s="725"/>
      <c r="DK37" s="726"/>
      <c r="DL37" s="697">
        <v>136952</v>
      </c>
      <c r="DM37" s="725"/>
      <c r="DN37" s="725"/>
      <c r="DO37" s="725"/>
      <c r="DP37" s="725"/>
      <c r="DQ37" s="725"/>
      <c r="DR37" s="725"/>
      <c r="DS37" s="725"/>
      <c r="DT37" s="725"/>
      <c r="DU37" s="725"/>
      <c r="DV37" s="726"/>
      <c r="DW37" s="693">
        <v>6.5</v>
      </c>
      <c r="DX37" s="722"/>
      <c r="DY37" s="722"/>
      <c r="DZ37" s="722"/>
      <c r="EA37" s="722"/>
      <c r="EB37" s="722"/>
      <c r="EC37" s="723"/>
    </row>
    <row r="38" spans="2:133" ht="11.25" customHeight="1" x14ac:dyDescent="0.15">
      <c r="B38" s="685" t="s">
        <v>336</v>
      </c>
      <c r="C38" s="686"/>
      <c r="D38" s="686"/>
      <c r="E38" s="686"/>
      <c r="F38" s="686"/>
      <c r="G38" s="686"/>
      <c r="H38" s="686"/>
      <c r="I38" s="686"/>
      <c r="J38" s="686"/>
      <c r="K38" s="686"/>
      <c r="L38" s="686"/>
      <c r="M38" s="686"/>
      <c r="N38" s="686"/>
      <c r="O38" s="686"/>
      <c r="P38" s="686"/>
      <c r="Q38" s="687"/>
      <c r="R38" s="688">
        <v>69947</v>
      </c>
      <c r="S38" s="689"/>
      <c r="T38" s="689"/>
      <c r="U38" s="689"/>
      <c r="V38" s="689"/>
      <c r="W38" s="689"/>
      <c r="X38" s="689"/>
      <c r="Y38" s="690"/>
      <c r="Z38" s="691">
        <v>1.7</v>
      </c>
      <c r="AA38" s="691"/>
      <c r="AB38" s="691"/>
      <c r="AC38" s="691"/>
      <c r="AD38" s="692">
        <v>8</v>
      </c>
      <c r="AE38" s="692"/>
      <c r="AF38" s="692"/>
      <c r="AG38" s="692"/>
      <c r="AH38" s="692"/>
      <c r="AI38" s="692"/>
      <c r="AJ38" s="692"/>
      <c r="AK38" s="692"/>
      <c r="AL38" s="693">
        <v>0</v>
      </c>
      <c r="AM38" s="694"/>
      <c r="AN38" s="694"/>
      <c r="AO38" s="695"/>
      <c r="AQ38" s="766" t="s">
        <v>337</v>
      </c>
      <c r="AR38" s="767"/>
      <c r="AS38" s="767"/>
      <c r="AT38" s="767"/>
      <c r="AU38" s="767"/>
      <c r="AV38" s="767"/>
      <c r="AW38" s="767"/>
      <c r="AX38" s="767"/>
      <c r="AY38" s="768"/>
      <c r="AZ38" s="688">
        <v>82025</v>
      </c>
      <c r="BA38" s="689"/>
      <c r="BB38" s="689"/>
      <c r="BC38" s="689"/>
      <c r="BD38" s="725"/>
      <c r="BE38" s="725"/>
      <c r="BF38" s="743"/>
      <c r="BG38" s="703" t="s">
        <v>338</v>
      </c>
      <c r="BH38" s="704"/>
      <c r="BI38" s="704"/>
      <c r="BJ38" s="704"/>
      <c r="BK38" s="704"/>
      <c r="BL38" s="704"/>
      <c r="BM38" s="704"/>
      <c r="BN38" s="704"/>
      <c r="BO38" s="704"/>
      <c r="BP38" s="704"/>
      <c r="BQ38" s="704"/>
      <c r="BR38" s="704"/>
      <c r="BS38" s="704"/>
      <c r="BT38" s="704"/>
      <c r="BU38" s="705"/>
      <c r="BV38" s="688">
        <v>454</v>
      </c>
      <c r="BW38" s="689"/>
      <c r="BX38" s="689"/>
      <c r="BY38" s="689"/>
      <c r="BZ38" s="689"/>
      <c r="CA38" s="689"/>
      <c r="CB38" s="698"/>
      <c r="CD38" s="703" t="s">
        <v>339</v>
      </c>
      <c r="CE38" s="704"/>
      <c r="CF38" s="704"/>
      <c r="CG38" s="704"/>
      <c r="CH38" s="704"/>
      <c r="CI38" s="704"/>
      <c r="CJ38" s="704"/>
      <c r="CK38" s="704"/>
      <c r="CL38" s="704"/>
      <c r="CM38" s="704"/>
      <c r="CN38" s="704"/>
      <c r="CO38" s="704"/>
      <c r="CP38" s="704"/>
      <c r="CQ38" s="705"/>
      <c r="CR38" s="688">
        <v>333507</v>
      </c>
      <c r="CS38" s="689"/>
      <c r="CT38" s="689"/>
      <c r="CU38" s="689"/>
      <c r="CV38" s="689"/>
      <c r="CW38" s="689"/>
      <c r="CX38" s="689"/>
      <c r="CY38" s="690"/>
      <c r="CZ38" s="693">
        <v>8.4</v>
      </c>
      <c r="DA38" s="722"/>
      <c r="DB38" s="722"/>
      <c r="DC38" s="727"/>
      <c r="DD38" s="697">
        <v>301535</v>
      </c>
      <c r="DE38" s="689"/>
      <c r="DF38" s="689"/>
      <c r="DG38" s="689"/>
      <c r="DH38" s="689"/>
      <c r="DI38" s="689"/>
      <c r="DJ38" s="689"/>
      <c r="DK38" s="690"/>
      <c r="DL38" s="697">
        <v>271784</v>
      </c>
      <c r="DM38" s="689"/>
      <c r="DN38" s="689"/>
      <c r="DO38" s="689"/>
      <c r="DP38" s="689"/>
      <c r="DQ38" s="689"/>
      <c r="DR38" s="689"/>
      <c r="DS38" s="689"/>
      <c r="DT38" s="689"/>
      <c r="DU38" s="689"/>
      <c r="DV38" s="690"/>
      <c r="DW38" s="693">
        <v>12.8</v>
      </c>
      <c r="DX38" s="722"/>
      <c r="DY38" s="722"/>
      <c r="DZ38" s="722"/>
      <c r="EA38" s="722"/>
      <c r="EB38" s="722"/>
      <c r="EC38" s="723"/>
    </row>
    <row r="39" spans="2:133" ht="11.25" customHeight="1" x14ac:dyDescent="0.15">
      <c r="B39" s="685" t="s">
        <v>340</v>
      </c>
      <c r="C39" s="686"/>
      <c r="D39" s="686"/>
      <c r="E39" s="686"/>
      <c r="F39" s="686"/>
      <c r="G39" s="686"/>
      <c r="H39" s="686"/>
      <c r="I39" s="686"/>
      <c r="J39" s="686"/>
      <c r="K39" s="686"/>
      <c r="L39" s="686"/>
      <c r="M39" s="686"/>
      <c r="N39" s="686"/>
      <c r="O39" s="686"/>
      <c r="P39" s="686"/>
      <c r="Q39" s="687"/>
      <c r="R39" s="688">
        <v>357279</v>
      </c>
      <c r="S39" s="689"/>
      <c r="T39" s="689"/>
      <c r="U39" s="689"/>
      <c r="V39" s="689"/>
      <c r="W39" s="689"/>
      <c r="X39" s="689"/>
      <c r="Y39" s="690"/>
      <c r="Z39" s="691">
        <v>8.6</v>
      </c>
      <c r="AA39" s="691"/>
      <c r="AB39" s="691"/>
      <c r="AC39" s="691"/>
      <c r="AD39" s="692" t="s">
        <v>240</v>
      </c>
      <c r="AE39" s="692"/>
      <c r="AF39" s="692"/>
      <c r="AG39" s="692"/>
      <c r="AH39" s="692"/>
      <c r="AI39" s="692"/>
      <c r="AJ39" s="692"/>
      <c r="AK39" s="692"/>
      <c r="AL39" s="693" t="s">
        <v>138</v>
      </c>
      <c r="AM39" s="694"/>
      <c r="AN39" s="694"/>
      <c r="AO39" s="695"/>
      <c r="AQ39" s="766" t="s">
        <v>341</v>
      </c>
      <c r="AR39" s="767"/>
      <c r="AS39" s="767"/>
      <c r="AT39" s="767"/>
      <c r="AU39" s="767"/>
      <c r="AV39" s="767"/>
      <c r="AW39" s="767"/>
      <c r="AX39" s="767"/>
      <c r="AY39" s="768"/>
      <c r="AZ39" s="688">
        <v>18352</v>
      </c>
      <c r="BA39" s="689"/>
      <c r="BB39" s="689"/>
      <c r="BC39" s="689"/>
      <c r="BD39" s="725"/>
      <c r="BE39" s="725"/>
      <c r="BF39" s="743"/>
      <c r="BG39" s="703" t="s">
        <v>342</v>
      </c>
      <c r="BH39" s="704"/>
      <c r="BI39" s="704"/>
      <c r="BJ39" s="704"/>
      <c r="BK39" s="704"/>
      <c r="BL39" s="704"/>
      <c r="BM39" s="704"/>
      <c r="BN39" s="704"/>
      <c r="BO39" s="704"/>
      <c r="BP39" s="704"/>
      <c r="BQ39" s="704"/>
      <c r="BR39" s="704"/>
      <c r="BS39" s="704"/>
      <c r="BT39" s="704"/>
      <c r="BU39" s="705"/>
      <c r="BV39" s="688">
        <v>677</v>
      </c>
      <c r="BW39" s="689"/>
      <c r="BX39" s="689"/>
      <c r="BY39" s="689"/>
      <c r="BZ39" s="689"/>
      <c r="CA39" s="689"/>
      <c r="CB39" s="698"/>
      <c r="CD39" s="703" t="s">
        <v>343</v>
      </c>
      <c r="CE39" s="704"/>
      <c r="CF39" s="704"/>
      <c r="CG39" s="704"/>
      <c r="CH39" s="704"/>
      <c r="CI39" s="704"/>
      <c r="CJ39" s="704"/>
      <c r="CK39" s="704"/>
      <c r="CL39" s="704"/>
      <c r="CM39" s="704"/>
      <c r="CN39" s="704"/>
      <c r="CO39" s="704"/>
      <c r="CP39" s="704"/>
      <c r="CQ39" s="705"/>
      <c r="CR39" s="688">
        <v>343886</v>
      </c>
      <c r="CS39" s="725"/>
      <c r="CT39" s="725"/>
      <c r="CU39" s="725"/>
      <c r="CV39" s="725"/>
      <c r="CW39" s="725"/>
      <c r="CX39" s="725"/>
      <c r="CY39" s="726"/>
      <c r="CZ39" s="693">
        <v>8.6999999999999993</v>
      </c>
      <c r="DA39" s="722"/>
      <c r="DB39" s="722"/>
      <c r="DC39" s="727"/>
      <c r="DD39" s="697">
        <v>331500</v>
      </c>
      <c r="DE39" s="725"/>
      <c r="DF39" s="725"/>
      <c r="DG39" s="725"/>
      <c r="DH39" s="725"/>
      <c r="DI39" s="725"/>
      <c r="DJ39" s="725"/>
      <c r="DK39" s="726"/>
      <c r="DL39" s="697" t="s">
        <v>138</v>
      </c>
      <c r="DM39" s="725"/>
      <c r="DN39" s="725"/>
      <c r="DO39" s="725"/>
      <c r="DP39" s="725"/>
      <c r="DQ39" s="725"/>
      <c r="DR39" s="725"/>
      <c r="DS39" s="725"/>
      <c r="DT39" s="725"/>
      <c r="DU39" s="725"/>
      <c r="DV39" s="726"/>
      <c r="DW39" s="693" t="s">
        <v>138</v>
      </c>
      <c r="DX39" s="722"/>
      <c r="DY39" s="722"/>
      <c r="DZ39" s="722"/>
      <c r="EA39" s="722"/>
      <c r="EB39" s="722"/>
      <c r="EC39" s="723"/>
    </row>
    <row r="40" spans="2:133" ht="11.25" customHeight="1" x14ac:dyDescent="0.15">
      <c r="B40" s="685" t="s">
        <v>344</v>
      </c>
      <c r="C40" s="686"/>
      <c r="D40" s="686"/>
      <c r="E40" s="686"/>
      <c r="F40" s="686"/>
      <c r="G40" s="686"/>
      <c r="H40" s="686"/>
      <c r="I40" s="686"/>
      <c r="J40" s="686"/>
      <c r="K40" s="686"/>
      <c r="L40" s="686"/>
      <c r="M40" s="686"/>
      <c r="N40" s="686"/>
      <c r="O40" s="686"/>
      <c r="P40" s="686"/>
      <c r="Q40" s="687"/>
      <c r="R40" s="688" t="s">
        <v>240</v>
      </c>
      <c r="S40" s="689"/>
      <c r="T40" s="689"/>
      <c r="U40" s="689"/>
      <c r="V40" s="689"/>
      <c r="W40" s="689"/>
      <c r="X40" s="689"/>
      <c r="Y40" s="690"/>
      <c r="Z40" s="691" t="s">
        <v>240</v>
      </c>
      <c r="AA40" s="691"/>
      <c r="AB40" s="691"/>
      <c r="AC40" s="691"/>
      <c r="AD40" s="692" t="s">
        <v>138</v>
      </c>
      <c r="AE40" s="692"/>
      <c r="AF40" s="692"/>
      <c r="AG40" s="692"/>
      <c r="AH40" s="692"/>
      <c r="AI40" s="692"/>
      <c r="AJ40" s="692"/>
      <c r="AK40" s="692"/>
      <c r="AL40" s="693" t="s">
        <v>240</v>
      </c>
      <c r="AM40" s="694"/>
      <c r="AN40" s="694"/>
      <c r="AO40" s="695"/>
      <c r="AQ40" s="766" t="s">
        <v>345</v>
      </c>
      <c r="AR40" s="767"/>
      <c r="AS40" s="767"/>
      <c r="AT40" s="767"/>
      <c r="AU40" s="767"/>
      <c r="AV40" s="767"/>
      <c r="AW40" s="767"/>
      <c r="AX40" s="767"/>
      <c r="AY40" s="768"/>
      <c r="AZ40" s="688" t="s">
        <v>138</v>
      </c>
      <c r="BA40" s="689"/>
      <c r="BB40" s="689"/>
      <c r="BC40" s="689"/>
      <c r="BD40" s="725"/>
      <c r="BE40" s="725"/>
      <c r="BF40" s="743"/>
      <c r="BG40" s="769" t="s">
        <v>346</v>
      </c>
      <c r="BH40" s="770"/>
      <c r="BI40" s="770"/>
      <c r="BJ40" s="770"/>
      <c r="BK40" s="770"/>
      <c r="BL40" s="236"/>
      <c r="BM40" s="704" t="s">
        <v>347</v>
      </c>
      <c r="BN40" s="704"/>
      <c r="BO40" s="704"/>
      <c r="BP40" s="704"/>
      <c r="BQ40" s="704"/>
      <c r="BR40" s="704"/>
      <c r="BS40" s="704"/>
      <c r="BT40" s="704"/>
      <c r="BU40" s="705"/>
      <c r="BV40" s="688">
        <v>78</v>
      </c>
      <c r="BW40" s="689"/>
      <c r="BX40" s="689"/>
      <c r="BY40" s="689"/>
      <c r="BZ40" s="689"/>
      <c r="CA40" s="689"/>
      <c r="CB40" s="698"/>
      <c r="CD40" s="703" t="s">
        <v>348</v>
      </c>
      <c r="CE40" s="704"/>
      <c r="CF40" s="704"/>
      <c r="CG40" s="704"/>
      <c r="CH40" s="704"/>
      <c r="CI40" s="704"/>
      <c r="CJ40" s="704"/>
      <c r="CK40" s="704"/>
      <c r="CL40" s="704"/>
      <c r="CM40" s="704"/>
      <c r="CN40" s="704"/>
      <c r="CO40" s="704"/>
      <c r="CP40" s="704"/>
      <c r="CQ40" s="705"/>
      <c r="CR40" s="688">
        <v>1400</v>
      </c>
      <c r="CS40" s="689"/>
      <c r="CT40" s="689"/>
      <c r="CU40" s="689"/>
      <c r="CV40" s="689"/>
      <c r="CW40" s="689"/>
      <c r="CX40" s="689"/>
      <c r="CY40" s="690"/>
      <c r="CZ40" s="693">
        <v>0</v>
      </c>
      <c r="DA40" s="722"/>
      <c r="DB40" s="722"/>
      <c r="DC40" s="727"/>
      <c r="DD40" s="697">
        <v>1400</v>
      </c>
      <c r="DE40" s="689"/>
      <c r="DF40" s="689"/>
      <c r="DG40" s="689"/>
      <c r="DH40" s="689"/>
      <c r="DI40" s="689"/>
      <c r="DJ40" s="689"/>
      <c r="DK40" s="690"/>
      <c r="DL40" s="697" t="s">
        <v>240</v>
      </c>
      <c r="DM40" s="689"/>
      <c r="DN40" s="689"/>
      <c r="DO40" s="689"/>
      <c r="DP40" s="689"/>
      <c r="DQ40" s="689"/>
      <c r="DR40" s="689"/>
      <c r="DS40" s="689"/>
      <c r="DT40" s="689"/>
      <c r="DU40" s="689"/>
      <c r="DV40" s="690"/>
      <c r="DW40" s="693" t="s">
        <v>240</v>
      </c>
      <c r="DX40" s="722"/>
      <c r="DY40" s="722"/>
      <c r="DZ40" s="722"/>
      <c r="EA40" s="722"/>
      <c r="EB40" s="722"/>
      <c r="EC40" s="723"/>
    </row>
    <row r="41" spans="2:133" ht="11.25" customHeight="1" x14ac:dyDescent="0.15">
      <c r="B41" s="685" t="s">
        <v>349</v>
      </c>
      <c r="C41" s="686"/>
      <c r="D41" s="686"/>
      <c r="E41" s="686"/>
      <c r="F41" s="686"/>
      <c r="G41" s="686"/>
      <c r="H41" s="686"/>
      <c r="I41" s="686"/>
      <c r="J41" s="686"/>
      <c r="K41" s="686"/>
      <c r="L41" s="686"/>
      <c r="M41" s="686"/>
      <c r="N41" s="686"/>
      <c r="O41" s="686"/>
      <c r="P41" s="686"/>
      <c r="Q41" s="687"/>
      <c r="R41" s="688" t="s">
        <v>240</v>
      </c>
      <c r="S41" s="689"/>
      <c r="T41" s="689"/>
      <c r="U41" s="689"/>
      <c r="V41" s="689"/>
      <c r="W41" s="689"/>
      <c r="X41" s="689"/>
      <c r="Y41" s="690"/>
      <c r="Z41" s="691" t="s">
        <v>240</v>
      </c>
      <c r="AA41" s="691"/>
      <c r="AB41" s="691"/>
      <c r="AC41" s="691"/>
      <c r="AD41" s="692" t="s">
        <v>178</v>
      </c>
      <c r="AE41" s="692"/>
      <c r="AF41" s="692"/>
      <c r="AG41" s="692"/>
      <c r="AH41" s="692"/>
      <c r="AI41" s="692"/>
      <c r="AJ41" s="692"/>
      <c r="AK41" s="692"/>
      <c r="AL41" s="693" t="s">
        <v>240</v>
      </c>
      <c r="AM41" s="694"/>
      <c r="AN41" s="694"/>
      <c r="AO41" s="695"/>
      <c r="AQ41" s="766" t="s">
        <v>350</v>
      </c>
      <c r="AR41" s="767"/>
      <c r="AS41" s="767"/>
      <c r="AT41" s="767"/>
      <c r="AU41" s="767"/>
      <c r="AV41" s="767"/>
      <c r="AW41" s="767"/>
      <c r="AX41" s="767"/>
      <c r="AY41" s="768"/>
      <c r="AZ41" s="688">
        <v>44185</v>
      </c>
      <c r="BA41" s="689"/>
      <c r="BB41" s="689"/>
      <c r="BC41" s="689"/>
      <c r="BD41" s="725"/>
      <c r="BE41" s="725"/>
      <c r="BF41" s="743"/>
      <c r="BG41" s="769"/>
      <c r="BH41" s="770"/>
      <c r="BI41" s="770"/>
      <c r="BJ41" s="770"/>
      <c r="BK41" s="770"/>
      <c r="BL41" s="236"/>
      <c r="BM41" s="704" t="s">
        <v>351</v>
      </c>
      <c r="BN41" s="704"/>
      <c r="BO41" s="704"/>
      <c r="BP41" s="704"/>
      <c r="BQ41" s="704"/>
      <c r="BR41" s="704"/>
      <c r="BS41" s="704"/>
      <c r="BT41" s="704"/>
      <c r="BU41" s="705"/>
      <c r="BV41" s="688" t="s">
        <v>138</v>
      </c>
      <c r="BW41" s="689"/>
      <c r="BX41" s="689"/>
      <c r="BY41" s="689"/>
      <c r="BZ41" s="689"/>
      <c r="CA41" s="689"/>
      <c r="CB41" s="698"/>
      <c r="CD41" s="703" t="s">
        <v>352</v>
      </c>
      <c r="CE41" s="704"/>
      <c r="CF41" s="704"/>
      <c r="CG41" s="704"/>
      <c r="CH41" s="704"/>
      <c r="CI41" s="704"/>
      <c r="CJ41" s="704"/>
      <c r="CK41" s="704"/>
      <c r="CL41" s="704"/>
      <c r="CM41" s="704"/>
      <c r="CN41" s="704"/>
      <c r="CO41" s="704"/>
      <c r="CP41" s="704"/>
      <c r="CQ41" s="705"/>
      <c r="CR41" s="688" t="s">
        <v>240</v>
      </c>
      <c r="CS41" s="725"/>
      <c r="CT41" s="725"/>
      <c r="CU41" s="725"/>
      <c r="CV41" s="725"/>
      <c r="CW41" s="725"/>
      <c r="CX41" s="725"/>
      <c r="CY41" s="726"/>
      <c r="CZ41" s="693" t="s">
        <v>240</v>
      </c>
      <c r="DA41" s="722"/>
      <c r="DB41" s="722"/>
      <c r="DC41" s="727"/>
      <c r="DD41" s="697" t="s">
        <v>240</v>
      </c>
      <c r="DE41" s="725"/>
      <c r="DF41" s="725"/>
      <c r="DG41" s="725"/>
      <c r="DH41" s="725"/>
      <c r="DI41" s="725"/>
      <c r="DJ41" s="725"/>
      <c r="DK41" s="726"/>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685" t="s">
        <v>353</v>
      </c>
      <c r="C42" s="686"/>
      <c r="D42" s="686"/>
      <c r="E42" s="686"/>
      <c r="F42" s="686"/>
      <c r="G42" s="686"/>
      <c r="H42" s="686"/>
      <c r="I42" s="686"/>
      <c r="J42" s="686"/>
      <c r="K42" s="686"/>
      <c r="L42" s="686"/>
      <c r="M42" s="686"/>
      <c r="N42" s="686"/>
      <c r="O42" s="686"/>
      <c r="P42" s="686"/>
      <c r="Q42" s="687"/>
      <c r="R42" s="688" t="s">
        <v>240</v>
      </c>
      <c r="S42" s="689"/>
      <c r="T42" s="689"/>
      <c r="U42" s="689"/>
      <c r="V42" s="689"/>
      <c r="W42" s="689"/>
      <c r="X42" s="689"/>
      <c r="Y42" s="690"/>
      <c r="Z42" s="691" t="s">
        <v>240</v>
      </c>
      <c r="AA42" s="691"/>
      <c r="AB42" s="691"/>
      <c r="AC42" s="691"/>
      <c r="AD42" s="692" t="s">
        <v>178</v>
      </c>
      <c r="AE42" s="692"/>
      <c r="AF42" s="692"/>
      <c r="AG42" s="692"/>
      <c r="AH42" s="692"/>
      <c r="AI42" s="692"/>
      <c r="AJ42" s="692"/>
      <c r="AK42" s="692"/>
      <c r="AL42" s="693" t="s">
        <v>240</v>
      </c>
      <c r="AM42" s="694"/>
      <c r="AN42" s="694"/>
      <c r="AO42" s="695"/>
      <c r="AQ42" s="787" t="s">
        <v>354</v>
      </c>
      <c r="AR42" s="788"/>
      <c r="AS42" s="788"/>
      <c r="AT42" s="788"/>
      <c r="AU42" s="788"/>
      <c r="AV42" s="788"/>
      <c r="AW42" s="788"/>
      <c r="AX42" s="788"/>
      <c r="AY42" s="789"/>
      <c r="AZ42" s="779">
        <v>188945</v>
      </c>
      <c r="BA42" s="780"/>
      <c r="BB42" s="780"/>
      <c r="BC42" s="780"/>
      <c r="BD42" s="759"/>
      <c r="BE42" s="759"/>
      <c r="BF42" s="761"/>
      <c r="BG42" s="771"/>
      <c r="BH42" s="772"/>
      <c r="BI42" s="772"/>
      <c r="BJ42" s="772"/>
      <c r="BK42" s="772"/>
      <c r="BL42" s="237"/>
      <c r="BM42" s="714" t="s">
        <v>355</v>
      </c>
      <c r="BN42" s="714"/>
      <c r="BO42" s="714"/>
      <c r="BP42" s="714"/>
      <c r="BQ42" s="714"/>
      <c r="BR42" s="714"/>
      <c r="BS42" s="714"/>
      <c r="BT42" s="714"/>
      <c r="BU42" s="715"/>
      <c r="BV42" s="779">
        <v>351</v>
      </c>
      <c r="BW42" s="780"/>
      <c r="BX42" s="780"/>
      <c r="BY42" s="780"/>
      <c r="BZ42" s="780"/>
      <c r="CA42" s="780"/>
      <c r="CB42" s="786"/>
      <c r="CD42" s="685" t="s">
        <v>356</v>
      </c>
      <c r="CE42" s="686"/>
      <c r="CF42" s="686"/>
      <c r="CG42" s="686"/>
      <c r="CH42" s="686"/>
      <c r="CI42" s="686"/>
      <c r="CJ42" s="686"/>
      <c r="CK42" s="686"/>
      <c r="CL42" s="686"/>
      <c r="CM42" s="686"/>
      <c r="CN42" s="686"/>
      <c r="CO42" s="686"/>
      <c r="CP42" s="686"/>
      <c r="CQ42" s="687"/>
      <c r="CR42" s="688">
        <v>480659</v>
      </c>
      <c r="CS42" s="689"/>
      <c r="CT42" s="689"/>
      <c r="CU42" s="689"/>
      <c r="CV42" s="689"/>
      <c r="CW42" s="689"/>
      <c r="CX42" s="689"/>
      <c r="CY42" s="690"/>
      <c r="CZ42" s="693">
        <v>12.2</v>
      </c>
      <c r="DA42" s="694"/>
      <c r="DB42" s="694"/>
      <c r="DC42" s="706"/>
      <c r="DD42" s="697">
        <v>91806</v>
      </c>
      <c r="DE42" s="689"/>
      <c r="DF42" s="689"/>
      <c r="DG42" s="689"/>
      <c r="DH42" s="689"/>
      <c r="DI42" s="689"/>
      <c r="DJ42" s="689"/>
      <c r="DK42" s="69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729" t="s">
        <v>357</v>
      </c>
      <c r="C43" s="730"/>
      <c r="D43" s="730"/>
      <c r="E43" s="730"/>
      <c r="F43" s="730"/>
      <c r="G43" s="730"/>
      <c r="H43" s="730"/>
      <c r="I43" s="730"/>
      <c r="J43" s="730"/>
      <c r="K43" s="730"/>
      <c r="L43" s="730"/>
      <c r="M43" s="730"/>
      <c r="N43" s="730"/>
      <c r="O43" s="730"/>
      <c r="P43" s="730"/>
      <c r="Q43" s="731"/>
      <c r="R43" s="779">
        <v>4166881</v>
      </c>
      <c r="S43" s="780"/>
      <c r="T43" s="780"/>
      <c r="U43" s="780"/>
      <c r="V43" s="780"/>
      <c r="W43" s="780"/>
      <c r="X43" s="780"/>
      <c r="Y43" s="781"/>
      <c r="Z43" s="782">
        <v>100</v>
      </c>
      <c r="AA43" s="782"/>
      <c r="AB43" s="782"/>
      <c r="AC43" s="782"/>
      <c r="AD43" s="783">
        <v>2121020</v>
      </c>
      <c r="AE43" s="783"/>
      <c r="AF43" s="783"/>
      <c r="AG43" s="783"/>
      <c r="AH43" s="783"/>
      <c r="AI43" s="783"/>
      <c r="AJ43" s="783"/>
      <c r="AK43" s="783"/>
      <c r="AL43" s="784">
        <v>100</v>
      </c>
      <c r="AM43" s="760"/>
      <c r="AN43" s="760"/>
      <c r="AO43" s="785"/>
      <c r="BV43" s="238"/>
      <c r="BW43" s="238"/>
      <c r="BX43" s="238"/>
      <c r="BY43" s="238"/>
      <c r="BZ43" s="238"/>
      <c r="CA43" s="238"/>
      <c r="CB43" s="238"/>
      <c r="CD43" s="685" t="s">
        <v>358</v>
      </c>
      <c r="CE43" s="686"/>
      <c r="CF43" s="686"/>
      <c r="CG43" s="686"/>
      <c r="CH43" s="686"/>
      <c r="CI43" s="686"/>
      <c r="CJ43" s="686"/>
      <c r="CK43" s="686"/>
      <c r="CL43" s="686"/>
      <c r="CM43" s="686"/>
      <c r="CN43" s="686"/>
      <c r="CO43" s="686"/>
      <c r="CP43" s="686"/>
      <c r="CQ43" s="687"/>
      <c r="CR43" s="688" t="s">
        <v>240</v>
      </c>
      <c r="CS43" s="725"/>
      <c r="CT43" s="725"/>
      <c r="CU43" s="725"/>
      <c r="CV43" s="725"/>
      <c r="CW43" s="725"/>
      <c r="CX43" s="725"/>
      <c r="CY43" s="726"/>
      <c r="CZ43" s="693" t="s">
        <v>178</v>
      </c>
      <c r="DA43" s="722"/>
      <c r="DB43" s="722"/>
      <c r="DC43" s="727"/>
      <c r="DD43" s="697" t="s">
        <v>240</v>
      </c>
      <c r="DE43" s="725"/>
      <c r="DF43" s="725"/>
      <c r="DG43" s="725"/>
      <c r="DH43" s="725"/>
      <c r="DI43" s="725"/>
      <c r="DJ43" s="725"/>
      <c r="DK43" s="726"/>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00" t="s">
        <v>305</v>
      </c>
      <c r="CE44" s="801"/>
      <c r="CF44" s="685" t="s">
        <v>359</v>
      </c>
      <c r="CG44" s="686"/>
      <c r="CH44" s="686"/>
      <c r="CI44" s="686"/>
      <c r="CJ44" s="686"/>
      <c r="CK44" s="686"/>
      <c r="CL44" s="686"/>
      <c r="CM44" s="686"/>
      <c r="CN44" s="686"/>
      <c r="CO44" s="686"/>
      <c r="CP44" s="686"/>
      <c r="CQ44" s="687"/>
      <c r="CR44" s="688">
        <v>476589</v>
      </c>
      <c r="CS44" s="689"/>
      <c r="CT44" s="689"/>
      <c r="CU44" s="689"/>
      <c r="CV44" s="689"/>
      <c r="CW44" s="689"/>
      <c r="CX44" s="689"/>
      <c r="CY44" s="690"/>
      <c r="CZ44" s="693">
        <v>12.1</v>
      </c>
      <c r="DA44" s="694"/>
      <c r="DB44" s="694"/>
      <c r="DC44" s="706"/>
      <c r="DD44" s="697">
        <v>91806</v>
      </c>
      <c r="DE44" s="689"/>
      <c r="DF44" s="689"/>
      <c r="DG44" s="689"/>
      <c r="DH44" s="689"/>
      <c r="DI44" s="689"/>
      <c r="DJ44" s="689"/>
      <c r="DK44" s="69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2"/>
      <c r="CE45" s="803"/>
      <c r="CF45" s="685" t="s">
        <v>361</v>
      </c>
      <c r="CG45" s="686"/>
      <c r="CH45" s="686"/>
      <c r="CI45" s="686"/>
      <c r="CJ45" s="686"/>
      <c r="CK45" s="686"/>
      <c r="CL45" s="686"/>
      <c r="CM45" s="686"/>
      <c r="CN45" s="686"/>
      <c r="CO45" s="686"/>
      <c r="CP45" s="686"/>
      <c r="CQ45" s="687"/>
      <c r="CR45" s="688">
        <v>89924</v>
      </c>
      <c r="CS45" s="725"/>
      <c r="CT45" s="725"/>
      <c r="CU45" s="725"/>
      <c r="CV45" s="725"/>
      <c r="CW45" s="725"/>
      <c r="CX45" s="725"/>
      <c r="CY45" s="726"/>
      <c r="CZ45" s="693">
        <v>2.2999999999999998</v>
      </c>
      <c r="DA45" s="722"/>
      <c r="DB45" s="722"/>
      <c r="DC45" s="727"/>
      <c r="DD45" s="697">
        <v>73</v>
      </c>
      <c r="DE45" s="725"/>
      <c r="DF45" s="725"/>
      <c r="DG45" s="725"/>
      <c r="DH45" s="725"/>
      <c r="DI45" s="725"/>
      <c r="DJ45" s="725"/>
      <c r="DK45" s="726"/>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2"/>
      <c r="CE46" s="803"/>
      <c r="CF46" s="685" t="s">
        <v>363</v>
      </c>
      <c r="CG46" s="686"/>
      <c r="CH46" s="686"/>
      <c r="CI46" s="686"/>
      <c r="CJ46" s="686"/>
      <c r="CK46" s="686"/>
      <c r="CL46" s="686"/>
      <c r="CM46" s="686"/>
      <c r="CN46" s="686"/>
      <c r="CO46" s="686"/>
      <c r="CP46" s="686"/>
      <c r="CQ46" s="687"/>
      <c r="CR46" s="688">
        <v>363210</v>
      </c>
      <c r="CS46" s="689"/>
      <c r="CT46" s="689"/>
      <c r="CU46" s="689"/>
      <c r="CV46" s="689"/>
      <c r="CW46" s="689"/>
      <c r="CX46" s="689"/>
      <c r="CY46" s="690"/>
      <c r="CZ46" s="693">
        <v>9.1999999999999993</v>
      </c>
      <c r="DA46" s="694"/>
      <c r="DB46" s="694"/>
      <c r="DC46" s="706"/>
      <c r="DD46" s="697">
        <v>91586</v>
      </c>
      <c r="DE46" s="689"/>
      <c r="DF46" s="689"/>
      <c r="DG46" s="689"/>
      <c r="DH46" s="689"/>
      <c r="DI46" s="689"/>
      <c r="DJ46" s="689"/>
      <c r="DK46" s="69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2"/>
      <c r="CE47" s="803"/>
      <c r="CF47" s="685" t="s">
        <v>365</v>
      </c>
      <c r="CG47" s="686"/>
      <c r="CH47" s="686"/>
      <c r="CI47" s="686"/>
      <c r="CJ47" s="686"/>
      <c r="CK47" s="686"/>
      <c r="CL47" s="686"/>
      <c r="CM47" s="686"/>
      <c r="CN47" s="686"/>
      <c r="CO47" s="686"/>
      <c r="CP47" s="686"/>
      <c r="CQ47" s="687"/>
      <c r="CR47" s="688">
        <v>4070</v>
      </c>
      <c r="CS47" s="725"/>
      <c r="CT47" s="725"/>
      <c r="CU47" s="725"/>
      <c r="CV47" s="725"/>
      <c r="CW47" s="725"/>
      <c r="CX47" s="725"/>
      <c r="CY47" s="726"/>
      <c r="CZ47" s="693">
        <v>0.1</v>
      </c>
      <c r="DA47" s="722"/>
      <c r="DB47" s="722"/>
      <c r="DC47" s="727"/>
      <c r="DD47" s="697" t="s">
        <v>240</v>
      </c>
      <c r="DE47" s="725"/>
      <c r="DF47" s="725"/>
      <c r="DG47" s="725"/>
      <c r="DH47" s="725"/>
      <c r="DI47" s="725"/>
      <c r="DJ47" s="725"/>
      <c r="DK47" s="726"/>
      <c r="DL47" s="773"/>
      <c r="DM47" s="774"/>
      <c r="DN47" s="774"/>
      <c r="DO47" s="774"/>
      <c r="DP47" s="774"/>
      <c r="DQ47" s="774"/>
      <c r="DR47" s="774"/>
      <c r="DS47" s="774"/>
      <c r="DT47" s="774"/>
      <c r="DU47" s="774"/>
      <c r="DV47" s="775"/>
      <c r="DW47" s="776"/>
      <c r="DX47" s="777"/>
      <c r="DY47" s="777"/>
      <c r="DZ47" s="777"/>
      <c r="EA47" s="777"/>
      <c r="EB47" s="777"/>
      <c r="EC47" s="778"/>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4"/>
      <c r="CE48" s="805"/>
      <c r="CF48" s="685" t="s">
        <v>366</v>
      </c>
      <c r="CG48" s="686"/>
      <c r="CH48" s="686"/>
      <c r="CI48" s="686"/>
      <c r="CJ48" s="686"/>
      <c r="CK48" s="686"/>
      <c r="CL48" s="686"/>
      <c r="CM48" s="686"/>
      <c r="CN48" s="686"/>
      <c r="CO48" s="686"/>
      <c r="CP48" s="686"/>
      <c r="CQ48" s="687"/>
      <c r="CR48" s="688" t="s">
        <v>178</v>
      </c>
      <c r="CS48" s="689"/>
      <c r="CT48" s="689"/>
      <c r="CU48" s="689"/>
      <c r="CV48" s="689"/>
      <c r="CW48" s="689"/>
      <c r="CX48" s="689"/>
      <c r="CY48" s="690"/>
      <c r="CZ48" s="693" t="s">
        <v>240</v>
      </c>
      <c r="DA48" s="694"/>
      <c r="DB48" s="694"/>
      <c r="DC48" s="706"/>
      <c r="DD48" s="697" t="s">
        <v>178</v>
      </c>
      <c r="DE48" s="689"/>
      <c r="DF48" s="689"/>
      <c r="DG48" s="689"/>
      <c r="DH48" s="689"/>
      <c r="DI48" s="689"/>
      <c r="DJ48" s="689"/>
      <c r="DK48" s="690"/>
      <c r="DL48" s="773"/>
      <c r="DM48" s="774"/>
      <c r="DN48" s="774"/>
      <c r="DO48" s="774"/>
      <c r="DP48" s="774"/>
      <c r="DQ48" s="774"/>
      <c r="DR48" s="774"/>
      <c r="DS48" s="774"/>
      <c r="DT48" s="774"/>
      <c r="DU48" s="774"/>
      <c r="DV48" s="775"/>
      <c r="DW48" s="776"/>
      <c r="DX48" s="777"/>
      <c r="DY48" s="777"/>
      <c r="DZ48" s="777"/>
      <c r="EA48" s="777"/>
      <c r="EB48" s="777"/>
      <c r="EC48" s="778"/>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9" t="s">
        <v>367</v>
      </c>
      <c r="CE49" s="730"/>
      <c r="CF49" s="730"/>
      <c r="CG49" s="730"/>
      <c r="CH49" s="730"/>
      <c r="CI49" s="730"/>
      <c r="CJ49" s="730"/>
      <c r="CK49" s="730"/>
      <c r="CL49" s="730"/>
      <c r="CM49" s="730"/>
      <c r="CN49" s="730"/>
      <c r="CO49" s="730"/>
      <c r="CP49" s="730"/>
      <c r="CQ49" s="731"/>
      <c r="CR49" s="779">
        <v>3952319</v>
      </c>
      <c r="CS49" s="759"/>
      <c r="CT49" s="759"/>
      <c r="CU49" s="759"/>
      <c r="CV49" s="759"/>
      <c r="CW49" s="759"/>
      <c r="CX49" s="759"/>
      <c r="CY49" s="790"/>
      <c r="CZ49" s="784">
        <v>100</v>
      </c>
      <c r="DA49" s="791"/>
      <c r="DB49" s="791"/>
      <c r="DC49" s="792"/>
      <c r="DD49" s="793">
        <v>2544495</v>
      </c>
      <c r="DE49" s="759"/>
      <c r="DF49" s="759"/>
      <c r="DG49" s="759"/>
      <c r="DH49" s="759"/>
      <c r="DI49" s="759"/>
      <c r="DJ49" s="759"/>
      <c r="DK49" s="790"/>
      <c r="DL49" s="794"/>
      <c r="DM49" s="795"/>
      <c r="DN49" s="795"/>
      <c r="DO49" s="795"/>
      <c r="DP49" s="795"/>
      <c r="DQ49" s="795"/>
      <c r="DR49" s="795"/>
      <c r="DS49" s="795"/>
      <c r="DT49" s="795"/>
      <c r="DU49" s="795"/>
      <c r="DV49" s="796"/>
      <c r="DW49" s="797"/>
      <c r="DX49" s="798"/>
      <c r="DY49" s="798"/>
      <c r="DZ49" s="798"/>
      <c r="EA49" s="798"/>
      <c r="EB49" s="798"/>
      <c r="EC49" s="799"/>
    </row>
  </sheetData>
  <sheetProtection algorithmName="SHA-512" hashValue="o62K7mQV4IpVJ81B8b8uMahunxUj6LzCf6fjU1DLe0R3iwvwkZdPKw0NwmAc6sLnlBC2UYRbvbgLq8OUhEdu8w==" saltValue="zv0wWE5Xmn2ixrx98OVg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5" t="s">
        <v>369</v>
      </c>
      <c r="DK2" s="836"/>
      <c r="DL2" s="836"/>
      <c r="DM2" s="836"/>
      <c r="DN2" s="836"/>
      <c r="DO2" s="837"/>
      <c r="DP2" s="251"/>
      <c r="DQ2" s="835" t="s">
        <v>370</v>
      </c>
      <c r="DR2" s="836"/>
      <c r="DS2" s="836"/>
      <c r="DT2" s="836"/>
      <c r="DU2" s="836"/>
      <c r="DV2" s="836"/>
      <c r="DW2" s="836"/>
      <c r="DX2" s="836"/>
      <c r="DY2" s="836"/>
      <c r="DZ2" s="83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8" t="s">
        <v>371</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9" t="s">
        <v>373</v>
      </c>
      <c r="B5" s="830"/>
      <c r="C5" s="830"/>
      <c r="D5" s="830"/>
      <c r="E5" s="830"/>
      <c r="F5" s="830"/>
      <c r="G5" s="830"/>
      <c r="H5" s="830"/>
      <c r="I5" s="830"/>
      <c r="J5" s="830"/>
      <c r="K5" s="830"/>
      <c r="L5" s="830"/>
      <c r="M5" s="830"/>
      <c r="N5" s="830"/>
      <c r="O5" s="830"/>
      <c r="P5" s="831"/>
      <c r="Q5" s="806" t="s">
        <v>374</v>
      </c>
      <c r="R5" s="807"/>
      <c r="S5" s="807"/>
      <c r="T5" s="807"/>
      <c r="U5" s="808"/>
      <c r="V5" s="806" t="s">
        <v>375</v>
      </c>
      <c r="W5" s="807"/>
      <c r="X5" s="807"/>
      <c r="Y5" s="807"/>
      <c r="Z5" s="808"/>
      <c r="AA5" s="806" t="s">
        <v>376</v>
      </c>
      <c r="AB5" s="807"/>
      <c r="AC5" s="807"/>
      <c r="AD5" s="807"/>
      <c r="AE5" s="807"/>
      <c r="AF5" s="839" t="s">
        <v>377</v>
      </c>
      <c r="AG5" s="807"/>
      <c r="AH5" s="807"/>
      <c r="AI5" s="807"/>
      <c r="AJ5" s="818"/>
      <c r="AK5" s="807" t="s">
        <v>378</v>
      </c>
      <c r="AL5" s="807"/>
      <c r="AM5" s="807"/>
      <c r="AN5" s="807"/>
      <c r="AO5" s="808"/>
      <c r="AP5" s="806" t="s">
        <v>379</v>
      </c>
      <c r="AQ5" s="807"/>
      <c r="AR5" s="807"/>
      <c r="AS5" s="807"/>
      <c r="AT5" s="808"/>
      <c r="AU5" s="806" t="s">
        <v>380</v>
      </c>
      <c r="AV5" s="807"/>
      <c r="AW5" s="807"/>
      <c r="AX5" s="807"/>
      <c r="AY5" s="818"/>
      <c r="AZ5" s="258"/>
      <c r="BA5" s="258"/>
      <c r="BB5" s="258"/>
      <c r="BC5" s="258"/>
      <c r="BD5" s="258"/>
      <c r="BE5" s="259"/>
      <c r="BF5" s="259"/>
      <c r="BG5" s="259"/>
      <c r="BH5" s="259"/>
      <c r="BI5" s="259"/>
      <c r="BJ5" s="259"/>
      <c r="BK5" s="259"/>
      <c r="BL5" s="259"/>
      <c r="BM5" s="259"/>
      <c r="BN5" s="259"/>
      <c r="BO5" s="259"/>
      <c r="BP5" s="259"/>
      <c r="BQ5" s="829" t="s">
        <v>381</v>
      </c>
      <c r="BR5" s="830"/>
      <c r="BS5" s="830"/>
      <c r="BT5" s="830"/>
      <c r="BU5" s="830"/>
      <c r="BV5" s="830"/>
      <c r="BW5" s="830"/>
      <c r="BX5" s="830"/>
      <c r="BY5" s="830"/>
      <c r="BZ5" s="830"/>
      <c r="CA5" s="830"/>
      <c r="CB5" s="830"/>
      <c r="CC5" s="830"/>
      <c r="CD5" s="830"/>
      <c r="CE5" s="830"/>
      <c r="CF5" s="830"/>
      <c r="CG5" s="831"/>
      <c r="CH5" s="806" t="s">
        <v>382</v>
      </c>
      <c r="CI5" s="807"/>
      <c r="CJ5" s="807"/>
      <c r="CK5" s="807"/>
      <c r="CL5" s="808"/>
      <c r="CM5" s="806" t="s">
        <v>383</v>
      </c>
      <c r="CN5" s="807"/>
      <c r="CO5" s="807"/>
      <c r="CP5" s="807"/>
      <c r="CQ5" s="808"/>
      <c r="CR5" s="806" t="s">
        <v>384</v>
      </c>
      <c r="CS5" s="807"/>
      <c r="CT5" s="807"/>
      <c r="CU5" s="807"/>
      <c r="CV5" s="808"/>
      <c r="CW5" s="806" t="s">
        <v>385</v>
      </c>
      <c r="CX5" s="807"/>
      <c r="CY5" s="807"/>
      <c r="CZ5" s="807"/>
      <c r="DA5" s="808"/>
      <c r="DB5" s="806" t="s">
        <v>386</v>
      </c>
      <c r="DC5" s="807"/>
      <c r="DD5" s="807"/>
      <c r="DE5" s="807"/>
      <c r="DF5" s="808"/>
      <c r="DG5" s="812" t="s">
        <v>387</v>
      </c>
      <c r="DH5" s="813"/>
      <c r="DI5" s="813"/>
      <c r="DJ5" s="813"/>
      <c r="DK5" s="814"/>
      <c r="DL5" s="812" t="s">
        <v>388</v>
      </c>
      <c r="DM5" s="813"/>
      <c r="DN5" s="813"/>
      <c r="DO5" s="813"/>
      <c r="DP5" s="814"/>
      <c r="DQ5" s="806" t="s">
        <v>389</v>
      </c>
      <c r="DR5" s="807"/>
      <c r="DS5" s="807"/>
      <c r="DT5" s="807"/>
      <c r="DU5" s="808"/>
      <c r="DV5" s="806" t="s">
        <v>380</v>
      </c>
      <c r="DW5" s="807"/>
      <c r="DX5" s="807"/>
      <c r="DY5" s="807"/>
      <c r="DZ5" s="818"/>
      <c r="EA5" s="256"/>
    </row>
    <row r="6" spans="1:131" s="257"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54"/>
      <c r="BA6" s="254"/>
      <c r="BB6" s="254"/>
      <c r="BC6" s="254"/>
      <c r="BD6" s="254"/>
      <c r="BE6" s="255"/>
      <c r="BF6" s="255"/>
      <c r="BG6" s="255"/>
      <c r="BH6" s="255"/>
      <c r="BI6" s="255"/>
      <c r="BJ6" s="255"/>
      <c r="BK6" s="255"/>
      <c r="BL6" s="255"/>
      <c r="BM6" s="255"/>
      <c r="BN6" s="255"/>
      <c r="BO6" s="255"/>
      <c r="BP6" s="255"/>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6"/>
    </row>
    <row r="7" spans="1:131" s="257" customFormat="1" ht="26.25" customHeight="1" thickTop="1" x14ac:dyDescent="0.15">
      <c r="A7" s="260">
        <v>1</v>
      </c>
      <c r="B7" s="820" t="s">
        <v>390</v>
      </c>
      <c r="C7" s="821"/>
      <c r="D7" s="821"/>
      <c r="E7" s="821"/>
      <c r="F7" s="821"/>
      <c r="G7" s="821"/>
      <c r="H7" s="821"/>
      <c r="I7" s="821"/>
      <c r="J7" s="821"/>
      <c r="K7" s="821"/>
      <c r="L7" s="821"/>
      <c r="M7" s="821"/>
      <c r="N7" s="821"/>
      <c r="O7" s="821"/>
      <c r="P7" s="822"/>
      <c r="Q7" s="823">
        <v>4167</v>
      </c>
      <c r="R7" s="824"/>
      <c r="S7" s="824"/>
      <c r="T7" s="824"/>
      <c r="U7" s="824"/>
      <c r="V7" s="824">
        <v>3952</v>
      </c>
      <c r="W7" s="824"/>
      <c r="X7" s="824"/>
      <c r="Y7" s="824"/>
      <c r="Z7" s="824"/>
      <c r="AA7" s="824">
        <v>215</v>
      </c>
      <c r="AB7" s="824"/>
      <c r="AC7" s="824"/>
      <c r="AD7" s="824"/>
      <c r="AE7" s="825"/>
      <c r="AF7" s="826">
        <v>189</v>
      </c>
      <c r="AG7" s="827"/>
      <c r="AH7" s="827"/>
      <c r="AI7" s="827"/>
      <c r="AJ7" s="828"/>
      <c r="AK7" s="863">
        <v>9</v>
      </c>
      <c r="AL7" s="864"/>
      <c r="AM7" s="864"/>
      <c r="AN7" s="864"/>
      <c r="AO7" s="864"/>
      <c r="AP7" s="864">
        <v>3083</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594</v>
      </c>
      <c r="BT7" s="868"/>
      <c r="BU7" s="868"/>
      <c r="BV7" s="868"/>
      <c r="BW7" s="868"/>
      <c r="BX7" s="868"/>
      <c r="BY7" s="868"/>
      <c r="BZ7" s="868"/>
      <c r="CA7" s="868"/>
      <c r="CB7" s="868"/>
      <c r="CC7" s="868"/>
      <c r="CD7" s="868"/>
      <c r="CE7" s="868"/>
      <c r="CF7" s="868"/>
      <c r="CG7" s="869"/>
      <c r="CH7" s="860">
        <v>-2</v>
      </c>
      <c r="CI7" s="861"/>
      <c r="CJ7" s="861"/>
      <c r="CK7" s="861"/>
      <c r="CL7" s="862"/>
      <c r="CM7" s="860">
        <v>33</v>
      </c>
      <c r="CN7" s="861"/>
      <c r="CO7" s="861"/>
      <c r="CP7" s="861"/>
      <c r="CQ7" s="862"/>
      <c r="CR7" s="860">
        <v>7</v>
      </c>
      <c r="CS7" s="861"/>
      <c r="CT7" s="861"/>
      <c r="CU7" s="861"/>
      <c r="CV7" s="862"/>
      <c r="CW7" s="860">
        <v>4</v>
      </c>
      <c r="CX7" s="861"/>
      <c r="CY7" s="861"/>
      <c r="CZ7" s="861"/>
      <c r="DA7" s="862"/>
      <c r="DB7" s="860" t="s">
        <v>591</v>
      </c>
      <c r="DC7" s="861"/>
      <c r="DD7" s="861"/>
      <c r="DE7" s="861"/>
      <c r="DF7" s="862"/>
      <c r="DG7" s="860" t="s">
        <v>522</v>
      </c>
      <c r="DH7" s="861"/>
      <c r="DI7" s="861"/>
      <c r="DJ7" s="861"/>
      <c r="DK7" s="862"/>
      <c r="DL7" s="860" t="s">
        <v>522</v>
      </c>
      <c r="DM7" s="861"/>
      <c r="DN7" s="861"/>
      <c r="DO7" s="861"/>
      <c r="DP7" s="862"/>
      <c r="DQ7" s="860" t="s">
        <v>522</v>
      </c>
      <c r="DR7" s="861"/>
      <c r="DS7" s="861"/>
      <c r="DT7" s="861"/>
      <c r="DU7" s="862"/>
      <c r="DV7" s="841"/>
      <c r="DW7" s="842"/>
      <c r="DX7" s="842"/>
      <c r="DY7" s="842"/>
      <c r="DZ7" s="843"/>
      <c r="EA7" s="256"/>
    </row>
    <row r="8" spans="1:131" s="257" customFormat="1" ht="26.25" customHeight="1" x14ac:dyDescent="0.15">
      <c r="A8" s="263">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53"/>
      <c r="AL8" s="854"/>
      <c r="AM8" s="854"/>
      <c r="AN8" s="854"/>
      <c r="AO8" s="854"/>
      <c r="AP8" s="854"/>
      <c r="AQ8" s="854"/>
      <c r="AR8" s="854"/>
      <c r="AS8" s="854"/>
      <c r="AT8" s="854"/>
      <c r="AU8" s="855"/>
      <c r="AV8" s="855"/>
      <c r="AW8" s="855"/>
      <c r="AX8" s="855"/>
      <c r="AY8" s="856"/>
      <c r="AZ8" s="254"/>
      <c r="BA8" s="254"/>
      <c r="BB8" s="254"/>
      <c r="BC8" s="254"/>
      <c r="BD8" s="254"/>
      <c r="BE8" s="255"/>
      <c r="BF8" s="255"/>
      <c r="BG8" s="255"/>
      <c r="BH8" s="255"/>
      <c r="BI8" s="255"/>
      <c r="BJ8" s="255"/>
      <c r="BK8" s="255"/>
      <c r="BL8" s="255"/>
      <c r="BM8" s="255"/>
      <c r="BN8" s="255"/>
      <c r="BO8" s="255"/>
      <c r="BP8" s="255"/>
      <c r="BQ8" s="264">
        <v>2</v>
      </c>
      <c r="BR8" s="265"/>
      <c r="BS8" s="857" t="s">
        <v>595</v>
      </c>
      <c r="BT8" s="858"/>
      <c r="BU8" s="858"/>
      <c r="BV8" s="858"/>
      <c r="BW8" s="858"/>
      <c r="BX8" s="858"/>
      <c r="BY8" s="858"/>
      <c r="BZ8" s="858"/>
      <c r="CA8" s="858"/>
      <c r="CB8" s="858"/>
      <c r="CC8" s="858"/>
      <c r="CD8" s="858"/>
      <c r="CE8" s="858"/>
      <c r="CF8" s="858"/>
      <c r="CG8" s="859"/>
      <c r="CH8" s="870">
        <v>1</v>
      </c>
      <c r="CI8" s="871"/>
      <c r="CJ8" s="871"/>
      <c r="CK8" s="871"/>
      <c r="CL8" s="872"/>
      <c r="CM8" s="870">
        <v>9</v>
      </c>
      <c r="CN8" s="871"/>
      <c r="CO8" s="871"/>
      <c r="CP8" s="871"/>
      <c r="CQ8" s="872"/>
      <c r="CR8" s="870">
        <v>8</v>
      </c>
      <c r="CS8" s="871"/>
      <c r="CT8" s="871"/>
      <c r="CU8" s="871"/>
      <c r="CV8" s="872"/>
      <c r="CW8" s="870">
        <v>0</v>
      </c>
      <c r="CX8" s="871"/>
      <c r="CY8" s="871"/>
      <c r="CZ8" s="871"/>
      <c r="DA8" s="872"/>
      <c r="DB8" s="870" t="s">
        <v>591</v>
      </c>
      <c r="DC8" s="871"/>
      <c r="DD8" s="871"/>
      <c r="DE8" s="871"/>
      <c r="DF8" s="872"/>
      <c r="DG8" s="870" t="s">
        <v>522</v>
      </c>
      <c r="DH8" s="871"/>
      <c r="DI8" s="871"/>
      <c r="DJ8" s="871"/>
      <c r="DK8" s="872"/>
      <c r="DL8" s="870" t="s">
        <v>522</v>
      </c>
      <c r="DM8" s="871"/>
      <c r="DN8" s="871"/>
      <c r="DO8" s="871"/>
      <c r="DP8" s="872"/>
      <c r="DQ8" s="870" t="s">
        <v>522</v>
      </c>
      <c r="DR8" s="871"/>
      <c r="DS8" s="871"/>
      <c r="DT8" s="871"/>
      <c r="DU8" s="872"/>
      <c r="DV8" s="873"/>
      <c r="DW8" s="874"/>
      <c r="DX8" s="874"/>
      <c r="DY8" s="874"/>
      <c r="DZ8" s="875"/>
      <c r="EA8" s="256"/>
    </row>
    <row r="9" spans="1:131" s="257" customFormat="1" ht="26.25" customHeight="1" x14ac:dyDescent="0.15">
      <c r="A9" s="263">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53"/>
      <c r="AL9" s="854"/>
      <c r="AM9" s="854"/>
      <c r="AN9" s="854"/>
      <c r="AO9" s="854"/>
      <c r="AP9" s="854"/>
      <c r="AQ9" s="854"/>
      <c r="AR9" s="854"/>
      <c r="AS9" s="854"/>
      <c r="AT9" s="854"/>
      <c r="AU9" s="855"/>
      <c r="AV9" s="855"/>
      <c r="AW9" s="855"/>
      <c r="AX9" s="855"/>
      <c r="AY9" s="856"/>
      <c r="AZ9" s="254"/>
      <c r="BA9" s="254"/>
      <c r="BB9" s="254"/>
      <c r="BC9" s="254"/>
      <c r="BD9" s="254"/>
      <c r="BE9" s="255"/>
      <c r="BF9" s="255"/>
      <c r="BG9" s="255"/>
      <c r="BH9" s="255"/>
      <c r="BI9" s="255"/>
      <c r="BJ9" s="255"/>
      <c r="BK9" s="255"/>
      <c r="BL9" s="255"/>
      <c r="BM9" s="255"/>
      <c r="BN9" s="255"/>
      <c r="BO9" s="255"/>
      <c r="BP9" s="255"/>
      <c r="BQ9" s="264">
        <v>3</v>
      </c>
      <c r="BR9" s="265"/>
      <c r="BS9" s="857" t="s">
        <v>596</v>
      </c>
      <c r="BT9" s="858"/>
      <c r="BU9" s="858"/>
      <c r="BV9" s="858"/>
      <c r="BW9" s="858"/>
      <c r="BX9" s="858"/>
      <c r="BY9" s="858"/>
      <c r="BZ9" s="858"/>
      <c r="CA9" s="858"/>
      <c r="CB9" s="858"/>
      <c r="CC9" s="858"/>
      <c r="CD9" s="858"/>
      <c r="CE9" s="858"/>
      <c r="CF9" s="858"/>
      <c r="CG9" s="859"/>
      <c r="CH9" s="870">
        <v>0</v>
      </c>
      <c r="CI9" s="871"/>
      <c r="CJ9" s="871"/>
      <c r="CK9" s="871"/>
      <c r="CL9" s="872"/>
      <c r="CM9" s="870">
        <v>1</v>
      </c>
      <c r="CN9" s="871"/>
      <c r="CO9" s="871"/>
      <c r="CP9" s="871"/>
      <c r="CQ9" s="872"/>
      <c r="CR9" s="870">
        <v>1</v>
      </c>
      <c r="CS9" s="871"/>
      <c r="CT9" s="871"/>
      <c r="CU9" s="871"/>
      <c r="CV9" s="872"/>
      <c r="CW9" s="870">
        <v>0</v>
      </c>
      <c r="CX9" s="871"/>
      <c r="CY9" s="871"/>
      <c r="CZ9" s="871"/>
      <c r="DA9" s="872"/>
      <c r="DB9" s="870" t="s">
        <v>591</v>
      </c>
      <c r="DC9" s="871"/>
      <c r="DD9" s="871"/>
      <c r="DE9" s="871"/>
      <c r="DF9" s="872"/>
      <c r="DG9" s="870" t="s">
        <v>522</v>
      </c>
      <c r="DH9" s="871"/>
      <c r="DI9" s="871"/>
      <c r="DJ9" s="871"/>
      <c r="DK9" s="872"/>
      <c r="DL9" s="870" t="s">
        <v>522</v>
      </c>
      <c r="DM9" s="871"/>
      <c r="DN9" s="871"/>
      <c r="DO9" s="871"/>
      <c r="DP9" s="872"/>
      <c r="DQ9" s="870" t="s">
        <v>522</v>
      </c>
      <c r="DR9" s="871"/>
      <c r="DS9" s="871"/>
      <c r="DT9" s="871"/>
      <c r="DU9" s="872"/>
      <c r="DV9" s="873"/>
      <c r="DW9" s="874"/>
      <c r="DX9" s="874"/>
      <c r="DY9" s="874"/>
      <c r="DZ9" s="875"/>
      <c r="EA9" s="256"/>
    </row>
    <row r="10" spans="1:131" s="257" customFormat="1" ht="26.25" customHeight="1" x14ac:dyDescent="0.15">
      <c r="A10" s="263">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53"/>
      <c r="AL10" s="854"/>
      <c r="AM10" s="854"/>
      <c r="AN10" s="854"/>
      <c r="AO10" s="854"/>
      <c r="AP10" s="854"/>
      <c r="AQ10" s="854"/>
      <c r="AR10" s="854"/>
      <c r="AS10" s="854"/>
      <c r="AT10" s="854"/>
      <c r="AU10" s="855"/>
      <c r="AV10" s="855"/>
      <c r="AW10" s="855"/>
      <c r="AX10" s="855"/>
      <c r="AY10" s="856"/>
      <c r="AZ10" s="254"/>
      <c r="BA10" s="254"/>
      <c r="BB10" s="254"/>
      <c r="BC10" s="254"/>
      <c r="BD10" s="254"/>
      <c r="BE10" s="255"/>
      <c r="BF10" s="255"/>
      <c r="BG10" s="255"/>
      <c r="BH10" s="255"/>
      <c r="BI10" s="255"/>
      <c r="BJ10" s="255"/>
      <c r="BK10" s="255"/>
      <c r="BL10" s="255"/>
      <c r="BM10" s="255"/>
      <c r="BN10" s="255"/>
      <c r="BO10" s="255"/>
      <c r="BP10" s="255"/>
      <c r="BQ10" s="264">
        <v>4</v>
      </c>
      <c r="BR10" s="265"/>
      <c r="BS10" s="857"/>
      <c r="BT10" s="858"/>
      <c r="BU10" s="858"/>
      <c r="BV10" s="858"/>
      <c r="BW10" s="858"/>
      <c r="BX10" s="858"/>
      <c r="BY10" s="858"/>
      <c r="BZ10" s="858"/>
      <c r="CA10" s="858"/>
      <c r="CB10" s="858"/>
      <c r="CC10" s="858"/>
      <c r="CD10" s="858"/>
      <c r="CE10" s="858"/>
      <c r="CF10" s="858"/>
      <c r="CG10" s="859"/>
      <c r="CH10" s="870"/>
      <c r="CI10" s="871"/>
      <c r="CJ10" s="871"/>
      <c r="CK10" s="871"/>
      <c r="CL10" s="872"/>
      <c r="CM10" s="870"/>
      <c r="CN10" s="871"/>
      <c r="CO10" s="871"/>
      <c r="CP10" s="871"/>
      <c r="CQ10" s="872"/>
      <c r="CR10" s="870"/>
      <c r="CS10" s="871"/>
      <c r="CT10" s="871"/>
      <c r="CU10" s="871"/>
      <c r="CV10" s="872"/>
      <c r="CW10" s="870"/>
      <c r="CX10" s="871"/>
      <c r="CY10" s="871"/>
      <c r="CZ10" s="871"/>
      <c r="DA10" s="872"/>
      <c r="DB10" s="870"/>
      <c r="DC10" s="871"/>
      <c r="DD10" s="871"/>
      <c r="DE10" s="871"/>
      <c r="DF10" s="872"/>
      <c r="DG10" s="870"/>
      <c r="DH10" s="871"/>
      <c r="DI10" s="871"/>
      <c r="DJ10" s="871"/>
      <c r="DK10" s="872"/>
      <c r="DL10" s="870"/>
      <c r="DM10" s="871"/>
      <c r="DN10" s="871"/>
      <c r="DO10" s="871"/>
      <c r="DP10" s="872"/>
      <c r="DQ10" s="870"/>
      <c r="DR10" s="871"/>
      <c r="DS10" s="871"/>
      <c r="DT10" s="871"/>
      <c r="DU10" s="872"/>
      <c r="DV10" s="873"/>
      <c r="DW10" s="874"/>
      <c r="DX10" s="874"/>
      <c r="DY10" s="874"/>
      <c r="DZ10" s="875"/>
      <c r="EA10" s="256"/>
    </row>
    <row r="11" spans="1:131" s="257" customFormat="1" ht="26.25" customHeight="1" x14ac:dyDescent="0.15">
      <c r="A11" s="263">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53"/>
      <c r="AL11" s="854"/>
      <c r="AM11" s="854"/>
      <c r="AN11" s="854"/>
      <c r="AO11" s="854"/>
      <c r="AP11" s="854"/>
      <c r="AQ11" s="854"/>
      <c r="AR11" s="854"/>
      <c r="AS11" s="854"/>
      <c r="AT11" s="854"/>
      <c r="AU11" s="855"/>
      <c r="AV11" s="855"/>
      <c r="AW11" s="855"/>
      <c r="AX11" s="855"/>
      <c r="AY11" s="856"/>
      <c r="AZ11" s="254"/>
      <c r="BA11" s="254"/>
      <c r="BB11" s="254"/>
      <c r="BC11" s="254"/>
      <c r="BD11" s="254"/>
      <c r="BE11" s="255"/>
      <c r="BF11" s="255"/>
      <c r="BG11" s="255"/>
      <c r="BH11" s="255"/>
      <c r="BI11" s="255"/>
      <c r="BJ11" s="255"/>
      <c r="BK11" s="255"/>
      <c r="BL11" s="255"/>
      <c r="BM11" s="255"/>
      <c r="BN11" s="255"/>
      <c r="BO11" s="255"/>
      <c r="BP11" s="255"/>
      <c r="BQ11" s="264">
        <v>5</v>
      </c>
      <c r="BR11" s="265"/>
      <c r="BS11" s="857"/>
      <c r="BT11" s="858"/>
      <c r="BU11" s="858"/>
      <c r="BV11" s="858"/>
      <c r="BW11" s="858"/>
      <c r="BX11" s="858"/>
      <c r="BY11" s="858"/>
      <c r="BZ11" s="858"/>
      <c r="CA11" s="858"/>
      <c r="CB11" s="858"/>
      <c r="CC11" s="858"/>
      <c r="CD11" s="858"/>
      <c r="CE11" s="858"/>
      <c r="CF11" s="858"/>
      <c r="CG11" s="859"/>
      <c r="CH11" s="870"/>
      <c r="CI11" s="871"/>
      <c r="CJ11" s="871"/>
      <c r="CK11" s="871"/>
      <c r="CL11" s="872"/>
      <c r="CM11" s="870"/>
      <c r="CN11" s="871"/>
      <c r="CO11" s="871"/>
      <c r="CP11" s="871"/>
      <c r="CQ11" s="872"/>
      <c r="CR11" s="870"/>
      <c r="CS11" s="871"/>
      <c r="CT11" s="871"/>
      <c r="CU11" s="871"/>
      <c r="CV11" s="872"/>
      <c r="CW11" s="870"/>
      <c r="CX11" s="871"/>
      <c r="CY11" s="871"/>
      <c r="CZ11" s="871"/>
      <c r="DA11" s="872"/>
      <c r="DB11" s="870"/>
      <c r="DC11" s="871"/>
      <c r="DD11" s="871"/>
      <c r="DE11" s="871"/>
      <c r="DF11" s="872"/>
      <c r="DG11" s="870"/>
      <c r="DH11" s="871"/>
      <c r="DI11" s="871"/>
      <c r="DJ11" s="871"/>
      <c r="DK11" s="872"/>
      <c r="DL11" s="870"/>
      <c r="DM11" s="871"/>
      <c r="DN11" s="871"/>
      <c r="DO11" s="871"/>
      <c r="DP11" s="872"/>
      <c r="DQ11" s="870"/>
      <c r="DR11" s="871"/>
      <c r="DS11" s="871"/>
      <c r="DT11" s="871"/>
      <c r="DU11" s="872"/>
      <c r="DV11" s="873"/>
      <c r="DW11" s="874"/>
      <c r="DX11" s="874"/>
      <c r="DY11" s="874"/>
      <c r="DZ11" s="875"/>
      <c r="EA11" s="256"/>
    </row>
    <row r="12" spans="1:131" s="257" customFormat="1" ht="26.25" customHeight="1" x14ac:dyDescent="0.15">
      <c r="A12" s="263">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53"/>
      <c r="AL12" s="854"/>
      <c r="AM12" s="854"/>
      <c r="AN12" s="854"/>
      <c r="AO12" s="854"/>
      <c r="AP12" s="854"/>
      <c r="AQ12" s="854"/>
      <c r="AR12" s="854"/>
      <c r="AS12" s="854"/>
      <c r="AT12" s="854"/>
      <c r="AU12" s="855"/>
      <c r="AV12" s="855"/>
      <c r="AW12" s="855"/>
      <c r="AX12" s="855"/>
      <c r="AY12" s="856"/>
      <c r="AZ12" s="254"/>
      <c r="BA12" s="254"/>
      <c r="BB12" s="254"/>
      <c r="BC12" s="254"/>
      <c r="BD12" s="254"/>
      <c r="BE12" s="255"/>
      <c r="BF12" s="255"/>
      <c r="BG12" s="255"/>
      <c r="BH12" s="255"/>
      <c r="BI12" s="255"/>
      <c r="BJ12" s="255"/>
      <c r="BK12" s="255"/>
      <c r="BL12" s="255"/>
      <c r="BM12" s="255"/>
      <c r="BN12" s="255"/>
      <c r="BO12" s="255"/>
      <c r="BP12" s="255"/>
      <c r="BQ12" s="264">
        <v>6</v>
      </c>
      <c r="BR12" s="265"/>
      <c r="BS12" s="857"/>
      <c r="BT12" s="858"/>
      <c r="BU12" s="858"/>
      <c r="BV12" s="858"/>
      <c r="BW12" s="858"/>
      <c r="BX12" s="858"/>
      <c r="BY12" s="858"/>
      <c r="BZ12" s="858"/>
      <c r="CA12" s="858"/>
      <c r="CB12" s="858"/>
      <c r="CC12" s="858"/>
      <c r="CD12" s="858"/>
      <c r="CE12" s="858"/>
      <c r="CF12" s="858"/>
      <c r="CG12" s="859"/>
      <c r="CH12" s="870"/>
      <c r="CI12" s="871"/>
      <c r="CJ12" s="871"/>
      <c r="CK12" s="871"/>
      <c r="CL12" s="872"/>
      <c r="CM12" s="870"/>
      <c r="CN12" s="871"/>
      <c r="CO12" s="871"/>
      <c r="CP12" s="871"/>
      <c r="CQ12" s="872"/>
      <c r="CR12" s="870"/>
      <c r="CS12" s="871"/>
      <c r="CT12" s="871"/>
      <c r="CU12" s="871"/>
      <c r="CV12" s="872"/>
      <c r="CW12" s="870"/>
      <c r="CX12" s="871"/>
      <c r="CY12" s="871"/>
      <c r="CZ12" s="871"/>
      <c r="DA12" s="872"/>
      <c r="DB12" s="870"/>
      <c r="DC12" s="871"/>
      <c r="DD12" s="871"/>
      <c r="DE12" s="871"/>
      <c r="DF12" s="872"/>
      <c r="DG12" s="870"/>
      <c r="DH12" s="871"/>
      <c r="DI12" s="871"/>
      <c r="DJ12" s="871"/>
      <c r="DK12" s="872"/>
      <c r="DL12" s="870"/>
      <c r="DM12" s="871"/>
      <c r="DN12" s="871"/>
      <c r="DO12" s="871"/>
      <c r="DP12" s="872"/>
      <c r="DQ12" s="870"/>
      <c r="DR12" s="871"/>
      <c r="DS12" s="871"/>
      <c r="DT12" s="871"/>
      <c r="DU12" s="872"/>
      <c r="DV12" s="873"/>
      <c r="DW12" s="874"/>
      <c r="DX12" s="874"/>
      <c r="DY12" s="874"/>
      <c r="DZ12" s="875"/>
      <c r="EA12" s="256"/>
    </row>
    <row r="13" spans="1:131" s="257" customFormat="1" ht="26.25" customHeight="1" x14ac:dyDescent="0.15">
      <c r="A13" s="263">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53"/>
      <c r="AL13" s="854"/>
      <c r="AM13" s="854"/>
      <c r="AN13" s="854"/>
      <c r="AO13" s="854"/>
      <c r="AP13" s="854"/>
      <c r="AQ13" s="854"/>
      <c r="AR13" s="854"/>
      <c r="AS13" s="854"/>
      <c r="AT13" s="854"/>
      <c r="AU13" s="855"/>
      <c r="AV13" s="855"/>
      <c r="AW13" s="855"/>
      <c r="AX13" s="855"/>
      <c r="AY13" s="856"/>
      <c r="AZ13" s="254"/>
      <c r="BA13" s="254"/>
      <c r="BB13" s="254"/>
      <c r="BC13" s="254"/>
      <c r="BD13" s="254"/>
      <c r="BE13" s="255"/>
      <c r="BF13" s="255"/>
      <c r="BG13" s="255"/>
      <c r="BH13" s="255"/>
      <c r="BI13" s="255"/>
      <c r="BJ13" s="255"/>
      <c r="BK13" s="255"/>
      <c r="BL13" s="255"/>
      <c r="BM13" s="255"/>
      <c r="BN13" s="255"/>
      <c r="BO13" s="255"/>
      <c r="BP13" s="255"/>
      <c r="BQ13" s="264">
        <v>7</v>
      </c>
      <c r="BR13" s="265"/>
      <c r="BS13" s="857"/>
      <c r="BT13" s="858"/>
      <c r="BU13" s="858"/>
      <c r="BV13" s="858"/>
      <c r="BW13" s="858"/>
      <c r="BX13" s="858"/>
      <c r="BY13" s="858"/>
      <c r="BZ13" s="858"/>
      <c r="CA13" s="858"/>
      <c r="CB13" s="858"/>
      <c r="CC13" s="858"/>
      <c r="CD13" s="858"/>
      <c r="CE13" s="858"/>
      <c r="CF13" s="858"/>
      <c r="CG13" s="859"/>
      <c r="CH13" s="870"/>
      <c r="CI13" s="871"/>
      <c r="CJ13" s="871"/>
      <c r="CK13" s="871"/>
      <c r="CL13" s="872"/>
      <c r="CM13" s="870"/>
      <c r="CN13" s="871"/>
      <c r="CO13" s="871"/>
      <c r="CP13" s="871"/>
      <c r="CQ13" s="872"/>
      <c r="CR13" s="870"/>
      <c r="CS13" s="871"/>
      <c r="CT13" s="871"/>
      <c r="CU13" s="871"/>
      <c r="CV13" s="872"/>
      <c r="CW13" s="870"/>
      <c r="CX13" s="871"/>
      <c r="CY13" s="871"/>
      <c r="CZ13" s="871"/>
      <c r="DA13" s="872"/>
      <c r="DB13" s="870"/>
      <c r="DC13" s="871"/>
      <c r="DD13" s="871"/>
      <c r="DE13" s="871"/>
      <c r="DF13" s="872"/>
      <c r="DG13" s="870"/>
      <c r="DH13" s="871"/>
      <c r="DI13" s="871"/>
      <c r="DJ13" s="871"/>
      <c r="DK13" s="872"/>
      <c r="DL13" s="870"/>
      <c r="DM13" s="871"/>
      <c r="DN13" s="871"/>
      <c r="DO13" s="871"/>
      <c r="DP13" s="872"/>
      <c r="DQ13" s="870"/>
      <c r="DR13" s="871"/>
      <c r="DS13" s="871"/>
      <c r="DT13" s="871"/>
      <c r="DU13" s="872"/>
      <c r="DV13" s="873"/>
      <c r="DW13" s="874"/>
      <c r="DX13" s="874"/>
      <c r="DY13" s="874"/>
      <c r="DZ13" s="875"/>
      <c r="EA13" s="256"/>
    </row>
    <row r="14" spans="1:131" s="257" customFormat="1" ht="26.25" customHeight="1" x14ac:dyDescent="0.15">
      <c r="A14" s="263">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53"/>
      <c r="AL14" s="854"/>
      <c r="AM14" s="854"/>
      <c r="AN14" s="854"/>
      <c r="AO14" s="854"/>
      <c r="AP14" s="854"/>
      <c r="AQ14" s="854"/>
      <c r="AR14" s="854"/>
      <c r="AS14" s="854"/>
      <c r="AT14" s="854"/>
      <c r="AU14" s="855"/>
      <c r="AV14" s="855"/>
      <c r="AW14" s="855"/>
      <c r="AX14" s="855"/>
      <c r="AY14" s="856"/>
      <c r="AZ14" s="254"/>
      <c r="BA14" s="254"/>
      <c r="BB14" s="254"/>
      <c r="BC14" s="254"/>
      <c r="BD14" s="254"/>
      <c r="BE14" s="255"/>
      <c r="BF14" s="255"/>
      <c r="BG14" s="255"/>
      <c r="BH14" s="255"/>
      <c r="BI14" s="255"/>
      <c r="BJ14" s="255"/>
      <c r="BK14" s="255"/>
      <c r="BL14" s="255"/>
      <c r="BM14" s="255"/>
      <c r="BN14" s="255"/>
      <c r="BO14" s="255"/>
      <c r="BP14" s="255"/>
      <c r="BQ14" s="264">
        <v>8</v>
      </c>
      <c r="BR14" s="265"/>
      <c r="BS14" s="857"/>
      <c r="BT14" s="858"/>
      <c r="BU14" s="858"/>
      <c r="BV14" s="858"/>
      <c r="BW14" s="858"/>
      <c r="BX14" s="858"/>
      <c r="BY14" s="858"/>
      <c r="BZ14" s="858"/>
      <c r="CA14" s="858"/>
      <c r="CB14" s="858"/>
      <c r="CC14" s="858"/>
      <c r="CD14" s="858"/>
      <c r="CE14" s="858"/>
      <c r="CF14" s="858"/>
      <c r="CG14" s="859"/>
      <c r="CH14" s="870"/>
      <c r="CI14" s="871"/>
      <c r="CJ14" s="871"/>
      <c r="CK14" s="871"/>
      <c r="CL14" s="872"/>
      <c r="CM14" s="870"/>
      <c r="CN14" s="871"/>
      <c r="CO14" s="871"/>
      <c r="CP14" s="871"/>
      <c r="CQ14" s="872"/>
      <c r="CR14" s="870"/>
      <c r="CS14" s="871"/>
      <c r="CT14" s="871"/>
      <c r="CU14" s="871"/>
      <c r="CV14" s="872"/>
      <c r="CW14" s="870"/>
      <c r="CX14" s="871"/>
      <c r="CY14" s="871"/>
      <c r="CZ14" s="871"/>
      <c r="DA14" s="872"/>
      <c r="DB14" s="870"/>
      <c r="DC14" s="871"/>
      <c r="DD14" s="871"/>
      <c r="DE14" s="871"/>
      <c r="DF14" s="872"/>
      <c r="DG14" s="870"/>
      <c r="DH14" s="871"/>
      <c r="DI14" s="871"/>
      <c r="DJ14" s="871"/>
      <c r="DK14" s="872"/>
      <c r="DL14" s="870"/>
      <c r="DM14" s="871"/>
      <c r="DN14" s="871"/>
      <c r="DO14" s="871"/>
      <c r="DP14" s="872"/>
      <c r="DQ14" s="870"/>
      <c r="DR14" s="871"/>
      <c r="DS14" s="871"/>
      <c r="DT14" s="871"/>
      <c r="DU14" s="872"/>
      <c r="DV14" s="873"/>
      <c r="DW14" s="874"/>
      <c r="DX14" s="874"/>
      <c r="DY14" s="874"/>
      <c r="DZ14" s="875"/>
      <c r="EA14" s="256"/>
    </row>
    <row r="15" spans="1:131" s="257" customFormat="1" ht="26.25" customHeight="1" x14ac:dyDescent="0.15">
      <c r="A15" s="263">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53"/>
      <c r="AL15" s="854"/>
      <c r="AM15" s="854"/>
      <c r="AN15" s="854"/>
      <c r="AO15" s="854"/>
      <c r="AP15" s="854"/>
      <c r="AQ15" s="854"/>
      <c r="AR15" s="854"/>
      <c r="AS15" s="854"/>
      <c r="AT15" s="854"/>
      <c r="AU15" s="855"/>
      <c r="AV15" s="855"/>
      <c r="AW15" s="855"/>
      <c r="AX15" s="855"/>
      <c r="AY15" s="856"/>
      <c r="AZ15" s="254"/>
      <c r="BA15" s="254"/>
      <c r="BB15" s="254"/>
      <c r="BC15" s="254"/>
      <c r="BD15" s="254"/>
      <c r="BE15" s="255"/>
      <c r="BF15" s="255"/>
      <c r="BG15" s="255"/>
      <c r="BH15" s="255"/>
      <c r="BI15" s="255"/>
      <c r="BJ15" s="255"/>
      <c r="BK15" s="255"/>
      <c r="BL15" s="255"/>
      <c r="BM15" s="255"/>
      <c r="BN15" s="255"/>
      <c r="BO15" s="255"/>
      <c r="BP15" s="255"/>
      <c r="BQ15" s="264">
        <v>9</v>
      </c>
      <c r="BR15" s="265"/>
      <c r="BS15" s="857"/>
      <c r="BT15" s="858"/>
      <c r="BU15" s="858"/>
      <c r="BV15" s="858"/>
      <c r="BW15" s="858"/>
      <c r="BX15" s="858"/>
      <c r="BY15" s="858"/>
      <c r="BZ15" s="858"/>
      <c r="CA15" s="858"/>
      <c r="CB15" s="858"/>
      <c r="CC15" s="858"/>
      <c r="CD15" s="858"/>
      <c r="CE15" s="858"/>
      <c r="CF15" s="858"/>
      <c r="CG15" s="859"/>
      <c r="CH15" s="870"/>
      <c r="CI15" s="871"/>
      <c r="CJ15" s="871"/>
      <c r="CK15" s="871"/>
      <c r="CL15" s="872"/>
      <c r="CM15" s="870"/>
      <c r="CN15" s="871"/>
      <c r="CO15" s="871"/>
      <c r="CP15" s="871"/>
      <c r="CQ15" s="872"/>
      <c r="CR15" s="870"/>
      <c r="CS15" s="871"/>
      <c r="CT15" s="871"/>
      <c r="CU15" s="871"/>
      <c r="CV15" s="872"/>
      <c r="CW15" s="870"/>
      <c r="CX15" s="871"/>
      <c r="CY15" s="871"/>
      <c r="CZ15" s="871"/>
      <c r="DA15" s="872"/>
      <c r="DB15" s="870"/>
      <c r="DC15" s="871"/>
      <c r="DD15" s="871"/>
      <c r="DE15" s="871"/>
      <c r="DF15" s="872"/>
      <c r="DG15" s="870"/>
      <c r="DH15" s="871"/>
      <c r="DI15" s="871"/>
      <c r="DJ15" s="871"/>
      <c r="DK15" s="872"/>
      <c r="DL15" s="870"/>
      <c r="DM15" s="871"/>
      <c r="DN15" s="871"/>
      <c r="DO15" s="871"/>
      <c r="DP15" s="872"/>
      <c r="DQ15" s="870"/>
      <c r="DR15" s="871"/>
      <c r="DS15" s="871"/>
      <c r="DT15" s="871"/>
      <c r="DU15" s="872"/>
      <c r="DV15" s="873"/>
      <c r="DW15" s="874"/>
      <c r="DX15" s="874"/>
      <c r="DY15" s="874"/>
      <c r="DZ15" s="875"/>
      <c r="EA15" s="256"/>
    </row>
    <row r="16" spans="1:131" s="257" customFormat="1" ht="26.25" customHeight="1" x14ac:dyDescent="0.15">
      <c r="A16" s="263">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53"/>
      <c r="AL16" s="854"/>
      <c r="AM16" s="854"/>
      <c r="AN16" s="854"/>
      <c r="AO16" s="854"/>
      <c r="AP16" s="854"/>
      <c r="AQ16" s="854"/>
      <c r="AR16" s="854"/>
      <c r="AS16" s="854"/>
      <c r="AT16" s="854"/>
      <c r="AU16" s="855"/>
      <c r="AV16" s="855"/>
      <c r="AW16" s="855"/>
      <c r="AX16" s="855"/>
      <c r="AY16" s="856"/>
      <c r="AZ16" s="254"/>
      <c r="BA16" s="254"/>
      <c r="BB16" s="254"/>
      <c r="BC16" s="254"/>
      <c r="BD16" s="254"/>
      <c r="BE16" s="255"/>
      <c r="BF16" s="255"/>
      <c r="BG16" s="255"/>
      <c r="BH16" s="255"/>
      <c r="BI16" s="255"/>
      <c r="BJ16" s="255"/>
      <c r="BK16" s="255"/>
      <c r="BL16" s="255"/>
      <c r="BM16" s="255"/>
      <c r="BN16" s="255"/>
      <c r="BO16" s="255"/>
      <c r="BP16" s="255"/>
      <c r="BQ16" s="264">
        <v>10</v>
      </c>
      <c r="BR16" s="265"/>
      <c r="BS16" s="857"/>
      <c r="BT16" s="858"/>
      <c r="BU16" s="858"/>
      <c r="BV16" s="858"/>
      <c r="BW16" s="858"/>
      <c r="BX16" s="858"/>
      <c r="BY16" s="858"/>
      <c r="BZ16" s="858"/>
      <c r="CA16" s="858"/>
      <c r="CB16" s="858"/>
      <c r="CC16" s="858"/>
      <c r="CD16" s="858"/>
      <c r="CE16" s="858"/>
      <c r="CF16" s="858"/>
      <c r="CG16" s="859"/>
      <c r="CH16" s="870"/>
      <c r="CI16" s="871"/>
      <c r="CJ16" s="871"/>
      <c r="CK16" s="871"/>
      <c r="CL16" s="872"/>
      <c r="CM16" s="870"/>
      <c r="CN16" s="871"/>
      <c r="CO16" s="871"/>
      <c r="CP16" s="871"/>
      <c r="CQ16" s="872"/>
      <c r="CR16" s="870"/>
      <c r="CS16" s="871"/>
      <c r="CT16" s="871"/>
      <c r="CU16" s="871"/>
      <c r="CV16" s="872"/>
      <c r="CW16" s="870"/>
      <c r="CX16" s="871"/>
      <c r="CY16" s="871"/>
      <c r="CZ16" s="871"/>
      <c r="DA16" s="872"/>
      <c r="DB16" s="870"/>
      <c r="DC16" s="871"/>
      <c r="DD16" s="871"/>
      <c r="DE16" s="871"/>
      <c r="DF16" s="872"/>
      <c r="DG16" s="870"/>
      <c r="DH16" s="871"/>
      <c r="DI16" s="871"/>
      <c r="DJ16" s="871"/>
      <c r="DK16" s="872"/>
      <c r="DL16" s="870"/>
      <c r="DM16" s="871"/>
      <c r="DN16" s="871"/>
      <c r="DO16" s="871"/>
      <c r="DP16" s="872"/>
      <c r="DQ16" s="870"/>
      <c r="DR16" s="871"/>
      <c r="DS16" s="871"/>
      <c r="DT16" s="871"/>
      <c r="DU16" s="872"/>
      <c r="DV16" s="873"/>
      <c r="DW16" s="874"/>
      <c r="DX16" s="874"/>
      <c r="DY16" s="874"/>
      <c r="DZ16" s="875"/>
      <c r="EA16" s="256"/>
    </row>
    <row r="17" spans="1:131" s="257" customFormat="1" ht="26.25" customHeight="1" x14ac:dyDescent="0.15">
      <c r="A17" s="263">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53"/>
      <c r="AL17" s="854"/>
      <c r="AM17" s="854"/>
      <c r="AN17" s="854"/>
      <c r="AO17" s="854"/>
      <c r="AP17" s="854"/>
      <c r="AQ17" s="854"/>
      <c r="AR17" s="854"/>
      <c r="AS17" s="854"/>
      <c r="AT17" s="854"/>
      <c r="AU17" s="855"/>
      <c r="AV17" s="855"/>
      <c r="AW17" s="855"/>
      <c r="AX17" s="855"/>
      <c r="AY17" s="856"/>
      <c r="AZ17" s="254"/>
      <c r="BA17" s="254"/>
      <c r="BB17" s="254"/>
      <c r="BC17" s="254"/>
      <c r="BD17" s="254"/>
      <c r="BE17" s="255"/>
      <c r="BF17" s="255"/>
      <c r="BG17" s="255"/>
      <c r="BH17" s="255"/>
      <c r="BI17" s="255"/>
      <c r="BJ17" s="255"/>
      <c r="BK17" s="255"/>
      <c r="BL17" s="255"/>
      <c r="BM17" s="255"/>
      <c r="BN17" s="255"/>
      <c r="BO17" s="255"/>
      <c r="BP17" s="255"/>
      <c r="BQ17" s="264">
        <v>11</v>
      </c>
      <c r="BR17" s="265"/>
      <c r="BS17" s="857"/>
      <c r="BT17" s="858"/>
      <c r="BU17" s="858"/>
      <c r="BV17" s="858"/>
      <c r="BW17" s="858"/>
      <c r="BX17" s="858"/>
      <c r="BY17" s="858"/>
      <c r="BZ17" s="858"/>
      <c r="CA17" s="858"/>
      <c r="CB17" s="858"/>
      <c r="CC17" s="858"/>
      <c r="CD17" s="858"/>
      <c r="CE17" s="858"/>
      <c r="CF17" s="858"/>
      <c r="CG17" s="859"/>
      <c r="CH17" s="870"/>
      <c r="CI17" s="871"/>
      <c r="CJ17" s="871"/>
      <c r="CK17" s="871"/>
      <c r="CL17" s="872"/>
      <c r="CM17" s="870"/>
      <c r="CN17" s="871"/>
      <c r="CO17" s="871"/>
      <c r="CP17" s="871"/>
      <c r="CQ17" s="872"/>
      <c r="CR17" s="870"/>
      <c r="CS17" s="871"/>
      <c r="CT17" s="871"/>
      <c r="CU17" s="871"/>
      <c r="CV17" s="872"/>
      <c r="CW17" s="870"/>
      <c r="CX17" s="871"/>
      <c r="CY17" s="871"/>
      <c r="CZ17" s="871"/>
      <c r="DA17" s="872"/>
      <c r="DB17" s="870"/>
      <c r="DC17" s="871"/>
      <c r="DD17" s="871"/>
      <c r="DE17" s="871"/>
      <c r="DF17" s="872"/>
      <c r="DG17" s="870"/>
      <c r="DH17" s="871"/>
      <c r="DI17" s="871"/>
      <c r="DJ17" s="871"/>
      <c r="DK17" s="872"/>
      <c r="DL17" s="870"/>
      <c r="DM17" s="871"/>
      <c r="DN17" s="871"/>
      <c r="DO17" s="871"/>
      <c r="DP17" s="872"/>
      <c r="DQ17" s="870"/>
      <c r="DR17" s="871"/>
      <c r="DS17" s="871"/>
      <c r="DT17" s="871"/>
      <c r="DU17" s="872"/>
      <c r="DV17" s="873"/>
      <c r="DW17" s="874"/>
      <c r="DX17" s="874"/>
      <c r="DY17" s="874"/>
      <c r="DZ17" s="875"/>
      <c r="EA17" s="256"/>
    </row>
    <row r="18" spans="1:131" s="257" customFormat="1" ht="26.25" customHeight="1" x14ac:dyDescent="0.15">
      <c r="A18" s="263">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53"/>
      <c r="AL18" s="854"/>
      <c r="AM18" s="854"/>
      <c r="AN18" s="854"/>
      <c r="AO18" s="854"/>
      <c r="AP18" s="854"/>
      <c r="AQ18" s="854"/>
      <c r="AR18" s="854"/>
      <c r="AS18" s="854"/>
      <c r="AT18" s="854"/>
      <c r="AU18" s="855"/>
      <c r="AV18" s="855"/>
      <c r="AW18" s="855"/>
      <c r="AX18" s="855"/>
      <c r="AY18" s="856"/>
      <c r="AZ18" s="254"/>
      <c r="BA18" s="254"/>
      <c r="BB18" s="254"/>
      <c r="BC18" s="254"/>
      <c r="BD18" s="254"/>
      <c r="BE18" s="255"/>
      <c r="BF18" s="255"/>
      <c r="BG18" s="255"/>
      <c r="BH18" s="255"/>
      <c r="BI18" s="255"/>
      <c r="BJ18" s="255"/>
      <c r="BK18" s="255"/>
      <c r="BL18" s="255"/>
      <c r="BM18" s="255"/>
      <c r="BN18" s="255"/>
      <c r="BO18" s="255"/>
      <c r="BP18" s="255"/>
      <c r="BQ18" s="264">
        <v>12</v>
      </c>
      <c r="BR18" s="265"/>
      <c r="BS18" s="857"/>
      <c r="BT18" s="858"/>
      <c r="BU18" s="858"/>
      <c r="BV18" s="858"/>
      <c r="BW18" s="858"/>
      <c r="BX18" s="858"/>
      <c r="BY18" s="858"/>
      <c r="BZ18" s="858"/>
      <c r="CA18" s="858"/>
      <c r="CB18" s="858"/>
      <c r="CC18" s="858"/>
      <c r="CD18" s="858"/>
      <c r="CE18" s="858"/>
      <c r="CF18" s="858"/>
      <c r="CG18" s="859"/>
      <c r="CH18" s="870"/>
      <c r="CI18" s="871"/>
      <c r="CJ18" s="871"/>
      <c r="CK18" s="871"/>
      <c r="CL18" s="872"/>
      <c r="CM18" s="870"/>
      <c r="CN18" s="871"/>
      <c r="CO18" s="871"/>
      <c r="CP18" s="871"/>
      <c r="CQ18" s="872"/>
      <c r="CR18" s="870"/>
      <c r="CS18" s="871"/>
      <c r="CT18" s="871"/>
      <c r="CU18" s="871"/>
      <c r="CV18" s="872"/>
      <c r="CW18" s="870"/>
      <c r="CX18" s="871"/>
      <c r="CY18" s="871"/>
      <c r="CZ18" s="871"/>
      <c r="DA18" s="872"/>
      <c r="DB18" s="870"/>
      <c r="DC18" s="871"/>
      <c r="DD18" s="871"/>
      <c r="DE18" s="871"/>
      <c r="DF18" s="872"/>
      <c r="DG18" s="870"/>
      <c r="DH18" s="871"/>
      <c r="DI18" s="871"/>
      <c r="DJ18" s="871"/>
      <c r="DK18" s="872"/>
      <c r="DL18" s="870"/>
      <c r="DM18" s="871"/>
      <c r="DN18" s="871"/>
      <c r="DO18" s="871"/>
      <c r="DP18" s="872"/>
      <c r="DQ18" s="870"/>
      <c r="DR18" s="871"/>
      <c r="DS18" s="871"/>
      <c r="DT18" s="871"/>
      <c r="DU18" s="872"/>
      <c r="DV18" s="873"/>
      <c r="DW18" s="874"/>
      <c r="DX18" s="874"/>
      <c r="DY18" s="874"/>
      <c r="DZ18" s="875"/>
      <c r="EA18" s="256"/>
    </row>
    <row r="19" spans="1:131" s="257" customFormat="1" ht="26.25" customHeight="1" x14ac:dyDescent="0.15">
      <c r="A19" s="263">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53"/>
      <c r="AL19" s="854"/>
      <c r="AM19" s="854"/>
      <c r="AN19" s="854"/>
      <c r="AO19" s="854"/>
      <c r="AP19" s="854"/>
      <c r="AQ19" s="854"/>
      <c r="AR19" s="854"/>
      <c r="AS19" s="854"/>
      <c r="AT19" s="854"/>
      <c r="AU19" s="855"/>
      <c r="AV19" s="855"/>
      <c r="AW19" s="855"/>
      <c r="AX19" s="855"/>
      <c r="AY19" s="856"/>
      <c r="AZ19" s="254"/>
      <c r="BA19" s="254"/>
      <c r="BB19" s="254"/>
      <c r="BC19" s="254"/>
      <c r="BD19" s="254"/>
      <c r="BE19" s="255"/>
      <c r="BF19" s="255"/>
      <c r="BG19" s="255"/>
      <c r="BH19" s="255"/>
      <c r="BI19" s="255"/>
      <c r="BJ19" s="255"/>
      <c r="BK19" s="255"/>
      <c r="BL19" s="255"/>
      <c r="BM19" s="255"/>
      <c r="BN19" s="255"/>
      <c r="BO19" s="255"/>
      <c r="BP19" s="255"/>
      <c r="BQ19" s="264">
        <v>13</v>
      </c>
      <c r="BR19" s="265"/>
      <c r="BS19" s="857"/>
      <c r="BT19" s="858"/>
      <c r="BU19" s="858"/>
      <c r="BV19" s="858"/>
      <c r="BW19" s="858"/>
      <c r="BX19" s="858"/>
      <c r="BY19" s="858"/>
      <c r="BZ19" s="858"/>
      <c r="CA19" s="858"/>
      <c r="CB19" s="858"/>
      <c r="CC19" s="858"/>
      <c r="CD19" s="858"/>
      <c r="CE19" s="858"/>
      <c r="CF19" s="858"/>
      <c r="CG19" s="859"/>
      <c r="CH19" s="870"/>
      <c r="CI19" s="871"/>
      <c r="CJ19" s="871"/>
      <c r="CK19" s="871"/>
      <c r="CL19" s="872"/>
      <c r="CM19" s="870"/>
      <c r="CN19" s="871"/>
      <c r="CO19" s="871"/>
      <c r="CP19" s="871"/>
      <c r="CQ19" s="872"/>
      <c r="CR19" s="870"/>
      <c r="CS19" s="871"/>
      <c r="CT19" s="871"/>
      <c r="CU19" s="871"/>
      <c r="CV19" s="872"/>
      <c r="CW19" s="870"/>
      <c r="CX19" s="871"/>
      <c r="CY19" s="871"/>
      <c r="CZ19" s="871"/>
      <c r="DA19" s="872"/>
      <c r="DB19" s="870"/>
      <c r="DC19" s="871"/>
      <c r="DD19" s="871"/>
      <c r="DE19" s="871"/>
      <c r="DF19" s="872"/>
      <c r="DG19" s="870"/>
      <c r="DH19" s="871"/>
      <c r="DI19" s="871"/>
      <c r="DJ19" s="871"/>
      <c r="DK19" s="872"/>
      <c r="DL19" s="870"/>
      <c r="DM19" s="871"/>
      <c r="DN19" s="871"/>
      <c r="DO19" s="871"/>
      <c r="DP19" s="872"/>
      <c r="DQ19" s="870"/>
      <c r="DR19" s="871"/>
      <c r="DS19" s="871"/>
      <c r="DT19" s="871"/>
      <c r="DU19" s="872"/>
      <c r="DV19" s="873"/>
      <c r="DW19" s="874"/>
      <c r="DX19" s="874"/>
      <c r="DY19" s="874"/>
      <c r="DZ19" s="875"/>
      <c r="EA19" s="256"/>
    </row>
    <row r="20" spans="1:131" s="257" customFormat="1" ht="26.25" customHeight="1" x14ac:dyDescent="0.15">
      <c r="A20" s="263">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53"/>
      <c r="AL20" s="854"/>
      <c r="AM20" s="854"/>
      <c r="AN20" s="854"/>
      <c r="AO20" s="854"/>
      <c r="AP20" s="854"/>
      <c r="AQ20" s="854"/>
      <c r="AR20" s="854"/>
      <c r="AS20" s="854"/>
      <c r="AT20" s="854"/>
      <c r="AU20" s="855"/>
      <c r="AV20" s="855"/>
      <c r="AW20" s="855"/>
      <c r="AX20" s="855"/>
      <c r="AY20" s="856"/>
      <c r="AZ20" s="254"/>
      <c r="BA20" s="254"/>
      <c r="BB20" s="254"/>
      <c r="BC20" s="254"/>
      <c r="BD20" s="254"/>
      <c r="BE20" s="255"/>
      <c r="BF20" s="255"/>
      <c r="BG20" s="255"/>
      <c r="BH20" s="255"/>
      <c r="BI20" s="255"/>
      <c r="BJ20" s="255"/>
      <c r="BK20" s="255"/>
      <c r="BL20" s="255"/>
      <c r="BM20" s="255"/>
      <c r="BN20" s="255"/>
      <c r="BO20" s="255"/>
      <c r="BP20" s="255"/>
      <c r="BQ20" s="264">
        <v>14</v>
      </c>
      <c r="BR20" s="265"/>
      <c r="BS20" s="857"/>
      <c r="BT20" s="858"/>
      <c r="BU20" s="858"/>
      <c r="BV20" s="858"/>
      <c r="BW20" s="858"/>
      <c r="BX20" s="858"/>
      <c r="BY20" s="858"/>
      <c r="BZ20" s="858"/>
      <c r="CA20" s="858"/>
      <c r="CB20" s="858"/>
      <c r="CC20" s="858"/>
      <c r="CD20" s="858"/>
      <c r="CE20" s="858"/>
      <c r="CF20" s="858"/>
      <c r="CG20" s="859"/>
      <c r="CH20" s="870"/>
      <c r="CI20" s="871"/>
      <c r="CJ20" s="871"/>
      <c r="CK20" s="871"/>
      <c r="CL20" s="872"/>
      <c r="CM20" s="870"/>
      <c r="CN20" s="871"/>
      <c r="CO20" s="871"/>
      <c r="CP20" s="871"/>
      <c r="CQ20" s="872"/>
      <c r="CR20" s="870"/>
      <c r="CS20" s="871"/>
      <c r="CT20" s="871"/>
      <c r="CU20" s="871"/>
      <c r="CV20" s="872"/>
      <c r="CW20" s="870"/>
      <c r="CX20" s="871"/>
      <c r="CY20" s="871"/>
      <c r="CZ20" s="871"/>
      <c r="DA20" s="872"/>
      <c r="DB20" s="870"/>
      <c r="DC20" s="871"/>
      <c r="DD20" s="871"/>
      <c r="DE20" s="871"/>
      <c r="DF20" s="872"/>
      <c r="DG20" s="870"/>
      <c r="DH20" s="871"/>
      <c r="DI20" s="871"/>
      <c r="DJ20" s="871"/>
      <c r="DK20" s="872"/>
      <c r="DL20" s="870"/>
      <c r="DM20" s="871"/>
      <c r="DN20" s="871"/>
      <c r="DO20" s="871"/>
      <c r="DP20" s="872"/>
      <c r="DQ20" s="870"/>
      <c r="DR20" s="871"/>
      <c r="DS20" s="871"/>
      <c r="DT20" s="871"/>
      <c r="DU20" s="872"/>
      <c r="DV20" s="873"/>
      <c r="DW20" s="874"/>
      <c r="DX20" s="874"/>
      <c r="DY20" s="874"/>
      <c r="DZ20" s="875"/>
      <c r="EA20" s="256"/>
    </row>
    <row r="21" spans="1:131" s="257" customFormat="1" ht="26.25" customHeight="1" thickBot="1" x14ac:dyDescent="0.2">
      <c r="A21" s="263">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53"/>
      <c r="AL21" s="854"/>
      <c r="AM21" s="854"/>
      <c r="AN21" s="854"/>
      <c r="AO21" s="854"/>
      <c r="AP21" s="854"/>
      <c r="AQ21" s="854"/>
      <c r="AR21" s="854"/>
      <c r="AS21" s="854"/>
      <c r="AT21" s="854"/>
      <c r="AU21" s="855"/>
      <c r="AV21" s="855"/>
      <c r="AW21" s="855"/>
      <c r="AX21" s="855"/>
      <c r="AY21" s="856"/>
      <c r="AZ21" s="254"/>
      <c r="BA21" s="254"/>
      <c r="BB21" s="254"/>
      <c r="BC21" s="254"/>
      <c r="BD21" s="254"/>
      <c r="BE21" s="255"/>
      <c r="BF21" s="255"/>
      <c r="BG21" s="255"/>
      <c r="BH21" s="255"/>
      <c r="BI21" s="255"/>
      <c r="BJ21" s="255"/>
      <c r="BK21" s="255"/>
      <c r="BL21" s="255"/>
      <c r="BM21" s="255"/>
      <c r="BN21" s="255"/>
      <c r="BO21" s="255"/>
      <c r="BP21" s="255"/>
      <c r="BQ21" s="264">
        <v>15</v>
      </c>
      <c r="BR21" s="265"/>
      <c r="BS21" s="857"/>
      <c r="BT21" s="858"/>
      <c r="BU21" s="858"/>
      <c r="BV21" s="858"/>
      <c r="BW21" s="858"/>
      <c r="BX21" s="858"/>
      <c r="BY21" s="858"/>
      <c r="BZ21" s="858"/>
      <c r="CA21" s="858"/>
      <c r="CB21" s="858"/>
      <c r="CC21" s="858"/>
      <c r="CD21" s="858"/>
      <c r="CE21" s="858"/>
      <c r="CF21" s="858"/>
      <c r="CG21" s="859"/>
      <c r="CH21" s="870"/>
      <c r="CI21" s="871"/>
      <c r="CJ21" s="871"/>
      <c r="CK21" s="871"/>
      <c r="CL21" s="872"/>
      <c r="CM21" s="870"/>
      <c r="CN21" s="871"/>
      <c r="CO21" s="871"/>
      <c r="CP21" s="871"/>
      <c r="CQ21" s="872"/>
      <c r="CR21" s="870"/>
      <c r="CS21" s="871"/>
      <c r="CT21" s="871"/>
      <c r="CU21" s="871"/>
      <c r="CV21" s="872"/>
      <c r="CW21" s="870"/>
      <c r="CX21" s="871"/>
      <c r="CY21" s="871"/>
      <c r="CZ21" s="871"/>
      <c r="DA21" s="872"/>
      <c r="DB21" s="870"/>
      <c r="DC21" s="871"/>
      <c r="DD21" s="871"/>
      <c r="DE21" s="871"/>
      <c r="DF21" s="872"/>
      <c r="DG21" s="870"/>
      <c r="DH21" s="871"/>
      <c r="DI21" s="871"/>
      <c r="DJ21" s="871"/>
      <c r="DK21" s="872"/>
      <c r="DL21" s="870"/>
      <c r="DM21" s="871"/>
      <c r="DN21" s="871"/>
      <c r="DO21" s="871"/>
      <c r="DP21" s="872"/>
      <c r="DQ21" s="870"/>
      <c r="DR21" s="871"/>
      <c r="DS21" s="871"/>
      <c r="DT21" s="871"/>
      <c r="DU21" s="872"/>
      <c r="DV21" s="873"/>
      <c r="DW21" s="874"/>
      <c r="DX21" s="874"/>
      <c r="DY21" s="874"/>
      <c r="DZ21" s="875"/>
      <c r="EA21" s="256"/>
    </row>
    <row r="22" spans="1:131" s="257" customFormat="1" ht="26.25" customHeight="1" x14ac:dyDescent="0.15">
      <c r="A22" s="263">
        <v>16</v>
      </c>
      <c r="B22" s="844"/>
      <c r="C22" s="845"/>
      <c r="D22" s="845"/>
      <c r="E22" s="845"/>
      <c r="F22" s="845"/>
      <c r="G22" s="845"/>
      <c r="H22" s="845"/>
      <c r="I22" s="845"/>
      <c r="J22" s="845"/>
      <c r="K22" s="845"/>
      <c r="L22" s="845"/>
      <c r="M22" s="845"/>
      <c r="N22" s="845"/>
      <c r="O22" s="845"/>
      <c r="P22" s="846"/>
      <c r="Q22" s="876"/>
      <c r="R22" s="877"/>
      <c r="S22" s="877"/>
      <c r="T22" s="877"/>
      <c r="U22" s="877"/>
      <c r="V22" s="877"/>
      <c r="W22" s="877"/>
      <c r="X22" s="877"/>
      <c r="Y22" s="877"/>
      <c r="Z22" s="877"/>
      <c r="AA22" s="877"/>
      <c r="AB22" s="877"/>
      <c r="AC22" s="877"/>
      <c r="AD22" s="877"/>
      <c r="AE22" s="878"/>
      <c r="AF22" s="850"/>
      <c r="AG22" s="851"/>
      <c r="AH22" s="851"/>
      <c r="AI22" s="851"/>
      <c r="AJ22" s="852"/>
      <c r="AK22" s="891"/>
      <c r="AL22" s="892"/>
      <c r="AM22" s="892"/>
      <c r="AN22" s="892"/>
      <c r="AO22" s="892"/>
      <c r="AP22" s="892"/>
      <c r="AQ22" s="892"/>
      <c r="AR22" s="892"/>
      <c r="AS22" s="892"/>
      <c r="AT22" s="892"/>
      <c r="AU22" s="893"/>
      <c r="AV22" s="893"/>
      <c r="AW22" s="893"/>
      <c r="AX22" s="893"/>
      <c r="AY22" s="894"/>
      <c r="AZ22" s="895" t="s">
        <v>391</v>
      </c>
      <c r="BA22" s="895"/>
      <c r="BB22" s="895"/>
      <c r="BC22" s="895"/>
      <c r="BD22" s="896"/>
      <c r="BE22" s="255"/>
      <c r="BF22" s="255"/>
      <c r="BG22" s="255"/>
      <c r="BH22" s="255"/>
      <c r="BI22" s="255"/>
      <c r="BJ22" s="255"/>
      <c r="BK22" s="255"/>
      <c r="BL22" s="255"/>
      <c r="BM22" s="255"/>
      <c r="BN22" s="255"/>
      <c r="BO22" s="255"/>
      <c r="BP22" s="255"/>
      <c r="BQ22" s="264">
        <v>16</v>
      </c>
      <c r="BR22" s="265"/>
      <c r="BS22" s="857"/>
      <c r="BT22" s="858"/>
      <c r="BU22" s="858"/>
      <c r="BV22" s="858"/>
      <c r="BW22" s="858"/>
      <c r="BX22" s="858"/>
      <c r="BY22" s="858"/>
      <c r="BZ22" s="858"/>
      <c r="CA22" s="858"/>
      <c r="CB22" s="858"/>
      <c r="CC22" s="858"/>
      <c r="CD22" s="858"/>
      <c r="CE22" s="858"/>
      <c r="CF22" s="858"/>
      <c r="CG22" s="859"/>
      <c r="CH22" s="870"/>
      <c r="CI22" s="871"/>
      <c r="CJ22" s="871"/>
      <c r="CK22" s="871"/>
      <c r="CL22" s="872"/>
      <c r="CM22" s="870"/>
      <c r="CN22" s="871"/>
      <c r="CO22" s="871"/>
      <c r="CP22" s="871"/>
      <c r="CQ22" s="872"/>
      <c r="CR22" s="870"/>
      <c r="CS22" s="871"/>
      <c r="CT22" s="871"/>
      <c r="CU22" s="871"/>
      <c r="CV22" s="872"/>
      <c r="CW22" s="870"/>
      <c r="CX22" s="871"/>
      <c r="CY22" s="871"/>
      <c r="CZ22" s="871"/>
      <c r="DA22" s="872"/>
      <c r="DB22" s="870"/>
      <c r="DC22" s="871"/>
      <c r="DD22" s="871"/>
      <c r="DE22" s="871"/>
      <c r="DF22" s="872"/>
      <c r="DG22" s="870"/>
      <c r="DH22" s="871"/>
      <c r="DI22" s="871"/>
      <c r="DJ22" s="871"/>
      <c r="DK22" s="872"/>
      <c r="DL22" s="870"/>
      <c r="DM22" s="871"/>
      <c r="DN22" s="871"/>
      <c r="DO22" s="871"/>
      <c r="DP22" s="872"/>
      <c r="DQ22" s="870"/>
      <c r="DR22" s="871"/>
      <c r="DS22" s="871"/>
      <c r="DT22" s="871"/>
      <c r="DU22" s="872"/>
      <c r="DV22" s="873"/>
      <c r="DW22" s="874"/>
      <c r="DX22" s="874"/>
      <c r="DY22" s="874"/>
      <c r="DZ22" s="875"/>
      <c r="EA22" s="256"/>
    </row>
    <row r="23" spans="1:131" s="257" customFormat="1" ht="26.25" customHeight="1" thickBot="1" x14ac:dyDescent="0.2">
      <c r="A23" s="266" t="s">
        <v>392</v>
      </c>
      <c r="B23" s="879" t="s">
        <v>393</v>
      </c>
      <c r="C23" s="880"/>
      <c r="D23" s="880"/>
      <c r="E23" s="880"/>
      <c r="F23" s="880"/>
      <c r="G23" s="880"/>
      <c r="H23" s="880"/>
      <c r="I23" s="880"/>
      <c r="J23" s="880"/>
      <c r="K23" s="880"/>
      <c r="L23" s="880"/>
      <c r="M23" s="880"/>
      <c r="N23" s="880"/>
      <c r="O23" s="880"/>
      <c r="P23" s="881"/>
      <c r="Q23" s="882">
        <v>4167</v>
      </c>
      <c r="R23" s="883"/>
      <c r="S23" s="883"/>
      <c r="T23" s="883"/>
      <c r="U23" s="883"/>
      <c r="V23" s="883">
        <v>3952</v>
      </c>
      <c r="W23" s="883"/>
      <c r="X23" s="883"/>
      <c r="Y23" s="883"/>
      <c r="Z23" s="883"/>
      <c r="AA23" s="883">
        <v>215</v>
      </c>
      <c r="AB23" s="883"/>
      <c r="AC23" s="883"/>
      <c r="AD23" s="883"/>
      <c r="AE23" s="884"/>
      <c r="AF23" s="885">
        <v>189</v>
      </c>
      <c r="AG23" s="883"/>
      <c r="AH23" s="883"/>
      <c r="AI23" s="883"/>
      <c r="AJ23" s="886"/>
      <c r="AK23" s="887"/>
      <c r="AL23" s="888"/>
      <c r="AM23" s="888"/>
      <c r="AN23" s="888"/>
      <c r="AO23" s="888"/>
      <c r="AP23" s="883">
        <v>3083</v>
      </c>
      <c r="AQ23" s="883"/>
      <c r="AR23" s="883"/>
      <c r="AS23" s="883"/>
      <c r="AT23" s="883"/>
      <c r="AU23" s="889"/>
      <c r="AV23" s="889"/>
      <c r="AW23" s="889"/>
      <c r="AX23" s="889"/>
      <c r="AY23" s="890"/>
      <c r="AZ23" s="898" t="s">
        <v>394</v>
      </c>
      <c r="BA23" s="899"/>
      <c r="BB23" s="899"/>
      <c r="BC23" s="899"/>
      <c r="BD23" s="900"/>
      <c r="BE23" s="255"/>
      <c r="BF23" s="255"/>
      <c r="BG23" s="255"/>
      <c r="BH23" s="255"/>
      <c r="BI23" s="255"/>
      <c r="BJ23" s="255"/>
      <c r="BK23" s="255"/>
      <c r="BL23" s="255"/>
      <c r="BM23" s="255"/>
      <c r="BN23" s="255"/>
      <c r="BO23" s="255"/>
      <c r="BP23" s="255"/>
      <c r="BQ23" s="264">
        <v>17</v>
      </c>
      <c r="BR23" s="265"/>
      <c r="BS23" s="857"/>
      <c r="BT23" s="858"/>
      <c r="BU23" s="858"/>
      <c r="BV23" s="858"/>
      <c r="BW23" s="858"/>
      <c r="BX23" s="858"/>
      <c r="BY23" s="858"/>
      <c r="BZ23" s="858"/>
      <c r="CA23" s="858"/>
      <c r="CB23" s="858"/>
      <c r="CC23" s="858"/>
      <c r="CD23" s="858"/>
      <c r="CE23" s="858"/>
      <c r="CF23" s="858"/>
      <c r="CG23" s="859"/>
      <c r="CH23" s="870"/>
      <c r="CI23" s="871"/>
      <c r="CJ23" s="871"/>
      <c r="CK23" s="871"/>
      <c r="CL23" s="872"/>
      <c r="CM23" s="870"/>
      <c r="CN23" s="871"/>
      <c r="CO23" s="871"/>
      <c r="CP23" s="871"/>
      <c r="CQ23" s="872"/>
      <c r="CR23" s="870"/>
      <c r="CS23" s="871"/>
      <c r="CT23" s="871"/>
      <c r="CU23" s="871"/>
      <c r="CV23" s="872"/>
      <c r="CW23" s="870"/>
      <c r="CX23" s="871"/>
      <c r="CY23" s="871"/>
      <c r="CZ23" s="871"/>
      <c r="DA23" s="872"/>
      <c r="DB23" s="870"/>
      <c r="DC23" s="871"/>
      <c r="DD23" s="871"/>
      <c r="DE23" s="871"/>
      <c r="DF23" s="872"/>
      <c r="DG23" s="870"/>
      <c r="DH23" s="871"/>
      <c r="DI23" s="871"/>
      <c r="DJ23" s="871"/>
      <c r="DK23" s="872"/>
      <c r="DL23" s="870"/>
      <c r="DM23" s="871"/>
      <c r="DN23" s="871"/>
      <c r="DO23" s="871"/>
      <c r="DP23" s="872"/>
      <c r="DQ23" s="870"/>
      <c r="DR23" s="871"/>
      <c r="DS23" s="871"/>
      <c r="DT23" s="871"/>
      <c r="DU23" s="872"/>
      <c r="DV23" s="873"/>
      <c r="DW23" s="874"/>
      <c r="DX23" s="874"/>
      <c r="DY23" s="874"/>
      <c r="DZ23" s="875"/>
      <c r="EA23" s="256"/>
    </row>
    <row r="24" spans="1:131" s="257" customFormat="1" ht="26.25" customHeight="1" x14ac:dyDescent="0.15">
      <c r="A24" s="897" t="s">
        <v>395</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7"/>
      <c r="BT24" s="858"/>
      <c r="BU24" s="858"/>
      <c r="BV24" s="858"/>
      <c r="BW24" s="858"/>
      <c r="BX24" s="858"/>
      <c r="BY24" s="858"/>
      <c r="BZ24" s="858"/>
      <c r="CA24" s="858"/>
      <c r="CB24" s="858"/>
      <c r="CC24" s="858"/>
      <c r="CD24" s="858"/>
      <c r="CE24" s="858"/>
      <c r="CF24" s="858"/>
      <c r="CG24" s="859"/>
      <c r="CH24" s="870"/>
      <c r="CI24" s="871"/>
      <c r="CJ24" s="871"/>
      <c r="CK24" s="871"/>
      <c r="CL24" s="872"/>
      <c r="CM24" s="870"/>
      <c r="CN24" s="871"/>
      <c r="CO24" s="871"/>
      <c r="CP24" s="871"/>
      <c r="CQ24" s="872"/>
      <c r="CR24" s="870"/>
      <c r="CS24" s="871"/>
      <c r="CT24" s="871"/>
      <c r="CU24" s="871"/>
      <c r="CV24" s="872"/>
      <c r="CW24" s="870"/>
      <c r="CX24" s="871"/>
      <c r="CY24" s="871"/>
      <c r="CZ24" s="871"/>
      <c r="DA24" s="872"/>
      <c r="DB24" s="870"/>
      <c r="DC24" s="871"/>
      <c r="DD24" s="871"/>
      <c r="DE24" s="871"/>
      <c r="DF24" s="872"/>
      <c r="DG24" s="870"/>
      <c r="DH24" s="871"/>
      <c r="DI24" s="871"/>
      <c r="DJ24" s="871"/>
      <c r="DK24" s="872"/>
      <c r="DL24" s="870"/>
      <c r="DM24" s="871"/>
      <c r="DN24" s="871"/>
      <c r="DO24" s="871"/>
      <c r="DP24" s="872"/>
      <c r="DQ24" s="870"/>
      <c r="DR24" s="871"/>
      <c r="DS24" s="871"/>
      <c r="DT24" s="871"/>
      <c r="DU24" s="872"/>
      <c r="DV24" s="873"/>
      <c r="DW24" s="874"/>
      <c r="DX24" s="874"/>
      <c r="DY24" s="874"/>
      <c r="DZ24" s="875"/>
      <c r="EA24" s="256"/>
    </row>
    <row r="25" spans="1:131" s="249" customFormat="1" ht="26.25" customHeight="1" thickBot="1" x14ac:dyDescent="0.2">
      <c r="A25" s="838" t="s">
        <v>396</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54"/>
      <c r="BK25" s="254"/>
      <c r="BL25" s="254"/>
      <c r="BM25" s="254"/>
      <c r="BN25" s="254"/>
      <c r="BO25" s="267"/>
      <c r="BP25" s="267"/>
      <c r="BQ25" s="264">
        <v>19</v>
      </c>
      <c r="BR25" s="265"/>
      <c r="BS25" s="857"/>
      <c r="BT25" s="858"/>
      <c r="BU25" s="858"/>
      <c r="BV25" s="858"/>
      <c r="BW25" s="858"/>
      <c r="BX25" s="858"/>
      <c r="BY25" s="858"/>
      <c r="BZ25" s="858"/>
      <c r="CA25" s="858"/>
      <c r="CB25" s="858"/>
      <c r="CC25" s="858"/>
      <c r="CD25" s="858"/>
      <c r="CE25" s="858"/>
      <c r="CF25" s="858"/>
      <c r="CG25" s="859"/>
      <c r="CH25" s="870"/>
      <c r="CI25" s="871"/>
      <c r="CJ25" s="871"/>
      <c r="CK25" s="871"/>
      <c r="CL25" s="872"/>
      <c r="CM25" s="870"/>
      <c r="CN25" s="871"/>
      <c r="CO25" s="871"/>
      <c r="CP25" s="871"/>
      <c r="CQ25" s="872"/>
      <c r="CR25" s="870"/>
      <c r="CS25" s="871"/>
      <c r="CT25" s="871"/>
      <c r="CU25" s="871"/>
      <c r="CV25" s="872"/>
      <c r="CW25" s="870"/>
      <c r="CX25" s="871"/>
      <c r="CY25" s="871"/>
      <c r="CZ25" s="871"/>
      <c r="DA25" s="872"/>
      <c r="DB25" s="870"/>
      <c r="DC25" s="871"/>
      <c r="DD25" s="871"/>
      <c r="DE25" s="871"/>
      <c r="DF25" s="872"/>
      <c r="DG25" s="870"/>
      <c r="DH25" s="871"/>
      <c r="DI25" s="871"/>
      <c r="DJ25" s="871"/>
      <c r="DK25" s="872"/>
      <c r="DL25" s="870"/>
      <c r="DM25" s="871"/>
      <c r="DN25" s="871"/>
      <c r="DO25" s="871"/>
      <c r="DP25" s="872"/>
      <c r="DQ25" s="870"/>
      <c r="DR25" s="871"/>
      <c r="DS25" s="871"/>
      <c r="DT25" s="871"/>
      <c r="DU25" s="872"/>
      <c r="DV25" s="873"/>
      <c r="DW25" s="874"/>
      <c r="DX25" s="874"/>
      <c r="DY25" s="874"/>
      <c r="DZ25" s="875"/>
      <c r="EA25" s="248"/>
    </row>
    <row r="26" spans="1:131" s="249" customFormat="1" ht="26.25" customHeight="1" x14ac:dyDescent="0.15">
      <c r="A26" s="829" t="s">
        <v>373</v>
      </c>
      <c r="B26" s="830"/>
      <c r="C26" s="830"/>
      <c r="D26" s="830"/>
      <c r="E26" s="830"/>
      <c r="F26" s="830"/>
      <c r="G26" s="830"/>
      <c r="H26" s="830"/>
      <c r="I26" s="830"/>
      <c r="J26" s="830"/>
      <c r="K26" s="830"/>
      <c r="L26" s="830"/>
      <c r="M26" s="830"/>
      <c r="N26" s="830"/>
      <c r="O26" s="830"/>
      <c r="P26" s="831"/>
      <c r="Q26" s="806" t="s">
        <v>397</v>
      </c>
      <c r="R26" s="807"/>
      <c r="S26" s="807"/>
      <c r="T26" s="807"/>
      <c r="U26" s="808"/>
      <c r="V26" s="806" t="s">
        <v>398</v>
      </c>
      <c r="W26" s="807"/>
      <c r="X26" s="807"/>
      <c r="Y26" s="807"/>
      <c r="Z26" s="808"/>
      <c r="AA26" s="806" t="s">
        <v>399</v>
      </c>
      <c r="AB26" s="807"/>
      <c r="AC26" s="807"/>
      <c r="AD26" s="807"/>
      <c r="AE26" s="807"/>
      <c r="AF26" s="901" t="s">
        <v>400</v>
      </c>
      <c r="AG26" s="902"/>
      <c r="AH26" s="902"/>
      <c r="AI26" s="902"/>
      <c r="AJ26" s="903"/>
      <c r="AK26" s="807" t="s">
        <v>401</v>
      </c>
      <c r="AL26" s="807"/>
      <c r="AM26" s="807"/>
      <c r="AN26" s="807"/>
      <c r="AO26" s="808"/>
      <c r="AP26" s="806" t="s">
        <v>402</v>
      </c>
      <c r="AQ26" s="807"/>
      <c r="AR26" s="807"/>
      <c r="AS26" s="807"/>
      <c r="AT26" s="808"/>
      <c r="AU26" s="806" t="s">
        <v>403</v>
      </c>
      <c r="AV26" s="807"/>
      <c r="AW26" s="807"/>
      <c r="AX26" s="807"/>
      <c r="AY26" s="808"/>
      <c r="AZ26" s="806" t="s">
        <v>404</v>
      </c>
      <c r="BA26" s="807"/>
      <c r="BB26" s="807"/>
      <c r="BC26" s="807"/>
      <c r="BD26" s="808"/>
      <c r="BE26" s="806" t="s">
        <v>380</v>
      </c>
      <c r="BF26" s="807"/>
      <c r="BG26" s="807"/>
      <c r="BH26" s="807"/>
      <c r="BI26" s="818"/>
      <c r="BJ26" s="254"/>
      <c r="BK26" s="254"/>
      <c r="BL26" s="254"/>
      <c r="BM26" s="254"/>
      <c r="BN26" s="254"/>
      <c r="BO26" s="267"/>
      <c r="BP26" s="267"/>
      <c r="BQ26" s="264">
        <v>20</v>
      </c>
      <c r="BR26" s="265"/>
      <c r="BS26" s="857"/>
      <c r="BT26" s="858"/>
      <c r="BU26" s="858"/>
      <c r="BV26" s="858"/>
      <c r="BW26" s="858"/>
      <c r="BX26" s="858"/>
      <c r="BY26" s="858"/>
      <c r="BZ26" s="858"/>
      <c r="CA26" s="858"/>
      <c r="CB26" s="858"/>
      <c r="CC26" s="858"/>
      <c r="CD26" s="858"/>
      <c r="CE26" s="858"/>
      <c r="CF26" s="858"/>
      <c r="CG26" s="859"/>
      <c r="CH26" s="870"/>
      <c r="CI26" s="871"/>
      <c r="CJ26" s="871"/>
      <c r="CK26" s="871"/>
      <c r="CL26" s="872"/>
      <c r="CM26" s="870"/>
      <c r="CN26" s="871"/>
      <c r="CO26" s="871"/>
      <c r="CP26" s="871"/>
      <c r="CQ26" s="872"/>
      <c r="CR26" s="870"/>
      <c r="CS26" s="871"/>
      <c r="CT26" s="871"/>
      <c r="CU26" s="871"/>
      <c r="CV26" s="872"/>
      <c r="CW26" s="870"/>
      <c r="CX26" s="871"/>
      <c r="CY26" s="871"/>
      <c r="CZ26" s="871"/>
      <c r="DA26" s="872"/>
      <c r="DB26" s="870"/>
      <c r="DC26" s="871"/>
      <c r="DD26" s="871"/>
      <c r="DE26" s="871"/>
      <c r="DF26" s="872"/>
      <c r="DG26" s="870"/>
      <c r="DH26" s="871"/>
      <c r="DI26" s="871"/>
      <c r="DJ26" s="871"/>
      <c r="DK26" s="872"/>
      <c r="DL26" s="870"/>
      <c r="DM26" s="871"/>
      <c r="DN26" s="871"/>
      <c r="DO26" s="871"/>
      <c r="DP26" s="872"/>
      <c r="DQ26" s="870"/>
      <c r="DR26" s="871"/>
      <c r="DS26" s="871"/>
      <c r="DT26" s="871"/>
      <c r="DU26" s="872"/>
      <c r="DV26" s="873"/>
      <c r="DW26" s="874"/>
      <c r="DX26" s="874"/>
      <c r="DY26" s="874"/>
      <c r="DZ26" s="875"/>
      <c r="EA26" s="248"/>
    </row>
    <row r="27" spans="1:131" s="249"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4"/>
      <c r="AG27" s="905"/>
      <c r="AH27" s="905"/>
      <c r="AI27" s="905"/>
      <c r="AJ27" s="906"/>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4"/>
      <c r="BK27" s="254"/>
      <c r="BL27" s="254"/>
      <c r="BM27" s="254"/>
      <c r="BN27" s="254"/>
      <c r="BO27" s="267"/>
      <c r="BP27" s="267"/>
      <c r="BQ27" s="264">
        <v>21</v>
      </c>
      <c r="BR27" s="265"/>
      <c r="BS27" s="857"/>
      <c r="BT27" s="858"/>
      <c r="BU27" s="858"/>
      <c r="BV27" s="858"/>
      <c r="BW27" s="858"/>
      <c r="BX27" s="858"/>
      <c r="BY27" s="858"/>
      <c r="BZ27" s="858"/>
      <c r="CA27" s="858"/>
      <c r="CB27" s="858"/>
      <c r="CC27" s="858"/>
      <c r="CD27" s="858"/>
      <c r="CE27" s="858"/>
      <c r="CF27" s="858"/>
      <c r="CG27" s="859"/>
      <c r="CH27" s="870"/>
      <c r="CI27" s="871"/>
      <c r="CJ27" s="871"/>
      <c r="CK27" s="871"/>
      <c r="CL27" s="872"/>
      <c r="CM27" s="870"/>
      <c r="CN27" s="871"/>
      <c r="CO27" s="871"/>
      <c r="CP27" s="871"/>
      <c r="CQ27" s="872"/>
      <c r="CR27" s="870"/>
      <c r="CS27" s="871"/>
      <c r="CT27" s="871"/>
      <c r="CU27" s="871"/>
      <c r="CV27" s="872"/>
      <c r="CW27" s="870"/>
      <c r="CX27" s="871"/>
      <c r="CY27" s="871"/>
      <c r="CZ27" s="871"/>
      <c r="DA27" s="872"/>
      <c r="DB27" s="870"/>
      <c r="DC27" s="871"/>
      <c r="DD27" s="871"/>
      <c r="DE27" s="871"/>
      <c r="DF27" s="872"/>
      <c r="DG27" s="870"/>
      <c r="DH27" s="871"/>
      <c r="DI27" s="871"/>
      <c r="DJ27" s="871"/>
      <c r="DK27" s="872"/>
      <c r="DL27" s="870"/>
      <c r="DM27" s="871"/>
      <c r="DN27" s="871"/>
      <c r="DO27" s="871"/>
      <c r="DP27" s="872"/>
      <c r="DQ27" s="870"/>
      <c r="DR27" s="871"/>
      <c r="DS27" s="871"/>
      <c r="DT27" s="871"/>
      <c r="DU27" s="872"/>
      <c r="DV27" s="873"/>
      <c r="DW27" s="874"/>
      <c r="DX27" s="874"/>
      <c r="DY27" s="874"/>
      <c r="DZ27" s="875"/>
      <c r="EA27" s="248"/>
    </row>
    <row r="28" spans="1:131" s="249" customFormat="1" ht="26.25" customHeight="1" thickTop="1" x14ac:dyDescent="0.15">
      <c r="A28" s="268">
        <v>1</v>
      </c>
      <c r="B28" s="820" t="s">
        <v>405</v>
      </c>
      <c r="C28" s="821"/>
      <c r="D28" s="821"/>
      <c r="E28" s="821"/>
      <c r="F28" s="821"/>
      <c r="G28" s="821"/>
      <c r="H28" s="821"/>
      <c r="I28" s="821"/>
      <c r="J28" s="821"/>
      <c r="K28" s="821"/>
      <c r="L28" s="821"/>
      <c r="M28" s="821"/>
      <c r="N28" s="821"/>
      <c r="O28" s="821"/>
      <c r="P28" s="822"/>
      <c r="Q28" s="911">
        <v>349</v>
      </c>
      <c r="R28" s="912"/>
      <c r="S28" s="912"/>
      <c r="T28" s="912"/>
      <c r="U28" s="912"/>
      <c r="V28" s="912">
        <v>342</v>
      </c>
      <c r="W28" s="912"/>
      <c r="X28" s="912"/>
      <c r="Y28" s="912"/>
      <c r="Z28" s="912"/>
      <c r="AA28" s="912">
        <v>7</v>
      </c>
      <c r="AB28" s="912"/>
      <c r="AC28" s="912"/>
      <c r="AD28" s="912"/>
      <c r="AE28" s="913"/>
      <c r="AF28" s="914">
        <v>7</v>
      </c>
      <c r="AG28" s="912"/>
      <c r="AH28" s="912"/>
      <c r="AI28" s="912"/>
      <c r="AJ28" s="915"/>
      <c r="AK28" s="916">
        <v>27</v>
      </c>
      <c r="AL28" s="907"/>
      <c r="AM28" s="907"/>
      <c r="AN28" s="907"/>
      <c r="AO28" s="907"/>
      <c r="AP28" s="907">
        <v>0</v>
      </c>
      <c r="AQ28" s="907"/>
      <c r="AR28" s="907"/>
      <c r="AS28" s="907"/>
      <c r="AT28" s="907"/>
      <c r="AU28" s="907">
        <v>0</v>
      </c>
      <c r="AV28" s="907"/>
      <c r="AW28" s="907"/>
      <c r="AX28" s="907"/>
      <c r="AY28" s="907"/>
      <c r="AZ28" s="908" t="s">
        <v>591</v>
      </c>
      <c r="BA28" s="908"/>
      <c r="BB28" s="908"/>
      <c r="BC28" s="908"/>
      <c r="BD28" s="908"/>
      <c r="BE28" s="909"/>
      <c r="BF28" s="909"/>
      <c r="BG28" s="909"/>
      <c r="BH28" s="909"/>
      <c r="BI28" s="910"/>
      <c r="BJ28" s="254"/>
      <c r="BK28" s="254"/>
      <c r="BL28" s="254"/>
      <c r="BM28" s="254"/>
      <c r="BN28" s="254"/>
      <c r="BO28" s="267"/>
      <c r="BP28" s="267"/>
      <c r="BQ28" s="264">
        <v>22</v>
      </c>
      <c r="BR28" s="265"/>
      <c r="BS28" s="857"/>
      <c r="BT28" s="858"/>
      <c r="BU28" s="858"/>
      <c r="BV28" s="858"/>
      <c r="BW28" s="858"/>
      <c r="BX28" s="858"/>
      <c r="BY28" s="858"/>
      <c r="BZ28" s="858"/>
      <c r="CA28" s="858"/>
      <c r="CB28" s="858"/>
      <c r="CC28" s="858"/>
      <c r="CD28" s="858"/>
      <c r="CE28" s="858"/>
      <c r="CF28" s="858"/>
      <c r="CG28" s="859"/>
      <c r="CH28" s="870"/>
      <c r="CI28" s="871"/>
      <c r="CJ28" s="871"/>
      <c r="CK28" s="871"/>
      <c r="CL28" s="872"/>
      <c r="CM28" s="870"/>
      <c r="CN28" s="871"/>
      <c r="CO28" s="871"/>
      <c r="CP28" s="871"/>
      <c r="CQ28" s="872"/>
      <c r="CR28" s="870"/>
      <c r="CS28" s="871"/>
      <c r="CT28" s="871"/>
      <c r="CU28" s="871"/>
      <c r="CV28" s="872"/>
      <c r="CW28" s="870"/>
      <c r="CX28" s="871"/>
      <c r="CY28" s="871"/>
      <c r="CZ28" s="871"/>
      <c r="DA28" s="872"/>
      <c r="DB28" s="870"/>
      <c r="DC28" s="871"/>
      <c r="DD28" s="871"/>
      <c r="DE28" s="871"/>
      <c r="DF28" s="872"/>
      <c r="DG28" s="870"/>
      <c r="DH28" s="871"/>
      <c r="DI28" s="871"/>
      <c r="DJ28" s="871"/>
      <c r="DK28" s="872"/>
      <c r="DL28" s="870"/>
      <c r="DM28" s="871"/>
      <c r="DN28" s="871"/>
      <c r="DO28" s="871"/>
      <c r="DP28" s="872"/>
      <c r="DQ28" s="870"/>
      <c r="DR28" s="871"/>
      <c r="DS28" s="871"/>
      <c r="DT28" s="871"/>
      <c r="DU28" s="872"/>
      <c r="DV28" s="873"/>
      <c r="DW28" s="874"/>
      <c r="DX28" s="874"/>
      <c r="DY28" s="874"/>
      <c r="DZ28" s="875"/>
      <c r="EA28" s="248"/>
    </row>
    <row r="29" spans="1:131" s="249" customFormat="1" ht="26.25" customHeight="1" x14ac:dyDescent="0.15">
      <c r="A29" s="268">
        <v>2</v>
      </c>
      <c r="B29" s="844" t="s">
        <v>406</v>
      </c>
      <c r="C29" s="845"/>
      <c r="D29" s="845"/>
      <c r="E29" s="845"/>
      <c r="F29" s="845"/>
      <c r="G29" s="845"/>
      <c r="H29" s="845"/>
      <c r="I29" s="845"/>
      <c r="J29" s="845"/>
      <c r="K29" s="845"/>
      <c r="L29" s="845"/>
      <c r="M29" s="845"/>
      <c r="N29" s="845"/>
      <c r="O29" s="845"/>
      <c r="P29" s="846"/>
      <c r="Q29" s="847">
        <v>671</v>
      </c>
      <c r="R29" s="848"/>
      <c r="S29" s="848"/>
      <c r="T29" s="848"/>
      <c r="U29" s="848"/>
      <c r="V29" s="848">
        <v>647</v>
      </c>
      <c r="W29" s="848"/>
      <c r="X29" s="848"/>
      <c r="Y29" s="848"/>
      <c r="Z29" s="848"/>
      <c r="AA29" s="848">
        <v>24</v>
      </c>
      <c r="AB29" s="848"/>
      <c r="AC29" s="848"/>
      <c r="AD29" s="848"/>
      <c r="AE29" s="849"/>
      <c r="AF29" s="850">
        <v>24</v>
      </c>
      <c r="AG29" s="851"/>
      <c r="AH29" s="851"/>
      <c r="AI29" s="851"/>
      <c r="AJ29" s="852"/>
      <c r="AK29" s="919">
        <v>85</v>
      </c>
      <c r="AL29" s="920"/>
      <c r="AM29" s="920"/>
      <c r="AN29" s="920"/>
      <c r="AO29" s="920"/>
      <c r="AP29" s="920">
        <v>0</v>
      </c>
      <c r="AQ29" s="920"/>
      <c r="AR29" s="920"/>
      <c r="AS29" s="920"/>
      <c r="AT29" s="920"/>
      <c r="AU29" s="920">
        <v>0</v>
      </c>
      <c r="AV29" s="920"/>
      <c r="AW29" s="920"/>
      <c r="AX29" s="920"/>
      <c r="AY29" s="920"/>
      <c r="AZ29" s="921" t="s">
        <v>522</v>
      </c>
      <c r="BA29" s="921"/>
      <c r="BB29" s="921"/>
      <c r="BC29" s="921"/>
      <c r="BD29" s="921"/>
      <c r="BE29" s="917"/>
      <c r="BF29" s="917"/>
      <c r="BG29" s="917"/>
      <c r="BH29" s="917"/>
      <c r="BI29" s="918"/>
      <c r="BJ29" s="254"/>
      <c r="BK29" s="254"/>
      <c r="BL29" s="254"/>
      <c r="BM29" s="254"/>
      <c r="BN29" s="254"/>
      <c r="BO29" s="267"/>
      <c r="BP29" s="267"/>
      <c r="BQ29" s="264">
        <v>23</v>
      </c>
      <c r="BR29" s="265"/>
      <c r="BS29" s="857"/>
      <c r="BT29" s="858"/>
      <c r="BU29" s="858"/>
      <c r="BV29" s="858"/>
      <c r="BW29" s="858"/>
      <c r="BX29" s="858"/>
      <c r="BY29" s="858"/>
      <c r="BZ29" s="858"/>
      <c r="CA29" s="858"/>
      <c r="CB29" s="858"/>
      <c r="CC29" s="858"/>
      <c r="CD29" s="858"/>
      <c r="CE29" s="858"/>
      <c r="CF29" s="858"/>
      <c r="CG29" s="859"/>
      <c r="CH29" s="870"/>
      <c r="CI29" s="871"/>
      <c r="CJ29" s="871"/>
      <c r="CK29" s="871"/>
      <c r="CL29" s="872"/>
      <c r="CM29" s="870"/>
      <c r="CN29" s="871"/>
      <c r="CO29" s="871"/>
      <c r="CP29" s="871"/>
      <c r="CQ29" s="872"/>
      <c r="CR29" s="870"/>
      <c r="CS29" s="871"/>
      <c r="CT29" s="871"/>
      <c r="CU29" s="871"/>
      <c r="CV29" s="872"/>
      <c r="CW29" s="870"/>
      <c r="CX29" s="871"/>
      <c r="CY29" s="871"/>
      <c r="CZ29" s="871"/>
      <c r="DA29" s="872"/>
      <c r="DB29" s="870"/>
      <c r="DC29" s="871"/>
      <c r="DD29" s="871"/>
      <c r="DE29" s="871"/>
      <c r="DF29" s="872"/>
      <c r="DG29" s="870"/>
      <c r="DH29" s="871"/>
      <c r="DI29" s="871"/>
      <c r="DJ29" s="871"/>
      <c r="DK29" s="872"/>
      <c r="DL29" s="870"/>
      <c r="DM29" s="871"/>
      <c r="DN29" s="871"/>
      <c r="DO29" s="871"/>
      <c r="DP29" s="872"/>
      <c r="DQ29" s="870"/>
      <c r="DR29" s="871"/>
      <c r="DS29" s="871"/>
      <c r="DT29" s="871"/>
      <c r="DU29" s="872"/>
      <c r="DV29" s="873"/>
      <c r="DW29" s="874"/>
      <c r="DX29" s="874"/>
      <c r="DY29" s="874"/>
      <c r="DZ29" s="875"/>
      <c r="EA29" s="248"/>
    </row>
    <row r="30" spans="1:131" s="249" customFormat="1" ht="26.25" customHeight="1" x14ac:dyDescent="0.15">
      <c r="A30" s="268">
        <v>3</v>
      </c>
      <c r="B30" s="844" t="s">
        <v>407</v>
      </c>
      <c r="C30" s="845"/>
      <c r="D30" s="845"/>
      <c r="E30" s="845"/>
      <c r="F30" s="845"/>
      <c r="G30" s="845"/>
      <c r="H30" s="845"/>
      <c r="I30" s="845"/>
      <c r="J30" s="845"/>
      <c r="K30" s="845"/>
      <c r="L30" s="845"/>
      <c r="M30" s="845"/>
      <c r="N30" s="845"/>
      <c r="O30" s="845"/>
      <c r="P30" s="846"/>
      <c r="Q30" s="847">
        <v>54</v>
      </c>
      <c r="R30" s="848"/>
      <c r="S30" s="848"/>
      <c r="T30" s="848"/>
      <c r="U30" s="848"/>
      <c r="V30" s="848">
        <v>54</v>
      </c>
      <c r="W30" s="848"/>
      <c r="X30" s="848"/>
      <c r="Y30" s="848"/>
      <c r="Z30" s="848"/>
      <c r="AA30" s="848">
        <v>0</v>
      </c>
      <c r="AB30" s="848"/>
      <c r="AC30" s="848"/>
      <c r="AD30" s="848"/>
      <c r="AE30" s="849"/>
      <c r="AF30" s="850">
        <v>0</v>
      </c>
      <c r="AG30" s="851"/>
      <c r="AH30" s="851"/>
      <c r="AI30" s="851"/>
      <c r="AJ30" s="852"/>
      <c r="AK30" s="919">
        <v>18</v>
      </c>
      <c r="AL30" s="920"/>
      <c r="AM30" s="920"/>
      <c r="AN30" s="920"/>
      <c r="AO30" s="920"/>
      <c r="AP30" s="920">
        <v>0</v>
      </c>
      <c r="AQ30" s="920"/>
      <c r="AR30" s="920"/>
      <c r="AS30" s="920"/>
      <c r="AT30" s="920"/>
      <c r="AU30" s="920">
        <v>0</v>
      </c>
      <c r="AV30" s="920"/>
      <c r="AW30" s="920"/>
      <c r="AX30" s="920"/>
      <c r="AY30" s="920"/>
      <c r="AZ30" s="921" t="s">
        <v>522</v>
      </c>
      <c r="BA30" s="921"/>
      <c r="BB30" s="921"/>
      <c r="BC30" s="921"/>
      <c r="BD30" s="921"/>
      <c r="BE30" s="917"/>
      <c r="BF30" s="917"/>
      <c r="BG30" s="917"/>
      <c r="BH30" s="917"/>
      <c r="BI30" s="918"/>
      <c r="BJ30" s="254"/>
      <c r="BK30" s="254"/>
      <c r="BL30" s="254"/>
      <c r="BM30" s="254"/>
      <c r="BN30" s="254"/>
      <c r="BO30" s="267"/>
      <c r="BP30" s="267"/>
      <c r="BQ30" s="264">
        <v>24</v>
      </c>
      <c r="BR30" s="265"/>
      <c r="BS30" s="857"/>
      <c r="BT30" s="858"/>
      <c r="BU30" s="858"/>
      <c r="BV30" s="858"/>
      <c r="BW30" s="858"/>
      <c r="BX30" s="858"/>
      <c r="BY30" s="858"/>
      <c r="BZ30" s="858"/>
      <c r="CA30" s="858"/>
      <c r="CB30" s="858"/>
      <c r="CC30" s="858"/>
      <c r="CD30" s="858"/>
      <c r="CE30" s="858"/>
      <c r="CF30" s="858"/>
      <c r="CG30" s="859"/>
      <c r="CH30" s="870"/>
      <c r="CI30" s="871"/>
      <c r="CJ30" s="871"/>
      <c r="CK30" s="871"/>
      <c r="CL30" s="872"/>
      <c r="CM30" s="870"/>
      <c r="CN30" s="871"/>
      <c r="CO30" s="871"/>
      <c r="CP30" s="871"/>
      <c r="CQ30" s="872"/>
      <c r="CR30" s="870"/>
      <c r="CS30" s="871"/>
      <c r="CT30" s="871"/>
      <c r="CU30" s="871"/>
      <c r="CV30" s="872"/>
      <c r="CW30" s="870"/>
      <c r="CX30" s="871"/>
      <c r="CY30" s="871"/>
      <c r="CZ30" s="871"/>
      <c r="DA30" s="872"/>
      <c r="DB30" s="870"/>
      <c r="DC30" s="871"/>
      <c r="DD30" s="871"/>
      <c r="DE30" s="871"/>
      <c r="DF30" s="872"/>
      <c r="DG30" s="870"/>
      <c r="DH30" s="871"/>
      <c r="DI30" s="871"/>
      <c r="DJ30" s="871"/>
      <c r="DK30" s="872"/>
      <c r="DL30" s="870"/>
      <c r="DM30" s="871"/>
      <c r="DN30" s="871"/>
      <c r="DO30" s="871"/>
      <c r="DP30" s="872"/>
      <c r="DQ30" s="870"/>
      <c r="DR30" s="871"/>
      <c r="DS30" s="871"/>
      <c r="DT30" s="871"/>
      <c r="DU30" s="872"/>
      <c r="DV30" s="873"/>
      <c r="DW30" s="874"/>
      <c r="DX30" s="874"/>
      <c r="DY30" s="874"/>
      <c r="DZ30" s="875"/>
      <c r="EA30" s="248"/>
    </row>
    <row r="31" spans="1:131" s="249" customFormat="1" ht="26.25" customHeight="1" x14ac:dyDescent="0.15">
      <c r="A31" s="268">
        <v>4</v>
      </c>
      <c r="B31" s="844" t="s">
        <v>408</v>
      </c>
      <c r="C31" s="845"/>
      <c r="D31" s="845"/>
      <c r="E31" s="845"/>
      <c r="F31" s="845"/>
      <c r="G31" s="845"/>
      <c r="H31" s="845"/>
      <c r="I31" s="845"/>
      <c r="J31" s="845"/>
      <c r="K31" s="845"/>
      <c r="L31" s="845"/>
      <c r="M31" s="845"/>
      <c r="N31" s="845"/>
      <c r="O31" s="845"/>
      <c r="P31" s="846"/>
      <c r="Q31" s="847">
        <v>77</v>
      </c>
      <c r="R31" s="848"/>
      <c r="S31" s="848"/>
      <c r="T31" s="848"/>
      <c r="U31" s="848"/>
      <c r="V31" s="848">
        <v>77</v>
      </c>
      <c r="W31" s="848"/>
      <c r="X31" s="848"/>
      <c r="Y31" s="848"/>
      <c r="Z31" s="848"/>
      <c r="AA31" s="848">
        <v>0</v>
      </c>
      <c r="AB31" s="848"/>
      <c r="AC31" s="848"/>
      <c r="AD31" s="848"/>
      <c r="AE31" s="849"/>
      <c r="AF31" s="850" t="s">
        <v>409</v>
      </c>
      <c r="AG31" s="851"/>
      <c r="AH31" s="851"/>
      <c r="AI31" s="851"/>
      <c r="AJ31" s="852"/>
      <c r="AK31" s="919">
        <v>18</v>
      </c>
      <c r="AL31" s="920"/>
      <c r="AM31" s="920"/>
      <c r="AN31" s="920"/>
      <c r="AO31" s="920"/>
      <c r="AP31" s="920">
        <v>387</v>
      </c>
      <c r="AQ31" s="920"/>
      <c r="AR31" s="920"/>
      <c r="AS31" s="920"/>
      <c r="AT31" s="920"/>
      <c r="AU31" s="920">
        <v>208</v>
      </c>
      <c r="AV31" s="920"/>
      <c r="AW31" s="920"/>
      <c r="AX31" s="920"/>
      <c r="AY31" s="920"/>
      <c r="AZ31" s="921" t="s">
        <v>522</v>
      </c>
      <c r="BA31" s="921"/>
      <c r="BB31" s="921"/>
      <c r="BC31" s="921"/>
      <c r="BD31" s="921"/>
      <c r="BE31" s="917" t="s">
        <v>410</v>
      </c>
      <c r="BF31" s="917"/>
      <c r="BG31" s="917"/>
      <c r="BH31" s="917"/>
      <c r="BI31" s="918"/>
      <c r="BJ31" s="254"/>
      <c r="BK31" s="254"/>
      <c r="BL31" s="254"/>
      <c r="BM31" s="254"/>
      <c r="BN31" s="254"/>
      <c r="BO31" s="267"/>
      <c r="BP31" s="267"/>
      <c r="BQ31" s="264">
        <v>25</v>
      </c>
      <c r="BR31" s="265"/>
      <c r="BS31" s="857"/>
      <c r="BT31" s="858"/>
      <c r="BU31" s="858"/>
      <c r="BV31" s="858"/>
      <c r="BW31" s="858"/>
      <c r="BX31" s="858"/>
      <c r="BY31" s="858"/>
      <c r="BZ31" s="858"/>
      <c r="CA31" s="858"/>
      <c r="CB31" s="858"/>
      <c r="CC31" s="858"/>
      <c r="CD31" s="858"/>
      <c r="CE31" s="858"/>
      <c r="CF31" s="858"/>
      <c r="CG31" s="859"/>
      <c r="CH31" s="870"/>
      <c r="CI31" s="871"/>
      <c r="CJ31" s="871"/>
      <c r="CK31" s="871"/>
      <c r="CL31" s="872"/>
      <c r="CM31" s="870"/>
      <c r="CN31" s="871"/>
      <c r="CO31" s="871"/>
      <c r="CP31" s="871"/>
      <c r="CQ31" s="872"/>
      <c r="CR31" s="870"/>
      <c r="CS31" s="871"/>
      <c r="CT31" s="871"/>
      <c r="CU31" s="871"/>
      <c r="CV31" s="872"/>
      <c r="CW31" s="870"/>
      <c r="CX31" s="871"/>
      <c r="CY31" s="871"/>
      <c r="CZ31" s="871"/>
      <c r="DA31" s="872"/>
      <c r="DB31" s="870"/>
      <c r="DC31" s="871"/>
      <c r="DD31" s="871"/>
      <c r="DE31" s="871"/>
      <c r="DF31" s="872"/>
      <c r="DG31" s="870"/>
      <c r="DH31" s="871"/>
      <c r="DI31" s="871"/>
      <c r="DJ31" s="871"/>
      <c r="DK31" s="872"/>
      <c r="DL31" s="870"/>
      <c r="DM31" s="871"/>
      <c r="DN31" s="871"/>
      <c r="DO31" s="871"/>
      <c r="DP31" s="872"/>
      <c r="DQ31" s="870"/>
      <c r="DR31" s="871"/>
      <c r="DS31" s="871"/>
      <c r="DT31" s="871"/>
      <c r="DU31" s="872"/>
      <c r="DV31" s="873"/>
      <c r="DW31" s="874"/>
      <c r="DX31" s="874"/>
      <c r="DY31" s="874"/>
      <c r="DZ31" s="875"/>
      <c r="EA31" s="248"/>
    </row>
    <row r="32" spans="1:131" s="249" customFormat="1" ht="26.25" customHeight="1" x14ac:dyDescent="0.15">
      <c r="A32" s="268">
        <v>5</v>
      </c>
      <c r="B32" s="844" t="s">
        <v>411</v>
      </c>
      <c r="C32" s="845"/>
      <c r="D32" s="845"/>
      <c r="E32" s="845"/>
      <c r="F32" s="845"/>
      <c r="G32" s="845"/>
      <c r="H32" s="845"/>
      <c r="I32" s="845"/>
      <c r="J32" s="845"/>
      <c r="K32" s="845"/>
      <c r="L32" s="845"/>
      <c r="M32" s="845"/>
      <c r="N32" s="845"/>
      <c r="O32" s="845"/>
      <c r="P32" s="846"/>
      <c r="Q32" s="847">
        <v>236</v>
      </c>
      <c r="R32" s="848"/>
      <c r="S32" s="848"/>
      <c r="T32" s="848"/>
      <c r="U32" s="848"/>
      <c r="V32" s="848">
        <v>236</v>
      </c>
      <c r="W32" s="848"/>
      <c r="X32" s="848"/>
      <c r="Y32" s="848"/>
      <c r="Z32" s="848"/>
      <c r="AA32" s="848">
        <v>0</v>
      </c>
      <c r="AB32" s="848"/>
      <c r="AC32" s="848"/>
      <c r="AD32" s="848"/>
      <c r="AE32" s="849"/>
      <c r="AF32" s="850" t="s">
        <v>178</v>
      </c>
      <c r="AG32" s="851"/>
      <c r="AH32" s="851"/>
      <c r="AI32" s="851"/>
      <c r="AJ32" s="852"/>
      <c r="AK32" s="919">
        <v>57</v>
      </c>
      <c r="AL32" s="920"/>
      <c r="AM32" s="920"/>
      <c r="AN32" s="920"/>
      <c r="AO32" s="920"/>
      <c r="AP32" s="920">
        <v>469</v>
      </c>
      <c r="AQ32" s="920"/>
      <c r="AR32" s="920"/>
      <c r="AS32" s="920"/>
      <c r="AT32" s="920"/>
      <c r="AU32" s="920">
        <v>437</v>
      </c>
      <c r="AV32" s="920"/>
      <c r="AW32" s="920"/>
      <c r="AX32" s="920"/>
      <c r="AY32" s="920"/>
      <c r="AZ32" s="921" t="s">
        <v>522</v>
      </c>
      <c r="BA32" s="921"/>
      <c r="BB32" s="921"/>
      <c r="BC32" s="921"/>
      <c r="BD32" s="921"/>
      <c r="BE32" s="917" t="s">
        <v>412</v>
      </c>
      <c r="BF32" s="917"/>
      <c r="BG32" s="917"/>
      <c r="BH32" s="917"/>
      <c r="BI32" s="918"/>
      <c r="BJ32" s="254"/>
      <c r="BK32" s="254"/>
      <c r="BL32" s="254"/>
      <c r="BM32" s="254"/>
      <c r="BN32" s="254"/>
      <c r="BO32" s="267"/>
      <c r="BP32" s="267"/>
      <c r="BQ32" s="264">
        <v>26</v>
      </c>
      <c r="BR32" s="265"/>
      <c r="BS32" s="857"/>
      <c r="BT32" s="858"/>
      <c r="BU32" s="858"/>
      <c r="BV32" s="858"/>
      <c r="BW32" s="858"/>
      <c r="BX32" s="858"/>
      <c r="BY32" s="858"/>
      <c r="BZ32" s="858"/>
      <c r="CA32" s="858"/>
      <c r="CB32" s="858"/>
      <c r="CC32" s="858"/>
      <c r="CD32" s="858"/>
      <c r="CE32" s="858"/>
      <c r="CF32" s="858"/>
      <c r="CG32" s="859"/>
      <c r="CH32" s="870"/>
      <c r="CI32" s="871"/>
      <c r="CJ32" s="871"/>
      <c r="CK32" s="871"/>
      <c r="CL32" s="872"/>
      <c r="CM32" s="870"/>
      <c r="CN32" s="871"/>
      <c r="CO32" s="871"/>
      <c r="CP32" s="871"/>
      <c r="CQ32" s="872"/>
      <c r="CR32" s="870"/>
      <c r="CS32" s="871"/>
      <c r="CT32" s="871"/>
      <c r="CU32" s="871"/>
      <c r="CV32" s="872"/>
      <c r="CW32" s="870"/>
      <c r="CX32" s="871"/>
      <c r="CY32" s="871"/>
      <c r="CZ32" s="871"/>
      <c r="DA32" s="872"/>
      <c r="DB32" s="870"/>
      <c r="DC32" s="871"/>
      <c r="DD32" s="871"/>
      <c r="DE32" s="871"/>
      <c r="DF32" s="872"/>
      <c r="DG32" s="870"/>
      <c r="DH32" s="871"/>
      <c r="DI32" s="871"/>
      <c r="DJ32" s="871"/>
      <c r="DK32" s="872"/>
      <c r="DL32" s="870"/>
      <c r="DM32" s="871"/>
      <c r="DN32" s="871"/>
      <c r="DO32" s="871"/>
      <c r="DP32" s="872"/>
      <c r="DQ32" s="870"/>
      <c r="DR32" s="871"/>
      <c r="DS32" s="871"/>
      <c r="DT32" s="871"/>
      <c r="DU32" s="872"/>
      <c r="DV32" s="873"/>
      <c r="DW32" s="874"/>
      <c r="DX32" s="874"/>
      <c r="DY32" s="874"/>
      <c r="DZ32" s="875"/>
      <c r="EA32" s="248"/>
    </row>
    <row r="33" spans="1:131" s="249" customFormat="1" ht="26.25" customHeight="1" x14ac:dyDescent="0.15">
      <c r="A33" s="268">
        <v>6</v>
      </c>
      <c r="B33" s="844" t="s">
        <v>413</v>
      </c>
      <c r="C33" s="845"/>
      <c r="D33" s="845"/>
      <c r="E33" s="845"/>
      <c r="F33" s="845"/>
      <c r="G33" s="845"/>
      <c r="H33" s="845"/>
      <c r="I33" s="845"/>
      <c r="J33" s="845"/>
      <c r="K33" s="845"/>
      <c r="L33" s="845"/>
      <c r="M33" s="845"/>
      <c r="N33" s="845"/>
      <c r="O33" s="845"/>
      <c r="P33" s="846"/>
      <c r="Q33" s="847">
        <v>39</v>
      </c>
      <c r="R33" s="848"/>
      <c r="S33" s="848"/>
      <c r="T33" s="848"/>
      <c r="U33" s="848"/>
      <c r="V33" s="848">
        <v>39</v>
      </c>
      <c r="W33" s="848"/>
      <c r="X33" s="848"/>
      <c r="Y33" s="848"/>
      <c r="Z33" s="848"/>
      <c r="AA33" s="848">
        <v>0</v>
      </c>
      <c r="AB33" s="848"/>
      <c r="AC33" s="848"/>
      <c r="AD33" s="848"/>
      <c r="AE33" s="849"/>
      <c r="AF33" s="850" t="s">
        <v>178</v>
      </c>
      <c r="AG33" s="851"/>
      <c r="AH33" s="851"/>
      <c r="AI33" s="851"/>
      <c r="AJ33" s="852"/>
      <c r="AK33" s="919">
        <v>25</v>
      </c>
      <c r="AL33" s="920"/>
      <c r="AM33" s="920"/>
      <c r="AN33" s="920"/>
      <c r="AO33" s="920"/>
      <c r="AP33" s="920">
        <v>198</v>
      </c>
      <c r="AQ33" s="920"/>
      <c r="AR33" s="920"/>
      <c r="AS33" s="920"/>
      <c r="AT33" s="920"/>
      <c r="AU33" s="920">
        <v>195</v>
      </c>
      <c r="AV33" s="920"/>
      <c r="AW33" s="920"/>
      <c r="AX33" s="920"/>
      <c r="AY33" s="920"/>
      <c r="AZ33" s="921" t="s">
        <v>522</v>
      </c>
      <c r="BA33" s="921"/>
      <c r="BB33" s="921"/>
      <c r="BC33" s="921"/>
      <c r="BD33" s="921"/>
      <c r="BE33" s="917" t="s">
        <v>414</v>
      </c>
      <c r="BF33" s="917"/>
      <c r="BG33" s="917"/>
      <c r="BH33" s="917"/>
      <c r="BI33" s="918"/>
      <c r="BJ33" s="254"/>
      <c r="BK33" s="254"/>
      <c r="BL33" s="254"/>
      <c r="BM33" s="254"/>
      <c r="BN33" s="254"/>
      <c r="BO33" s="267"/>
      <c r="BP33" s="267"/>
      <c r="BQ33" s="264">
        <v>27</v>
      </c>
      <c r="BR33" s="265"/>
      <c r="BS33" s="857"/>
      <c r="BT33" s="858"/>
      <c r="BU33" s="858"/>
      <c r="BV33" s="858"/>
      <c r="BW33" s="858"/>
      <c r="BX33" s="858"/>
      <c r="BY33" s="858"/>
      <c r="BZ33" s="858"/>
      <c r="CA33" s="858"/>
      <c r="CB33" s="858"/>
      <c r="CC33" s="858"/>
      <c r="CD33" s="858"/>
      <c r="CE33" s="858"/>
      <c r="CF33" s="858"/>
      <c r="CG33" s="859"/>
      <c r="CH33" s="870"/>
      <c r="CI33" s="871"/>
      <c r="CJ33" s="871"/>
      <c r="CK33" s="871"/>
      <c r="CL33" s="872"/>
      <c r="CM33" s="870"/>
      <c r="CN33" s="871"/>
      <c r="CO33" s="871"/>
      <c r="CP33" s="871"/>
      <c r="CQ33" s="872"/>
      <c r="CR33" s="870"/>
      <c r="CS33" s="871"/>
      <c r="CT33" s="871"/>
      <c r="CU33" s="871"/>
      <c r="CV33" s="872"/>
      <c r="CW33" s="870"/>
      <c r="CX33" s="871"/>
      <c r="CY33" s="871"/>
      <c r="CZ33" s="871"/>
      <c r="DA33" s="872"/>
      <c r="DB33" s="870"/>
      <c r="DC33" s="871"/>
      <c r="DD33" s="871"/>
      <c r="DE33" s="871"/>
      <c r="DF33" s="872"/>
      <c r="DG33" s="870"/>
      <c r="DH33" s="871"/>
      <c r="DI33" s="871"/>
      <c r="DJ33" s="871"/>
      <c r="DK33" s="872"/>
      <c r="DL33" s="870"/>
      <c r="DM33" s="871"/>
      <c r="DN33" s="871"/>
      <c r="DO33" s="871"/>
      <c r="DP33" s="872"/>
      <c r="DQ33" s="870"/>
      <c r="DR33" s="871"/>
      <c r="DS33" s="871"/>
      <c r="DT33" s="871"/>
      <c r="DU33" s="872"/>
      <c r="DV33" s="873"/>
      <c r="DW33" s="874"/>
      <c r="DX33" s="874"/>
      <c r="DY33" s="874"/>
      <c r="DZ33" s="875"/>
      <c r="EA33" s="248"/>
    </row>
    <row r="34" spans="1:131" s="249" customFormat="1" ht="26.25" customHeight="1" x14ac:dyDescent="0.15">
      <c r="A34" s="26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4"/>
      <c r="BK34" s="254"/>
      <c r="BL34" s="254"/>
      <c r="BM34" s="254"/>
      <c r="BN34" s="254"/>
      <c r="BO34" s="267"/>
      <c r="BP34" s="267"/>
      <c r="BQ34" s="264">
        <v>28</v>
      </c>
      <c r="BR34" s="265"/>
      <c r="BS34" s="857"/>
      <c r="BT34" s="858"/>
      <c r="BU34" s="858"/>
      <c r="BV34" s="858"/>
      <c r="BW34" s="858"/>
      <c r="BX34" s="858"/>
      <c r="BY34" s="858"/>
      <c r="BZ34" s="858"/>
      <c r="CA34" s="858"/>
      <c r="CB34" s="858"/>
      <c r="CC34" s="858"/>
      <c r="CD34" s="858"/>
      <c r="CE34" s="858"/>
      <c r="CF34" s="858"/>
      <c r="CG34" s="859"/>
      <c r="CH34" s="870"/>
      <c r="CI34" s="871"/>
      <c r="CJ34" s="871"/>
      <c r="CK34" s="871"/>
      <c r="CL34" s="872"/>
      <c r="CM34" s="870"/>
      <c r="CN34" s="871"/>
      <c r="CO34" s="871"/>
      <c r="CP34" s="871"/>
      <c r="CQ34" s="872"/>
      <c r="CR34" s="870"/>
      <c r="CS34" s="871"/>
      <c r="CT34" s="871"/>
      <c r="CU34" s="871"/>
      <c r="CV34" s="872"/>
      <c r="CW34" s="870"/>
      <c r="CX34" s="871"/>
      <c r="CY34" s="871"/>
      <c r="CZ34" s="871"/>
      <c r="DA34" s="872"/>
      <c r="DB34" s="870"/>
      <c r="DC34" s="871"/>
      <c r="DD34" s="871"/>
      <c r="DE34" s="871"/>
      <c r="DF34" s="872"/>
      <c r="DG34" s="870"/>
      <c r="DH34" s="871"/>
      <c r="DI34" s="871"/>
      <c r="DJ34" s="871"/>
      <c r="DK34" s="872"/>
      <c r="DL34" s="870"/>
      <c r="DM34" s="871"/>
      <c r="DN34" s="871"/>
      <c r="DO34" s="871"/>
      <c r="DP34" s="872"/>
      <c r="DQ34" s="870"/>
      <c r="DR34" s="871"/>
      <c r="DS34" s="871"/>
      <c r="DT34" s="871"/>
      <c r="DU34" s="872"/>
      <c r="DV34" s="873"/>
      <c r="DW34" s="874"/>
      <c r="DX34" s="874"/>
      <c r="DY34" s="874"/>
      <c r="DZ34" s="875"/>
      <c r="EA34" s="248"/>
    </row>
    <row r="35" spans="1:131" s="249" customFormat="1" ht="26.25" customHeight="1" x14ac:dyDescent="0.15">
      <c r="A35" s="26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4"/>
      <c r="BK35" s="254"/>
      <c r="BL35" s="254"/>
      <c r="BM35" s="254"/>
      <c r="BN35" s="254"/>
      <c r="BO35" s="267"/>
      <c r="BP35" s="267"/>
      <c r="BQ35" s="264">
        <v>29</v>
      </c>
      <c r="BR35" s="265"/>
      <c r="BS35" s="857"/>
      <c r="BT35" s="858"/>
      <c r="BU35" s="858"/>
      <c r="BV35" s="858"/>
      <c r="BW35" s="858"/>
      <c r="BX35" s="858"/>
      <c r="BY35" s="858"/>
      <c r="BZ35" s="858"/>
      <c r="CA35" s="858"/>
      <c r="CB35" s="858"/>
      <c r="CC35" s="858"/>
      <c r="CD35" s="858"/>
      <c r="CE35" s="858"/>
      <c r="CF35" s="858"/>
      <c r="CG35" s="859"/>
      <c r="CH35" s="870"/>
      <c r="CI35" s="871"/>
      <c r="CJ35" s="871"/>
      <c r="CK35" s="871"/>
      <c r="CL35" s="872"/>
      <c r="CM35" s="870"/>
      <c r="CN35" s="871"/>
      <c r="CO35" s="871"/>
      <c r="CP35" s="871"/>
      <c r="CQ35" s="872"/>
      <c r="CR35" s="870"/>
      <c r="CS35" s="871"/>
      <c r="CT35" s="871"/>
      <c r="CU35" s="871"/>
      <c r="CV35" s="872"/>
      <c r="CW35" s="870"/>
      <c r="CX35" s="871"/>
      <c r="CY35" s="871"/>
      <c r="CZ35" s="871"/>
      <c r="DA35" s="872"/>
      <c r="DB35" s="870"/>
      <c r="DC35" s="871"/>
      <c r="DD35" s="871"/>
      <c r="DE35" s="871"/>
      <c r="DF35" s="872"/>
      <c r="DG35" s="870"/>
      <c r="DH35" s="871"/>
      <c r="DI35" s="871"/>
      <c r="DJ35" s="871"/>
      <c r="DK35" s="872"/>
      <c r="DL35" s="870"/>
      <c r="DM35" s="871"/>
      <c r="DN35" s="871"/>
      <c r="DO35" s="871"/>
      <c r="DP35" s="872"/>
      <c r="DQ35" s="870"/>
      <c r="DR35" s="871"/>
      <c r="DS35" s="871"/>
      <c r="DT35" s="871"/>
      <c r="DU35" s="872"/>
      <c r="DV35" s="873"/>
      <c r="DW35" s="874"/>
      <c r="DX35" s="874"/>
      <c r="DY35" s="874"/>
      <c r="DZ35" s="875"/>
      <c r="EA35" s="248"/>
    </row>
    <row r="36" spans="1:131" s="249" customFormat="1" ht="26.25" customHeight="1" x14ac:dyDescent="0.15">
      <c r="A36" s="26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57"/>
      <c r="BT36" s="858"/>
      <c r="BU36" s="858"/>
      <c r="BV36" s="858"/>
      <c r="BW36" s="858"/>
      <c r="BX36" s="858"/>
      <c r="BY36" s="858"/>
      <c r="BZ36" s="858"/>
      <c r="CA36" s="858"/>
      <c r="CB36" s="858"/>
      <c r="CC36" s="858"/>
      <c r="CD36" s="858"/>
      <c r="CE36" s="858"/>
      <c r="CF36" s="858"/>
      <c r="CG36" s="859"/>
      <c r="CH36" s="870"/>
      <c r="CI36" s="871"/>
      <c r="CJ36" s="871"/>
      <c r="CK36" s="871"/>
      <c r="CL36" s="872"/>
      <c r="CM36" s="870"/>
      <c r="CN36" s="871"/>
      <c r="CO36" s="871"/>
      <c r="CP36" s="871"/>
      <c r="CQ36" s="872"/>
      <c r="CR36" s="870"/>
      <c r="CS36" s="871"/>
      <c r="CT36" s="871"/>
      <c r="CU36" s="871"/>
      <c r="CV36" s="872"/>
      <c r="CW36" s="870"/>
      <c r="CX36" s="871"/>
      <c r="CY36" s="871"/>
      <c r="CZ36" s="871"/>
      <c r="DA36" s="872"/>
      <c r="DB36" s="870"/>
      <c r="DC36" s="871"/>
      <c r="DD36" s="871"/>
      <c r="DE36" s="871"/>
      <c r="DF36" s="872"/>
      <c r="DG36" s="870"/>
      <c r="DH36" s="871"/>
      <c r="DI36" s="871"/>
      <c r="DJ36" s="871"/>
      <c r="DK36" s="872"/>
      <c r="DL36" s="870"/>
      <c r="DM36" s="871"/>
      <c r="DN36" s="871"/>
      <c r="DO36" s="871"/>
      <c r="DP36" s="872"/>
      <c r="DQ36" s="870"/>
      <c r="DR36" s="871"/>
      <c r="DS36" s="871"/>
      <c r="DT36" s="871"/>
      <c r="DU36" s="872"/>
      <c r="DV36" s="873"/>
      <c r="DW36" s="874"/>
      <c r="DX36" s="874"/>
      <c r="DY36" s="874"/>
      <c r="DZ36" s="875"/>
      <c r="EA36" s="248"/>
    </row>
    <row r="37" spans="1:131" s="249" customFormat="1" ht="26.25" customHeight="1" x14ac:dyDescent="0.15">
      <c r="A37" s="26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57"/>
      <c r="BT37" s="858"/>
      <c r="BU37" s="858"/>
      <c r="BV37" s="858"/>
      <c r="BW37" s="858"/>
      <c r="BX37" s="858"/>
      <c r="BY37" s="858"/>
      <c r="BZ37" s="858"/>
      <c r="CA37" s="858"/>
      <c r="CB37" s="858"/>
      <c r="CC37" s="858"/>
      <c r="CD37" s="858"/>
      <c r="CE37" s="858"/>
      <c r="CF37" s="858"/>
      <c r="CG37" s="859"/>
      <c r="CH37" s="870"/>
      <c r="CI37" s="871"/>
      <c r="CJ37" s="871"/>
      <c r="CK37" s="871"/>
      <c r="CL37" s="872"/>
      <c r="CM37" s="870"/>
      <c r="CN37" s="871"/>
      <c r="CO37" s="871"/>
      <c r="CP37" s="871"/>
      <c r="CQ37" s="872"/>
      <c r="CR37" s="870"/>
      <c r="CS37" s="871"/>
      <c r="CT37" s="871"/>
      <c r="CU37" s="871"/>
      <c r="CV37" s="872"/>
      <c r="CW37" s="870"/>
      <c r="CX37" s="871"/>
      <c r="CY37" s="871"/>
      <c r="CZ37" s="871"/>
      <c r="DA37" s="872"/>
      <c r="DB37" s="870"/>
      <c r="DC37" s="871"/>
      <c r="DD37" s="871"/>
      <c r="DE37" s="871"/>
      <c r="DF37" s="872"/>
      <c r="DG37" s="870"/>
      <c r="DH37" s="871"/>
      <c r="DI37" s="871"/>
      <c r="DJ37" s="871"/>
      <c r="DK37" s="872"/>
      <c r="DL37" s="870"/>
      <c r="DM37" s="871"/>
      <c r="DN37" s="871"/>
      <c r="DO37" s="871"/>
      <c r="DP37" s="872"/>
      <c r="DQ37" s="870"/>
      <c r="DR37" s="871"/>
      <c r="DS37" s="871"/>
      <c r="DT37" s="871"/>
      <c r="DU37" s="872"/>
      <c r="DV37" s="873"/>
      <c r="DW37" s="874"/>
      <c r="DX37" s="874"/>
      <c r="DY37" s="874"/>
      <c r="DZ37" s="875"/>
      <c r="EA37" s="248"/>
    </row>
    <row r="38" spans="1:131" s="249" customFormat="1" ht="26.25" customHeight="1" x14ac:dyDescent="0.15">
      <c r="A38" s="26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57"/>
      <c r="BT38" s="858"/>
      <c r="BU38" s="858"/>
      <c r="BV38" s="858"/>
      <c r="BW38" s="858"/>
      <c r="BX38" s="858"/>
      <c r="BY38" s="858"/>
      <c r="BZ38" s="858"/>
      <c r="CA38" s="858"/>
      <c r="CB38" s="858"/>
      <c r="CC38" s="858"/>
      <c r="CD38" s="858"/>
      <c r="CE38" s="858"/>
      <c r="CF38" s="858"/>
      <c r="CG38" s="859"/>
      <c r="CH38" s="870"/>
      <c r="CI38" s="871"/>
      <c r="CJ38" s="871"/>
      <c r="CK38" s="871"/>
      <c r="CL38" s="872"/>
      <c r="CM38" s="870"/>
      <c r="CN38" s="871"/>
      <c r="CO38" s="871"/>
      <c r="CP38" s="871"/>
      <c r="CQ38" s="872"/>
      <c r="CR38" s="870"/>
      <c r="CS38" s="871"/>
      <c r="CT38" s="871"/>
      <c r="CU38" s="871"/>
      <c r="CV38" s="872"/>
      <c r="CW38" s="870"/>
      <c r="CX38" s="871"/>
      <c r="CY38" s="871"/>
      <c r="CZ38" s="871"/>
      <c r="DA38" s="872"/>
      <c r="DB38" s="870"/>
      <c r="DC38" s="871"/>
      <c r="DD38" s="871"/>
      <c r="DE38" s="871"/>
      <c r="DF38" s="872"/>
      <c r="DG38" s="870"/>
      <c r="DH38" s="871"/>
      <c r="DI38" s="871"/>
      <c r="DJ38" s="871"/>
      <c r="DK38" s="872"/>
      <c r="DL38" s="870"/>
      <c r="DM38" s="871"/>
      <c r="DN38" s="871"/>
      <c r="DO38" s="871"/>
      <c r="DP38" s="872"/>
      <c r="DQ38" s="870"/>
      <c r="DR38" s="871"/>
      <c r="DS38" s="871"/>
      <c r="DT38" s="871"/>
      <c r="DU38" s="872"/>
      <c r="DV38" s="873"/>
      <c r="DW38" s="874"/>
      <c r="DX38" s="874"/>
      <c r="DY38" s="874"/>
      <c r="DZ38" s="875"/>
      <c r="EA38" s="248"/>
    </row>
    <row r="39" spans="1:131" s="249" customFormat="1" ht="26.25" customHeight="1" x14ac:dyDescent="0.15">
      <c r="A39" s="26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57"/>
      <c r="BT39" s="858"/>
      <c r="BU39" s="858"/>
      <c r="BV39" s="858"/>
      <c r="BW39" s="858"/>
      <c r="BX39" s="858"/>
      <c r="BY39" s="858"/>
      <c r="BZ39" s="858"/>
      <c r="CA39" s="858"/>
      <c r="CB39" s="858"/>
      <c r="CC39" s="858"/>
      <c r="CD39" s="858"/>
      <c r="CE39" s="858"/>
      <c r="CF39" s="858"/>
      <c r="CG39" s="859"/>
      <c r="CH39" s="870"/>
      <c r="CI39" s="871"/>
      <c r="CJ39" s="871"/>
      <c r="CK39" s="871"/>
      <c r="CL39" s="872"/>
      <c r="CM39" s="870"/>
      <c r="CN39" s="871"/>
      <c r="CO39" s="871"/>
      <c r="CP39" s="871"/>
      <c r="CQ39" s="872"/>
      <c r="CR39" s="870"/>
      <c r="CS39" s="871"/>
      <c r="CT39" s="871"/>
      <c r="CU39" s="871"/>
      <c r="CV39" s="872"/>
      <c r="CW39" s="870"/>
      <c r="CX39" s="871"/>
      <c r="CY39" s="871"/>
      <c r="CZ39" s="871"/>
      <c r="DA39" s="872"/>
      <c r="DB39" s="870"/>
      <c r="DC39" s="871"/>
      <c r="DD39" s="871"/>
      <c r="DE39" s="871"/>
      <c r="DF39" s="872"/>
      <c r="DG39" s="870"/>
      <c r="DH39" s="871"/>
      <c r="DI39" s="871"/>
      <c r="DJ39" s="871"/>
      <c r="DK39" s="872"/>
      <c r="DL39" s="870"/>
      <c r="DM39" s="871"/>
      <c r="DN39" s="871"/>
      <c r="DO39" s="871"/>
      <c r="DP39" s="872"/>
      <c r="DQ39" s="870"/>
      <c r="DR39" s="871"/>
      <c r="DS39" s="871"/>
      <c r="DT39" s="871"/>
      <c r="DU39" s="872"/>
      <c r="DV39" s="873"/>
      <c r="DW39" s="874"/>
      <c r="DX39" s="874"/>
      <c r="DY39" s="874"/>
      <c r="DZ39" s="875"/>
      <c r="EA39" s="248"/>
    </row>
    <row r="40" spans="1:131" s="249" customFormat="1" ht="26.25" customHeight="1" x14ac:dyDescent="0.15">
      <c r="A40" s="263">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57"/>
      <c r="BT40" s="858"/>
      <c r="BU40" s="858"/>
      <c r="BV40" s="858"/>
      <c r="BW40" s="858"/>
      <c r="BX40" s="858"/>
      <c r="BY40" s="858"/>
      <c r="BZ40" s="858"/>
      <c r="CA40" s="858"/>
      <c r="CB40" s="858"/>
      <c r="CC40" s="858"/>
      <c r="CD40" s="858"/>
      <c r="CE40" s="858"/>
      <c r="CF40" s="858"/>
      <c r="CG40" s="859"/>
      <c r="CH40" s="870"/>
      <c r="CI40" s="871"/>
      <c r="CJ40" s="871"/>
      <c r="CK40" s="871"/>
      <c r="CL40" s="872"/>
      <c r="CM40" s="870"/>
      <c r="CN40" s="871"/>
      <c r="CO40" s="871"/>
      <c r="CP40" s="871"/>
      <c r="CQ40" s="872"/>
      <c r="CR40" s="870"/>
      <c r="CS40" s="871"/>
      <c r="CT40" s="871"/>
      <c r="CU40" s="871"/>
      <c r="CV40" s="872"/>
      <c r="CW40" s="870"/>
      <c r="CX40" s="871"/>
      <c r="CY40" s="871"/>
      <c r="CZ40" s="871"/>
      <c r="DA40" s="872"/>
      <c r="DB40" s="870"/>
      <c r="DC40" s="871"/>
      <c r="DD40" s="871"/>
      <c r="DE40" s="871"/>
      <c r="DF40" s="872"/>
      <c r="DG40" s="870"/>
      <c r="DH40" s="871"/>
      <c r="DI40" s="871"/>
      <c r="DJ40" s="871"/>
      <c r="DK40" s="872"/>
      <c r="DL40" s="870"/>
      <c r="DM40" s="871"/>
      <c r="DN40" s="871"/>
      <c r="DO40" s="871"/>
      <c r="DP40" s="872"/>
      <c r="DQ40" s="870"/>
      <c r="DR40" s="871"/>
      <c r="DS40" s="871"/>
      <c r="DT40" s="871"/>
      <c r="DU40" s="872"/>
      <c r="DV40" s="873"/>
      <c r="DW40" s="874"/>
      <c r="DX40" s="874"/>
      <c r="DY40" s="874"/>
      <c r="DZ40" s="875"/>
      <c r="EA40" s="248"/>
    </row>
    <row r="41" spans="1:131" s="249" customFormat="1" ht="26.25" customHeight="1" x14ac:dyDescent="0.15">
      <c r="A41" s="263">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57"/>
      <c r="BT41" s="858"/>
      <c r="BU41" s="858"/>
      <c r="BV41" s="858"/>
      <c r="BW41" s="858"/>
      <c r="BX41" s="858"/>
      <c r="BY41" s="858"/>
      <c r="BZ41" s="858"/>
      <c r="CA41" s="858"/>
      <c r="CB41" s="858"/>
      <c r="CC41" s="858"/>
      <c r="CD41" s="858"/>
      <c r="CE41" s="858"/>
      <c r="CF41" s="858"/>
      <c r="CG41" s="859"/>
      <c r="CH41" s="870"/>
      <c r="CI41" s="871"/>
      <c r="CJ41" s="871"/>
      <c r="CK41" s="871"/>
      <c r="CL41" s="872"/>
      <c r="CM41" s="870"/>
      <c r="CN41" s="871"/>
      <c r="CO41" s="871"/>
      <c r="CP41" s="871"/>
      <c r="CQ41" s="872"/>
      <c r="CR41" s="870"/>
      <c r="CS41" s="871"/>
      <c r="CT41" s="871"/>
      <c r="CU41" s="871"/>
      <c r="CV41" s="872"/>
      <c r="CW41" s="870"/>
      <c r="CX41" s="871"/>
      <c r="CY41" s="871"/>
      <c r="CZ41" s="871"/>
      <c r="DA41" s="872"/>
      <c r="DB41" s="870"/>
      <c r="DC41" s="871"/>
      <c r="DD41" s="871"/>
      <c r="DE41" s="871"/>
      <c r="DF41" s="872"/>
      <c r="DG41" s="870"/>
      <c r="DH41" s="871"/>
      <c r="DI41" s="871"/>
      <c r="DJ41" s="871"/>
      <c r="DK41" s="872"/>
      <c r="DL41" s="870"/>
      <c r="DM41" s="871"/>
      <c r="DN41" s="871"/>
      <c r="DO41" s="871"/>
      <c r="DP41" s="872"/>
      <c r="DQ41" s="870"/>
      <c r="DR41" s="871"/>
      <c r="DS41" s="871"/>
      <c r="DT41" s="871"/>
      <c r="DU41" s="872"/>
      <c r="DV41" s="873"/>
      <c r="DW41" s="874"/>
      <c r="DX41" s="874"/>
      <c r="DY41" s="874"/>
      <c r="DZ41" s="875"/>
      <c r="EA41" s="248"/>
    </row>
    <row r="42" spans="1:131" s="249" customFormat="1" ht="26.25" customHeight="1" x14ac:dyDescent="0.15">
      <c r="A42" s="263">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57"/>
      <c r="BT42" s="858"/>
      <c r="BU42" s="858"/>
      <c r="BV42" s="858"/>
      <c r="BW42" s="858"/>
      <c r="BX42" s="858"/>
      <c r="BY42" s="858"/>
      <c r="BZ42" s="858"/>
      <c r="CA42" s="858"/>
      <c r="CB42" s="858"/>
      <c r="CC42" s="858"/>
      <c r="CD42" s="858"/>
      <c r="CE42" s="858"/>
      <c r="CF42" s="858"/>
      <c r="CG42" s="859"/>
      <c r="CH42" s="870"/>
      <c r="CI42" s="871"/>
      <c r="CJ42" s="871"/>
      <c r="CK42" s="871"/>
      <c r="CL42" s="872"/>
      <c r="CM42" s="870"/>
      <c r="CN42" s="871"/>
      <c r="CO42" s="871"/>
      <c r="CP42" s="871"/>
      <c r="CQ42" s="872"/>
      <c r="CR42" s="870"/>
      <c r="CS42" s="871"/>
      <c r="CT42" s="871"/>
      <c r="CU42" s="871"/>
      <c r="CV42" s="872"/>
      <c r="CW42" s="870"/>
      <c r="CX42" s="871"/>
      <c r="CY42" s="871"/>
      <c r="CZ42" s="871"/>
      <c r="DA42" s="872"/>
      <c r="DB42" s="870"/>
      <c r="DC42" s="871"/>
      <c r="DD42" s="871"/>
      <c r="DE42" s="871"/>
      <c r="DF42" s="872"/>
      <c r="DG42" s="870"/>
      <c r="DH42" s="871"/>
      <c r="DI42" s="871"/>
      <c r="DJ42" s="871"/>
      <c r="DK42" s="872"/>
      <c r="DL42" s="870"/>
      <c r="DM42" s="871"/>
      <c r="DN42" s="871"/>
      <c r="DO42" s="871"/>
      <c r="DP42" s="872"/>
      <c r="DQ42" s="870"/>
      <c r="DR42" s="871"/>
      <c r="DS42" s="871"/>
      <c r="DT42" s="871"/>
      <c r="DU42" s="872"/>
      <c r="DV42" s="873"/>
      <c r="DW42" s="874"/>
      <c r="DX42" s="874"/>
      <c r="DY42" s="874"/>
      <c r="DZ42" s="875"/>
      <c r="EA42" s="248"/>
    </row>
    <row r="43" spans="1:131" s="249" customFormat="1" ht="26.25" customHeight="1" x14ac:dyDescent="0.15">
      <c r="A43" s="263">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57"/>
      <c r="BT43" s="858"/>
      <c r="BU43" s="858"/>
      <c r="BV43" s="858"/>
      <c r="BW43" s="858"/>
      <c r="BX43" s="858"/>
      <c r="BY43" s="858"/>
      <c r="BZ43" s="858"/>
      <c r="CA43" s="858"/>
      <c r="CB43" s="858"/>
      <c r="CC43" s="858"/>
      <c r="CD43" s="858"/>
      <c r="CE43" s="858"/>
      <c r="CF43" s="858"/>
      <c r="CG43" s="859"/>
      <c r="CH43" s="870"/>
      <c r="CI43" s="871"/>
      <c r="CJ43" s="871"/>
      <c r="CK43" s="871"/>
      <c r="CL43" s="872"/>
      <c r="CM43" s="870"/>
      <c r="CN43" s="871"/>
      <c r="CO43" s="871"/>
      <c r="CP43" s="871"/>
      <c r="CQ43" s="872"/>
      <c r="CR43" s="870"/>
      <c r="CS43" s="871"/>
      <c r="CT43" s="871"/>
      <c r="CU43" s="871"/>
      <c r="CV43" s="872"/>
      <c r="CW43" s="870"/>
      <c r="CX43" s="871"/>
      <c r="CY43" s="871"/>
      <c r="CZ43" s="871"/>
      <c r="DA43" s="872"/>
      <c r="DB43" s="870"/>
      <c r="DC43" s="871"/>
      <c r="DD43" s="871"/>
      <c r="DE43" s="871"/>
      <c r="DF43" s="872"/>
      <c r="DG43" s="870"/>
      <c r="DH43" s="871"/>
      <c r="DI43" s="871"/>
      <c r="DJ43" s="871"/>
      <c r="DK43" s="872"/>
      <c r="DL43" s="870"/>
      <c r="DM43" s="871"/>
      <c r="DN43" s="871"/>
      <c r="DO43" s="871"/>
      <c r="DP43" s="872"/>
      <c r="DQ43" s="870"/>
      <c r="DR43" s="871"/>
      <c r="DS43" s="871"/>
      <c r="DT43" s="871"/>
      <c r="DU43" s="872"/>
      <c r="DV43" s="873"/>
      <c r="DW43" s="874"/>
      <c r="DX43" s="874"/>
      <c r="DY43" s="874"/>
      <c r="DZ43" s="875"/>
      <c r="EA43" s="248"/>
    </row>
    <row r="44" spans="1:131" s="249" customFormat="1" ht="26.25" customHeight="1" x14ac:dyDescent="0.15">
      <c r="A44" s="263">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57"/>
      <c r="BT44" s="858"/>
      <c r="BU44" s="858"/>
      <c r="BV44" s="858"/>
      <c r="BW44" s="858"/>
      <c r="BX44" s="858"/>
      <c r="BY44" s="858"/>
      <c r="BZ44" s="858"/>
      <c r="CA44" s="858"/>
      <c r="CB44" s="858"/>
      <c r="CC44" s="858"/>
      <c r="CD44" s="858"/>
      <c r="CE44" s="858"/>
      <c r="CF44" s="858"/>
      <c r="CG44" s="859"/>
      <c r="CH44" s="870"/>
      <c r="CI44" s="871"/>
      <c r="CJ44" s="871"/>
      <c r="CK44" s="871"/>
      <c r="CL44" s="872"/>
      <c r="CM44" s="870"/>
      <c r="CN44" s="871"/>
      <c r="CO44" s="871"/>
      <c r="CP44" s="871"/>
      <c r="CQ44" s="872"/>
      <c r="CR44" s="870"/>
      <c r="CS44" s="871"/>
      <c r="CT44" s="871"/>
      <c r="CU44" s="871"/>
      <c r="CV44" s="872"/>
      <c r="CW44" s="870"/>
      <c r="CX44" s="871"/>
      <c r="CY44" s="871"/>
      <c r="CZ44" s="871"/>
      <c r="DA44" s="872"/>
      <c r="DB44" s="870"/>
      <c r="DC44" s="871"/>
      <c r="DD44" s="871"/>
      <c r="DE44" s="871"/>
      <c r="DF44" s="872"/>
      <c r="DG44" s="870"/>
      <c r="DH44" s="871"/>
      <c r="DI44" s="871"/>
      <c r="DJ44" s="871"/>
      <c r="DK44" s="872"/>
      <c r="DL44" s="870"/>
      <c r="DM44" s="871"/>
      <c r="DN44" s="871"/>
      <c r="DO44" s="871"/>
      <c r="DP44" s="872"/>
      <c r="DQ44" s="870"/>
      <c r="DR44" s="871"/>
      <c r="DS44" s="871"/>
      <c r="DT44" s="871"/>
      <c r="DU44" s="872"/>
      <c r="DV44" s="873"/>
      <c r="DW44" s="874"/>
      <c r="DX44" s="874"/>
      <c r="DY44" s="874"/>
      <c r="DZ44" s="875"/>
      <c r="EA44" s="248"/>
    </row>
    <row r="45" spans="1:131" s="249" customFormat="1" ht="26.25" customHeight="1" x14ac:dyDescent="0.15">
      <c r="A45" s="263">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57"/>
      <c r="BT45" s="858"/>
      <c r="BU45" s="858"/>
      <c r="BV45" s="858"/>
      <c r="BW45" s="858"/>
      <c r="BX45" s="858"/>
      <c r="BY45" s="858"/>
      <c r="BZ45" s="858"/>
      <c r="CA45" s="858"/>
      <c r="CB45" s="858"/>
      <c r="CC45" s="858"/>
      <c r="CD45" s="858"/>
      <c r="CE45" s="858"/>
      <c r="CF45" s="858"/>
      <c r="CG45" s="859"/>
      <c r="CH45" s="870"/>
      <c r="CI45" s="871"/>
      <c r="CJ45" s="871"/>
      <c r="CK45" s="871"/>
      <c r="CL45" s="872"/>
      <c r="CM45" s="870"/>
      <c r="CN45" s="871"/>
      <c r="CO45" s="871"/>
      <c r="CP45" s="871"/>
      <c r="CQ45" s="872"/>
      <c r="CR45" s="870"/>
      <c r="CS45" s="871"/>
      <c r="CT45" s="871"/>
      <c r="CU45" s="871"/>
      <c r="CV45" s="872"/>
      <c r="CW45" s="870"/>
      <c r="CX45" s="871"/>
      <c r="CY45" s="871"/>
      <c r="CZ45" s="871"/>
      <c r="DA45" s="872"/>
      <c r="DB45" s="870"/>
      <c r="DC45" s="871"/>
      <c r="DD45" s="871"/>
      <c r="DE45" s="871"/>
      <c r="DF45" s="872"/>
      <c r="DG45" s="870"/>
      <c r="DH45" s="871"/>
      <c r="DI45" s="871"/>
      <c r="DJ45" s="871"/>
      <c r="DK45" s="872"/>
      <c r="DL45" s="870"/>
      <c r="DM45" s="871"/>
      <c r="DN45" s="871"/>
      <c r="DO45" s="871"/>
      <c r="DP45" s="872"/>
      <c r="DQ45" s="870"/>
      <c r="DR45" s="871"/>
      <c r="DS45" s="871"/>
      <c r="DT45" s="871"/>
      <c r="DU45" s="872"/>
      <c r="DV45" s="873"/>
      <c r="DW45" s="874"/>
      <c r="DX45" s="874"/>
      <c r="DY45" s="874"/>
      <c r="DZ45" s="875"/>
      <c r="EA45" s="248"/>
    </row>
    <row r="46" spans="1:131" s="249" customFormat="1" ht="26.25" customHeight="1" x14ac:dyDescent="0.15">
      <c r="A46" s="263">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57"/>
      <c r="BT46" s="858"/>
      <c r="BU46" s="858"/>
      <c r="BV46" s="858"/>
      <c r="BW46" s="858"/>
      <c r="BX46" s="858"/>
      <c r="BY46" s="858"/>
      <c r="BZ46" s="858"/>
      <c r="CA46" s="858"/>
      <c r="CB46" s="858"/>
      <c r="CC46" s="858"/>
      <c r="CD46" s="858"/>
      <c r="CE46" s="858"/>
      <c r="CF46" s="858"/>
      <c r="CG46" s="859"/>
      <c r="CH46" s="870"/>
      <c r="CI46" s="871"/>
      <c r="CJ46" s="871"/>
      <c r="CK46" s="871"/>
      <c r="CL46" s="872"/>
      <c r="CM46" s="870"/>
      <c r="CN46" s="871"/>
      <c r="CO46" s="871"/>
      <c r="CP46" s="871"/>
      <c r="CQ46" s="872"/>
      <c r="CR46" s="870"/>
      <c r="CS46" s="871"/>
      <c r="CT46" s="871"/>
      <c r="CU46" s="871"/>
      <c r="CV46" s="872"/>
      <c r="CW46" s="870"/>
      <c r="CX46" s="871"/>
      <c r="CY46" s="871"/>
      <c r="CZ46" s="871"/>
      <c r="DA46" s="872"/>
      <c r="DB46" s="870"/>
      <c r="DC46" s="871"/>
      <c r="DD46" s="871"/>
      <c r="DE46" s="871"/>
      <c r="DF46" s="872"/>
      <c r="DG46" s="870"/>
      <c r="DH46" s="871"/>
      <c r="DI46" s="871"/>
      <c r="DJ46" s="871"/>
      <c r="DK46" s="872"/>
      <c r="DL46" s="870"/>
      <c r="DM46" s="871"/>
      <c r="DN46" s="871"/>
      <c r="DO46" s="871"/>
      <c r="DP46" s="872"/>
      <c r="DQ46" s="870"/>
      <c r="DR46" s="871"/>
      <c r="DS46" s="871"/>
      <c r="DT46" s="871"/>
      <c r="DU46" s="872"/>
      <c r="DV46" s="873"/>
      <c r="DW46" s="874"/>
      <c r="DX46" s="874"/>
      <c r="DY46" s="874"/>
      <c r="DZ46" s="875"/>
      <c r="EA46" s="248"/>
    </row>
    <row r="47" spans="1:131" s="249" customFormat="1" ht="26.25" customHeight="1" x14ac:dyDescent="0.15">
      <c r="A47" s="263">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57"/>
      <c r="BT47" s="858"/>
      <c r="BU47" s="858"/>
      <c r="BV47" s="858"/>
      <c r="BW47" s="858"/>
      <c r="BX47" s="858"/>
      <c r="BY47" s="858"/>
      <c r="BZ47" s="858"/>
      <c r="CA47" s="858"/>
      <c r="CB47" s="858"/>
      <c r="CC47" s="858"/>
      <c r="CD47" s="858"/>
      <c r="CE47" s="858"/>
      <c r="CF47" s="858"/>
      <c r="CG47" s="859"/>
      <c r="CH47" s="870"/>
      <c r="CI47" s="871"/>
      <c r="CJ47" s="871"/>
      <c r="CK47" s="871"/>
      <c r="CL47" s="872"/>
      <c r="CM47" s="870"/>
      <c r="CN47" s="871"/>
      <c r="CO47" s="871"/>
      <c r="CP47" s="871"/>
      <c r="CQ47" s="872"/>
      <c r="CR47" s="870"/>
      <c r="CS47" s="871"/>
      <c r="CT47" s="871"/>
      <c r="CU47" s="871"/>
      <c r="CV47" s="872"/>
      <c r="CW47" s="870"/>
      <c r="CX47" s="871"/>
      <c r="CY47" s="871"/>
      <c r="CZ47" s="871"/>
      <c r="DA47" s="872"/>
      <c r="DB47" s="870"/>
      <c r="DC47" s="871"/>
      <c r="DD47" s="871"/>
      <c r="DE47" s="871"/>
      <c r="DF47" s="872"/>
      <c r="DG47" s="870"/>
      <c r="DH47" s="871"/>
      <c r="DI47" s="871"/>
      <c r="DJ47" s="871"/>
      <c r="DK47" s="872"/>
      <c r="DL47" s="870"/>
      <c r="DM47" s="871"/>
      <c r="DN47" s="871"/>
      <c r="DO47" s="871"/>
      <c r="DP47" s="872"/>
      <c r="DQ47" s="870"/>
      <c r="DR47" s="871"/>
      <c r="DS47" s="871"/>
      <c r="DT47" s="871"/>
      <c r="DU47" s="872"/>
      <c r="DV47" s="873"/>
      <c r="DW47" s="874"/>
      <c r="DX47" s="874"/>
      <c r="DY47" s="874"/>
      <c r="DZ47" s="875"/>
      <c r="EA47" s="248"/>
    </row>
    <row r="48" spans="1:131" s="249" customFormat="1" ht="26.25" customHeight="1" x14ac:dyDescent="0.15">
      <c r="A48" s="263">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57"/>
      <c r="BT48" s="858"/>
      <c r="BU48" s="858"/>
      <c r="BV48" s="858"/>
      <c r="BW48" s="858"/>
      <c r="BX48" s="858"/>
      <c r="BY48" s="858"/>
      <c r="BZ48" s="858"/>
      <c r="CA48" s="858"/>
      <c r="CB48" s="858"/>
      <c r="CC48" s="858"/>
      <c r="CD48" s="858"/>
      <c r="CE48" s="858"/>
      <c r="CF48" s="858"/>
      <c r="CG48" s="859"/>
      <c r="CH48" s="870"/>
      <c r="CI48" s="871"/>
      <c r="CJ48" s="871"/>
      <c r="CK48" s="871"/>
      <c r="CL48" s="872"/>
      <c r="CM48" s="870"/>
      <c r="CN48" s="871"/>
      <c r="CO48" s="871"/>
      <c r="CP48" s="871"/>
      <c r="CQ48" s="872"/>
      <c r="CR48" s="870"/>
      <c r="CS48" s="871"/>
      <c r="CT48" s="871"/>
      <c r="CU48" s="871"/>
      <c r="CV48" s="872"/>
      <c r="CW48" s="870"/>
      <c r="CX48" s="871"/>
      <c r="CY48" s="871"/>
      <c r="CZ48" s="871"/>
      <c r="DA48" s="872"/>
      <c r="DB48" s="870"/>
      <c r="DC48" s="871"/>
      <c r="DD48" s="871"/>
      <c r="DE48" s="871"/>
      <c r="DF48" s="872"/>
      <c r="DG48" s="870"/>
      <c r="DH48" s="871"/>
      <c r="DI48" s="871"/>
      <c r="DJ48" s="871"/>
      <c r="DK48" s="872"/>
      <c r="DL48" s="870"/>
      <c r="DM48" s="871"/>
      <c r="DN48" s="871"/>
      <c r="DO48" s="871"/>
      <c r="DP48" s="872"/>
      <c r="DQ48" s="870"/>
      <c r="DR48" s="871"/>
      <c r="DS48" s="871"/>
      <c r="DT48" s="871"/>
      <c r="DU48" s="872"/>
      <c r="DV48" s="873"/>
      <c r="DW48" s="874"/>
      <c r="DX48" s="874"/>
      <c r="DY48" s="874"/>
      <c r="DZ48" s="875"/>
      <c r="EA48" s="248"/>
    </row>
    <row r="49" spans="1:131" s="249" customFormat="1" ht="26.25" customHeight="1" x14ac:dyDescent="0.15">
      <c r="A49" s="263">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57"/>
      <c r="BT49" s="858"/>
      <c r="BU49" s="858"/>
      <c r="BV49" s="858"/>
      <c r="BW49" s="858"/>
      <c r="BX49" s="858"/>
      <c r="BY49" s="858"/>
      <c r="BZ49" s="858"/>
      <c r="CA49" s="858"/>
      <c r="CB49" s="858"/>
      <c r="CC49" s="858"/>
      <c r="CD49" s="858"/>
      <c r="CE49" s="858"/>
      <c r="CF49" s="858"/>
      <c r="CG49" s="859"/>
      <c r="CH49" s="870"/>
      <c r="CI49" s="871"/>
      <c r="CJ49" s="871"/>
      <c r="CK49" s="871"/>
      <c r="CL49" s="872"/>
      <c r="CM49" s="870"/>
      <c r="CN49" s="871"/>
      <c r="CO49" s="871"/>
      <c r="CP49" s="871"/>
      <c r="CQ49" s="872"/>
      <c r="CR49" s="870"/>
      <c r="CS49" s="871"/>
      <c r="CT49" s="871"/>
      <c r="CU49" s="871"/>
      <c r="CV49" s="872"/>
      <c r="CW49" s="870"/>
      <c r="CX49" s="871"/>
      <c r="CY49" s="871"/>
      <c r="CZ49" s="871"/>
      <c r="DA49" s="872"/>
      <c r="DB49" s="870"/>
      <c r="DC49" s="871"/>
      <c r="DD49" s="871"/>
      <c r="DE49" s="871"/>
      <c r="DF49" s="872"/>
      <c r="DG49" s="870"/>
      <c r="DH49" s="871"/>
      <c r="DI49" s="871"/>
      <c r="DJ49" s="871"/>
      <c r="DK49" s="872"/>
      <c r="DL49" s="870"/>
      <c r="DM49" s="871"/>
      <c r="DN49" s="871"/>
      <c r="DO49" s="871"/>
      <c r="DP49" s="872"/>
      <c r="DQ49" s="870"/>
      <c r="DR49" s="871"/>
      <c r="DS49" s="871"/>
      <c r="DT49" s="871"/>
      <c r="DU49" s="872"/>
      <c r="DV49" s="873"/>
      <c r="DW49" s="874"/>
      <c r="DX49" s="874"/>
      <c r="DY49" s="874"/>
      <c r="DZ49" s="875"/>
      <c r="EA49" s="248"/>
    </row>
    <row r="50" spans="1:131" s="249" customFormat="1" ht="26.25" customHeight="1" x14ac:dyDescent="0.15">
      <c r="A50" s="263">
        <v>23</v>
      </c>
      <c r="B50" s="844"/>
      <c r="C50" s="845"/>
      <c r="D50" s="845"/>
      <c r="E50" s="845"/>
      <c r="F50" s="845"/>
      <c r="G50" s="845"/>
      <c r="H50" s="845"/>
      <c r="I50" s="845"/>
      <c r="J50" s="845"/>
      <c r="K50" s="845"/>
      <c r="L50" s="845"/>
      <c r="M50" s="845"/>
      <c r="N50" s="845"/>
      <c r="O50" s="845"/>
      <c r="P50" s="846"/>
      <c r="Q50" s="922"/>
      <c r="R50" s="923"/>
      <c r="S50" s="923"/>
      <c r="T50" s="923"/>
      <c r="U50" s="923"/>
      <c r="V50" s="923"/>
      <c r="W50" s="923"/>
      <c r="X50" s="923"/>
      <c r="Y50" s="923"/>
      <c r="Z50" s="923"/>
      <c r="AA50" s="923"/>
      <c r="AB50" s="923"/>
      <c r="AC50" s="923"/>
      <c r="AD50" s="923"/>
      <c r="AE50" s="924"/>
      <c r="AF50" s="850"/>
      <c r="AG50" s="851"/>
      <c r="AH50" s="851"/>
      <c r="AI50" s="851"/>
      <c r="AJ50" s="852"/>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57"/>
      <c r="BT50" s="858"/>
      <c r="BU50" s="858"/>
      <c r="BV50" s="858"/>
      <c r="BW50" s="858"/>
      <c r="BX50" s="858"/>
      <c r="BY50" s="858"/>
      <c r="BZ50" s="858"/>
      <c r="CA50" s="858"/>
      <c r="CB50" s="858"/>
      <c r="CC50" s="858"/>
      <c r="CD50" s="858"/>
      <c r="CE50" s="858"/>
      <c r="CF50" s="858"/>
      <c r="CG50" s="859"/>
      <c r="CH50" s="870"/>
      <c r="CI50" s="871"/>
      <c r="CJ50" s="871"/>
      <c r="CK50" s="871"/>
      <c r="CL50" s="872"/>
      <c r="CM50" s="870"/>
      <c r="CN50" s="871"/>
      <c r="CO50" s="871"/>
      <c r="CP50" s="871"/>
      <c r="CQ50" s="872"/>
      <c r="CR50" s="870"/>
      <c r="CS50" s="871"/>
      <c r="CT50" s="871"/>
      <c r="CU50" s="871"/>
      <c r="CV50" s="872"/>
      <c r="CW50" s="870"/>
      <c r="CX50" s="871"/>
      <c r="CY50" s="871"/>
      <c r="CZ50" s="871"/>
      <c r="DA50" s="872"/>
      <c r="DB50" s="870"/>
      <c r="DC50" s="871"/>
      <c r="DD50" s="871"/>
      <c r="DE50" s="871"/>
      <c r="DF50" s="872"/>
      <c r="DG50" s="870"/>
      <c r="DH50" s="871"/>
      <c r="DI50" s="871"/>
      <c r="DJ50" s="871"/>
      <c r="DK50" s="872"/>
      <c r="DL50" s="870"/>
      <c r="DM50" s="871"/>
      <c r="DN50" s="871"/>
      <c r="DO50" s="871"/>
      <c r="DP50" s="872"/>
      <c r="DQ50" s="870"/>
      <c r="DR50" s="871"/>
      <c r="DS50" s="871"/>
      <c r="DT50" s="871"/>
      <c r="DU50" s="872"/>
      <c r="DV50" s="873"/>
      <c r="DW50" s="874"/>
      <c r="DX50" s="874"/>
      <c r="DY50" s="874"/>
      <c r="DZ50" s="875"/>
      <c r="EA50" s="248"/>
    </row>
    <row r="51" spans="1:131" s="249" customFormat="1" ht="26.25" customHeight="1" x14ac:dyDescent="0.15">
      <c r="A51" s="263">
        <v>24</v>
      </c>
      <c r="B51" s="844"/>
      <c r="C51" s="845"/>
      <c r="D51" s="845"/>
      <c r="E51" s="845"/>
      <c r="F51" s="845"/>
      <c r="G51" s="845"/>
      <c r="H51" s="845"/>
      <c r="I51" s="845"/>
      <c r="J51" s="845"/>
      <c r="K51" s="845"/>
      <c r="L51" s="845"/>
      <c r="M51" s="845"/>
      <c r="N51" s="845"/>
      <c r="O51" s="845"/>
      <c r="P51" s="846"/>
      <c r="Q51" s="922"/>
      <c r="R51" s="923"/>
      <c r="S51" s="923"/>
      <c r="T51" s="923"/>
      <c r="U51" s="923"/>
      <c r="V51" s="923"/>
      <c r="W51" s="923"/>
      <c r="X51" s="923"/>
      <c r="Y51" s="923"/>
      <c r="Z51" s="923"/>
      <c r="AA51" s="923"/>
      <c r="AB51" s="923"/>
      <c r="AC51" s="923"/>
      <c r="AD51" s="923"/>
      <c r="AE51" s="924"/>
      <c r="AF51" s="850"/>
      <c r="AG51" s="851"/>
      <c r="AH51" s="851"/>
      <c r="AI51" s="851"/>
      <c r="AJ51" s="852"/>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57"/>
      <c r="BT51" s="858"/>
      <c r="BU51" s="858"/>
      <c r="BV51" s="858"/>
      <c r="BW51" s="858"/>
      <c r="BX51" s="858"/>
      <c r="BY51" s="858"/>
      <c r="BZ51" s="858"/>
      <c r="CA51" s="858"/>
      <c r="CB51" s="858"/>
      <c r="CC51" s="858"/>
      <c r="CD51" s="858"/>
      <c r="CE51" s="858"/>
      <c r="CF51" s="858"/>
      <c r="CG51" s="859"/>
      <c r="CH51" s="870"/>
      <c r="CI51" s="871"/>
      <c r="CJ51" s="871"/>
      <c r="CK51" s="871"/>
      <c r="CL51" s="872"/>
      <c r="CM51" s="870"/>
      <c r="CN51" s="871"/>
      <c r="CO51" s="871"/>
      <c r="CP51" s="871"/>
      <c r="CQ51" s="872"/>
      <c r="CR51" s="870"/>
      <c r="CS51" s="871"/>
      <c r="CT51" s="871"/>
      <c r="CU51" s="871"/>
      <c r="CV51" s="872"/>
      <c r="CW51" s="870"/>
      <c r="CX51" s="871"/>
      <c r="CY51" s="871"/>
      <c r="CZ51" s="871"/>
      <c r="DA51" s="872"/>
      <c r="DB51" s="870"/>
      <c r="DC51" s="871"/>
      <c r="DD51" s="871"/>
      <c r="DE51" s="871"/>
      <c r="DF51" s="872"/>
      <c r="DG51" s="870"/>
      <c r="DH51" s="871"/>
      <c r="DI51" s="871"/>
      <c r="DJ51" s="871"/>
      <c r="DK51" s="872"/>
      <c r="DL51" s="870"/>
      <c r="DM51" s="871"/>
      <c r="DN51" s="871"/>
      <c r="DO51" s="871"/>
      <c r="DP51" s="872"/>
      <c r="DQ51" s="870"/>
      <c r="DR51" s="871"/>
      <c r="DS51" s="871"/>
      <c r="DT51" s="871"/>
      <c r="DU51" s="872"/>
      <c r="DV51" s="873"/>
      <c r="DW51" s="874"/>
      <c r="DX51" s="874"/>
      <c r="DY51" s="874"/>
      <c r="DZ51" s="875"/>
      <c r="EA51" s="248"/>
    </row>
    <row r="52" spans="1:131" s="249" customFormat="1" ht="26.25" customHeight="1" x14ac:dyDescent="0.15">
      <c r="A52" s="263">
        <v>25</v>
      </c>
      <c r="B52" s="844"/>
      <c r="C52" s="845"/>
      <c r="D52" s="845"/>
      <c r="E52" s="845"/>
      <c r="F52" s="845"/>
      <c r="G52" s="845"/>
      <c r="H52" s="845"/>
      <c r="I52" s="845"/>
      <c r="J52" s="845"/>
      <c r="K52" s="845"/>
      <c r="L52" s="845"/>
      <c r="M52" s="845"/>
      <c r="N52" s="845"/>
      <c r="O52" s="845"/>
      <c r="P52" s="846"/>
      <c r="Q52" s="922"/>
      <c r="R52" s="923"/>
      <c r="S52" s="923"/>
      <c r="T52" s="923"/>
      <c r="U52" s="923"/>
      <c r="V52" s="923"/>
      <c r="W52" s="923"/>
      <c r="X52" s="923"/>
      <c r="Y52" s="923"/>
      <c r="Z52" s="923"/>
      <c r="AA52" s="923"/>
      <c r="AB52" s="923"/>
      <c r="AC52" s="923"/>
      <c r="AD52" s="923"/>
      <c r="AE52" s="924"/>
      <c r="AF52" s="850"/>
      <c r="AG52" s="851"/>
      <c r="AH52" s="851"/>
      <c r="AI52" s="851"/>
      <c r="AJ52" s="852"/>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57"/>
      <c r="BT52" s="858"/>
      <c r="BU52" s="858"/>
      <c r="BV52" s="858"/>
      <c r="BW52" s="858"/>
      <c r="BX52" s="858"/>
      <c r="BY52" s="858"/>
      <c r="BZ52" s="858"/>
      <c r="CA52" s="858"/>
      <c r="CB52" s="858"/>
      <c r="CC52" s="858"/>
      <c r="CD52" s="858"/>
      <c r="CE52" s="858"/>
      <c r="CF52" s="858"/>
      <c r="CG52" s="859"/>
      <c r="CH52" s="870"/>
      <c r="CI52" s="871"/>
      <c r="CJ52" s="871"/>
      <c r="CK52" s="871"/>
      <c r="CL52" s="872"/>
      <c r="CM52" s="870"/>
      <c r="CN52" s="871"/>
      <c r="CO52" s="871"/>
      <c r="CP52" s="871"/>
      <c r="CQ52" s="872"/>
      <c r="CR52" s="870"/>
      <c r="CS52" s="871"/>
      <c r="CT52" s="871"/>
      <c r="CU52" s="871"/>
      <c r="CV52" s="872"/>
      <c r="CW52" s="870"/>
      <c r="CX52" s="871"/>
      <c r="CY52" s="871"/>
      <c r="CZ52" s="871"/>
      <c r="DA52" s="872"/>
      <c r="DB52" s="870"/>
      <c r="DC52" s="871"/>
      <c r="DD52" s="871"/>
      <c r="DE52" s="871"/>
      <c r="DF52" s="872"/>
      <c r="DG52" s="870"/>
      <c r="DH52" s="871"/>
      <c r="DI52" s="871"/>
      <c r="DJ52" s="871"/>
      <c r="DK52" s="872"/>
      <c r="DL52" s="870"/>
      <c r="DM52" s="871"/>
      <c r="DN52" s="871"/>
      <c r="DO52" s="871"/>
      <c r="DP52" s="872"/>
      <c r="DQ52" s="870"/>
      <c r="DR52" s="871"/>
      <c r="DS52" s="871"/>
      <c r="DT52" s="871"/>
      <c r="DU52" s="872"/>
      <c r="DV52" s="873"/>
      <c r="DW52" s="874"/>
      <c r="DX52" s="874"/>
      <c r="DY52" s="874"/>
      <c r="DZ52" s="875"/>
      <c r="EA52" s="248"/>
    </row>
    <row r="53" spans="1:131" s="249" customFormat="1" ht="26.25" customHeight="1" x14ac:dyDescent="0.15">
      <c r="A53" s="263">
        <v>26</v>
      </c>
      <c r="B53" s="844"/>
      <c r="C53" s="845"/>
      <c r="D53" s="845"/>
      <c r="E53" s="845"/>
      <c r="F53" s="845"/>
      <c r="G53" s="845"/>
      <c r="H53" s="845"/>
      <c r="I53" s="845"/>
      <c r="J53" s="845"/>
      <c r="K53" s="845"/>
      <c r="L53" s="845"/>
      <c r="M53" s="845"/>
      <c r="N53" s="845"/>
      <c r="O53" s="845"/>
      <c r="P53" s="846"/>
      <c r="Q53" s="922"/>
      <c r="R53" s="923"/>
      <c r="S53" s="923"/>
      <c r="T53" s="923"/>
      <c r="U53" s="923"/>
      <c r="V53" s="923"/>
      <c r="W53" s="923"/>
      <c r="X53" s="923"/>
      <c r="Y53" s="923"/>
      <c r="Z53" s="923"/>
      <c r="AA53" s="923"/>
      <c r="AB53" s="923"/>
      <c r="AC53" s="923"/>
      <c r="AD53" s="923"/>
      <c r="AE53" s="924"/>
      <c r="AF53" s="850"/>
      <c r="AG53" s="851"/>
      <c r="AH53" s="851"/>
      <c r="AI53" s="851"/>
      <c r="AJ53" s="852"/>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57"/>
      <c r="BT53" s="858"/>
      <c r="BU53" s="858"/>
      <c r="BV53" s="858"/>
      <c r="BW53" s="858"/>
      <c r="BX53" s="858"/>
      <c r="BY53" s="858"/>
      <c r="BZ53" s="858"/>
      <c r="CA53" s="858"/>
      <c r="CB53" s="858"/>
      <c r="CC53" s="858"/>
      <c r="CD53" s="858"/>
      <c r="CE53" s="858"/>
      <c r="CF53" s="858"/>
      <c r="CG53" s="859"/>
      <c r="CH53" s="870"/>
      <c r="CI53" s="871"/>
      <c r="CJ53" s="871"/>
      <c r="CK53" s="871"/>
      <c r="CL53" s="872"/>
      <c r="CM53" s="870"/>
      <c r="CN53" s="871"/>
      <c r="CO53" s="871"/>
      <c r="CP53" s="871"/>
      <c r="CQ53" s="872"/>
      <c r="CR53" s="870"/>
      <c r="CS53" s="871"/>
      <c r="CT53" s="871"/>
      <c r="CU53" s="871"/>
      <c r="CV53" s="872"/>
      <c r="CW53" s="870"/>
      <c r="CX53" s="871"/>
      <c r="CY53" s="871"/>
      <c r="CZ53" s="871"/>
      <c r="DA53" s="872"/>
      <c r="DB53" s="870"/>
      <c r="DC53" s="871"/>
      <c r="DD53" s="871"/>
      <c r="DE53" s="871"/>
      <c r="DF53" s="872"/>
      <c r="DG53" s="870"/>
      <c r="DH53" s="871"/>
      <c r="DI53" s="871"/>
      <c r="DJ53" s="871"/>
      <c r="DK53" s="872"/>
      <c r="DL53" s="870"/>
      <c r="DM53" s="871"/>
      <c r="DN53" s="871"/>
      <c r="DO53" s="871"/>
      <c r="DP53" s="872"/>
      <c r="DQ53" s="870"/>
      <c r="DR53" s="871"/>
      <c r="DS53" s="871"/>
      <c r="DT53" s="871"/>
      <c r="DU53" s="872"/>
      <c r="DV53" s="873"/>
      <c r="DW53" s="874"/>
      <c r="DX53" s="874"/>
      <c r="DY53" s="874"/>
      <c r="DZ53" s="875"/>
      <c r="EA53" s="248"/>
    </row>
    <row r="54" spans="1:131" s="249" customFormat="1" ht="26.25" customHeight="1" x14ac:dyDescent="0.15">
      <c r="A54" s="263">
        <v>27</v>
      </c>
      <c r="B54" s="844"/>
      <c r="C54" s="845"/>
      <c r="D54" s="845"/>
      <c r="E54" s="845"/>
      <c r="F54" s="845"/>
      <c r="G54" s="845"/>
      <c r="H54" s="845"/>
      <c r="I54" s="845"/>
      <c r="J54" s="845"/>
      <c r="K54" s="845"/>
      <c r="L54" s="845"/>
      <c r="M54" s="845"/>
      <c r="N54" s="845"/>
      <c r="O54" s="845"/>
      <c r="P54" s="846"/>
      <c r="Q54" s="922"/>
      <c r="R54" s="923"/>
      <c r="S54" s="923"/>
      <c r="T54" s="923"/>
      <c r="U54" s="923"/>
      <c r="V54" s="923"/>
      <c r="W54" s="923"/>
      <c r="X54" s="923"/>
      <c r="Y54" s="923"/>
      <c r="Z54" s="923"/>
      <c r="AA54" s="923"/>
      <c r="AB54" s="923"/>
      <c r="AC54" s="923"/>
      <c r="AD54" s="923"/>
      <c r="AE54" s="924"/>
      <c r="AF54" s="850"/>
      <c r="AG54" s="851"/>
      <c r="AH54" s="851"/>
      <c r="AI54" s="851"/>
      <c r="AJ54" s="852"/>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57"/>
      <c r="BT54" s="858"/>
      <c r="BU54" s="858"/>
      <c r="BV54" s="858"/>
      <c r="BW54" s="858"/>
      <c r="BX54" s="858"/>
      <c r="BY54" s="858"/>
      <c r="BZ54" s="858"/>
      <c r="CA54" s="858"/>
      <c r="CB54" s="858"/>
      <c r="CC54" s="858"/>
      <c r="CD54" s="858"/>
      <c r="CE54" s="858"/>
      <c r="CF54" s="858"/>
      <c r="CG54" s="859"/>
      <c r="CH54" s="870"/>
      <c r="CI54" s="871"/>
      <c r="CJ54" s="871"/>
      <c r="CK54" s="871"/>
      <c r="CL54" s="872"/>
      <c r="CM54" s="870"/>
      <c r="CN54" s="871"/>
      <c r="CO54" s="871"/>
      <c r="CP54" s="871"/>
      <c r="CQ54" s="872"/>
      <c r="CR54" s="870"/>
      <c r="CS54" s="871"/>
      <c r="CT54" s="871"/>
      <c r="CU54" s="871"/>
      <c r="CV54" s="872"/>
      <c r="CW54" s="870"/>
      <c r="CX54" s="871"/>
      <c r="CY54" s="871"/>
      <c r="CZ54" s="871"/>
      <c r="DA54" s="872"/>
      <c r="DB54" s="870"/>
      <c r="DC54" s="871"/>
      <c r="DD54" s="871"/>
      <c r="DE54" s="871"/>
      <c r="DF54" s="872"/>
      <c r="DG54" s="870"/>
      <c r="DH54" s="871"/>
      <c r="DI54" s="871"/>
      <c r="DJ54" s="871"/>
      <c r="DK54" s="872"/>
      <c r="DL54" s="870"/>
      <c r="DM54" s="871"/>
      <c r="DN54" s="871"/>
      <c r="DO54" s="871"/>
      <c r="DP54" s="872"/>
      <c r="DQ54" s="870"/>
      <c r="DR54" s="871"/>
      <c r="DS54" s="871"/>
      <c r="DT54" s="871"/>
      <c r="DU54" s="872"/>
      <c r="DV54" s="873"/>
      <c r="DW54" s="874"/>
      <c r="DX54" s="874"/>
      <c r="DY54" s="874"/>
      <c r="DZ54" s="875"/>
      <c r="EA54" s="248"/>
    </row>
    <row r="55" spans="1:131" s="249" customFormat="1" ht="26.25" customHeight="1" x14ac:dyDescent="0.15">
      <c r="A55" s="263">
        <v>28</v>
      </c>
      <c r="B55" s="844"/>
      <c r="C55" s="845"/>
      <c r="D55" s="845"/>
      <c r="E55" s="845"/>
      <c r="F55" s="845"/>
      <c r="G55" s="845"/>
      <c r="H55" s="845"/>
      <c r="I55" s="845"/>
      <c r="J55" s="845"/>
      <c r="K55" s="845"/>
      <c r="L55" s="845"/>
      <c r="M55" s="845"/>
      <c r="N55" s="845"/>
      <c r="O55" s="845"/>
      <c r="P55" s="846"/>
      <c r="Q55" s="922"/>
      <c r="R55" s="923"/>
      <c r="S55" s="923"/>
      <c r="T55" s="923"/>
      <c r="U55" s="923"/>
      <c r="V55" s="923"/>
      <c r="W55" s="923"/>
      <c r="X55" s="923"/>
      <c r="Y55" s="923"/>
      <c r="Z55" s="923"/>
      <c r="AA55" s="923"/>
      <c r="AB55" s="923"/>
      <c r="AC55" s="923"/>
      <c r="AD55" s="923"/>
      <c r="AE55" s="924"/>
      <c r="AF55" s="850"/>
      <c r="AG55" s="851"/>
      <c r="AH55" s="851"/>
      <c r="AI55" s="851"/>
      <c r="AJ55" s="852"/>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57"/>
      <c r="BT55" s="858"/>
      <c r="BU55" s="858"/>
      <c r="BV55" s="858"/>
      <c r="BW55" s="858"/>
      <c r="BX55" s="858"/>
      <c r="BY55" s="858"/>
      <c r="BZ55" s="858"/>
      <c r="CA55" s="858"/>
      <c r="CB55" s="858"/>
      <c r="CC55" s="858"/>
      <c r="CD55" s="858"/>
      <c r="CE55" s="858"/>
      <c r="CF55" s="858"/>
      <c r="CG55" s="859"/>
      <c r="CH55" s="870"/>
      <c r="CI55" s="871"/>
      <c r="CJ55" s="871"/>
      <c r="CK55" s="871"/>
      <c r="CL55" s="872"/>
      <c r="CM55" s="870"/>
      <c r="CN55" s="871"/>
      <c r="CO55" s="871"/>
      <c r="CP55" s="871"/>
      <c r="CQ55" s="872"/>
      <c r="CR55" s="870"/>
      <c r="CS55" s="871"/>
      <c r="CT55" s="871"/>
      <c r="CU55" s="871"/>
      <c r="CV55" s="872"/>
      <c r="CW55" s="870"/>
      <c r="CX55" s="871"/>
      <c r="CY55" s="871"/>
      <c r="CZ55" s="871"/>
      <c r="DA55" s="872"/>
      <c r="DB55" s="870"/>
      <c r="DC55" s="871"/>
      <c r="DD55" s="871"/>
      <c r="DE55" s="871"/>
      <c r="DF55" s="872"/>
      <c r="DG55" s="870"/>
      <c r="DH55" s="871"/>
      <c r="DI55" s="871"/>
      <c r="DJ55" s="871"/>
      <c r="DK55" s="872"/>
      <c r="DL55" s="870"/>
      <c r="DM55" s="871"/>
      <c r="DN55" s="871"/>
      <c r="DO55" s="871"/>
      <c r="DP55" s="872"/>
      <c r="DQ55" s="870"/>
      <c r="DR55" s="871"/>
      <c r="DS55" s="871"/>
      <c r="DT55" s="871"/>
      <c r="DU55" s="872"/>
      <c r="DV55" s="873"/>
      <c r="DW55" s="874"/>
      <c r="DX55" s="874"/>
      <c r="DY55" s="874"/>
      <c r="DZ55" s="875"/>
      <c r="EA55" s="248"/>
    </row>
    <row r="56" spans="1:131" s="249" customFormat="1" ht="26.25" customHeight="1" x14ac:dyDescent="0.15">
      <c r="A56" s="263">
        <v>29</v>
      </c>
      <c r="B56" s="844"/>
      <c r="C56" s="845"/>
      <c r="D56" s="845"/>
      <c r="E56" s="845"/>
      <c r="F56" s="845"/>
      <c r="G56" s="845"/>
      <c r="H56" s="845"/>
      <c r="I56" s="845"/>
      <c r="J56" s="845"/>
      <c r="K56" s="845"/>
      <c r="L56" s="845"/>
      <c r="M56" s="845"/>
      <c r="N56" s="845"/>
      <c r="O56" s="845"/>
      <c r="P56" s="846"/>
      <c r="Q56" s="922"/>
      <c r="R56" s="923"/>
      <c r="S56" s="923"/>
      <c r="T56" s="923"/>
      <c r="U56" s="923"/>
      <c r="V56" s="923"/>
      <c r="W56" s="923"/>
      <c r="X56" s="923"/>
      <c r="Y56" s="923"/>
      <c r="Z56" s="923"/>
      <c r="AA56" s="923"/>
      <c r="AB56" s="923"/>
      <c r="AC56" s="923"/>
      <c r="AD56" s="923"/>
      <c r="AE56" s="924"/>
      <c r="AF56" s="850"/>
      <c r="AG56" s="851"/>
      <c r="AH56" s="851"/>
      <c r="AI56" s="851"/>
      <c r="AJ56" s="852"/>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57"/>
      <c r="BT56" s="858"/>
      <c r="BU56" s="858"/>
      <c r="BV56" s="858"/>
      <c r="BW56" s="858"/>
      <c r="BX56" s="858"/>
      <c r="BY56" s="858"/>
      <c r="BZ56" s="858"/>
      <c r="CA56" s="858"/>
      <c r="CB56" s="858"/>
      <c r="CC56" s="858"/>
      <c r="CD56" s="858"/>
      <c r="CE56" s="858"/>
      <c r="CF56" s="858"/>
      <c r="CG56" s="859"/>
      <c r="CH56" s="870"/>
      <c r="CI56" s="871"/>
      <c r="CJ56" s="871"/>
      <c r="CK56" s="871"/>
      <c r="CL56" s="872"/>
      <c r="CM56" s="870"/>
      <c r="CN56" s="871"/>
      <c r="CO56" s="871"/>
      <c r="CP56" s="871"/>
      <c r="CQ56" s="872"/>
      <c r="CR56" s="870"/>
      <c r="CS56" s="871"/>
      <c r="CT56" s="871"/>
      <c r="CU56" s="871"/>
      <c r="CV56" s="872"/>
      <c r="CW56" s="870"/>
      <c r="CX56" s="871"/>
      <c r="CY56" s="871"/>
      <c r="CZ56" s="871"/>
      <c r="DA56" s="872"/>
      <c r="DB56" s="870"/>
      <c r="DC56" s="871"/>
      <c r="DD56" s="871"/>
      <c r="DE56" s="871"/>
      <c r="DF56" s="872"/>
      <c r="DG56" s="870"/>
      <c r="DH56" s="871"/>
      <c r="DI56" s="871"/>
      <c r="DJ56" s="871"/>
      <c r="DK56" s="872"/>
      <c r="DL56" s="870"/>
      <c r="DM56" s="871"/>
      <c r="DN56" s="871"/>
      <c r="DO56" s="871"/>
      <c r="DP56" s="872"/>
      <c r="DQ56" s="870"/>
      <c r="DR56" s="871"/>
      <c r="DS56" s="871"/>
      <c r="DT56" s="871"/>
      <c r="DU56" s="872"/>
      <c r="DV56" s="873"/>
      <c r="DW56" s="874"/>
      <c r="DX56" s="874"/>
      <c r="DY56" s="874"/>
      <c r="DZ56" s="875"/>
      <c r="EA56" s="248"/>
    </row>
    <row r="57" spans="1:131" s="249" customFormat="1" ht="26.25" customHeight="1" x14ac:dyDescent="0.15">
      <c r="A57" s="263">
        <v>30</v>
      </c>
      <c r="B57" s="844"/>
      <c r="C57" s="845"/>
      <c r="D57" s="845"/>
      <c r="E57" s="845"/>
      <c r="F57" s="845"/>
      <c r="G57" s="845"/>
      <c r="H57" s="845"/>
      <c r="I57" s="845"/>
      <c r="J57" s="845"/>
      <c r="K57" s="845"/>
      <c r="L57" s="845"/>
      <c r="M57" s="845"/>
      <c r="N57" s="845"/>
      <c r="O57" s="845"/>
      <c r="P57" s="846"/>
      <c r="Q57" s="922"/>
      <c r="R57" s="923"/>
      <c r="S57" s="923"/>
      <c r="T57" s="923"/>
      <c r="U57" s="923"/>
      <c r="V57" s="923"/>
      <c r="W57" s="923"/>
      <c r="X57" s="923"/>
      <c r="Y57" s="923"/>
      <c r="Z57" s="923"/>
      <c r="AA57" s="923"/>
      <c r="AB57" s="923"/>
      <c r="AC57" s="923"/>
      <c r="AD57" s="923"/>
      <c r="AE57" s="924"/>
      <c r="AF57" s="850"/>
      <c r="AG57" s="851"/>
      <c r="AH57" s="851"/>
      <c r="AI57" s="851"/>
      <c r="AJ57" s="852"/>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57"/>
      <c r="BT57" s="858"/>
      <c r="BU57" s="858"/>
      <c r="BV57" s="858"/>
      <c r="BW57" s="858"/>
      <c r="BX57" s="858"/>
      <c r="BY57" s="858"/>
      <c r="BZ57" s="858"/>
      <c r="CA57" s="858"/>
      <c r="CB57" s="858"/>
      <c r="CC57" s="858"/>
      <c r="CD57" s="858"/>
      <c r="CE57" s="858"/>
      <c r="CF57" s="858"/>
      <c r="CG57" s="859"/>
      <c r="CH57" s="870"/>
      <c r="CI57" s="871"/>
      <c r="CJ57" s="871"/>
      <c r="CK57" s="871"/>
      <c r="CL57" s="872"/>
      <c r="CM57" s="870"/>
      <c r="CN57" s="871"/>
      <c r="CO57" s="871"/>
      <c r="CP57" s="871"/>
      <c r="CQ57" s="872"/>
      <c r="CR57" s="870"/>
      <c r="CS57" s="871"/>
      <c r="CT57" s="871"/>
      <c r="CU57" s="871"/>
      <c r="CV57" s="872"/>
      <c r="CW57" s="870"/>
      <c r="CX57" s="871"/>
      <c r="CY57" s="871"/>
      <c r="CZ57" s="871"/>
      <c r="DA57" s="872"/>
      <c r="DB57" s="870"/>
      <c r="DC57" s="871"/>
      <c r="DD57" s="871"/>
      <c r="DE57" s="871"/>
      <c r="DF57" s="872"/>
      <c r="DG57" s="870"/>
      <c r="DH57" s="871"/>
      <c r="DI57" s="871"/>
      <c r="DJ57" s="871"/>
      <c r="DK57" s="872"/>
      <c r="DL57" s="870"/>
      <c r="DM57" s="871"/>
      <c r="DN57" s="871"/>
      <c r="DO57" s="871"/>
      <c r="DP57" s="872"/>
      <c r="DQ57" s="870"/>
      <c r="DR57" s="871"/>
      <c r="DS57" s="871"/>
      <c r="DT57" s="871"/>
      <c r="DU57" s="872"/>
      <c r="DV57" s="873"/>
      <c r="DW57" s="874"/>
      <c r="DX57" s="874"/>
      <c r="DY57" s="874"/>
      <c r="DZ57" s="875"/>
      <c r="EA57" s="248"/>
    </row>
    <row r="58" spans="1:131" s="249" customFormat="1" ht="26.25" customHeight="1" x14ac:dyDescent="0.15">
      <c r="A58" s="263">
        <v>31</v>
      </c>
      <c r="B58" s="844"/>
      <c r="C58" s="845"/>
      <c r="D58" s="845"/>
      <c r="E58" s="845"/>
      <c r="F58" s="845"/>
      <c r="G58" s="845"/>
      <c r="H58" s="845"/>
      <c r="I58" s="845"/>
      <c r="J58" s="845"/>
      <c r="K58" s="845"/>
      <c r="L58" s="845"/>
      <c r="M58" s="845"/>
      <c r="N58" s="845"/>
      <c r="O58" s="845"/>
      <c r="P58" s="846"/>
      <c r="Q58" s="922"/>
      <c r="R58" s="923"/>
      <c r="S58" s="923"/>
      <c r="T58" s="923"/>
      <c r="U58" s="923"/>
      <c r="V58" s="923"/>
      <c r="W58" s="923"/>
      <c r="X58" s="923"/>
      <c r="Y58" s="923"/>
      <c r="Z58" s="923"/>
      <c r="AA58" s="923"/>
      <c r="AB58" s="923"/>
      <c r="AC58" s="923"/>
      <c r="AD58" s="923"/>
      <c r="AE58" s="924"/>
      <c r="AF58" s="850"/>
      <c r="AG58" s="851"/>
      <c r="AH58" s="851"/>
      <c r="AI58" s="851"/>
      <c r="AJ58" s="852"/>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57"/>
      <c r="BT58" s="858"/>
      <c r="BU58" s="858"/>
      <c r="BV58" s="858"/>
      <c r="BW58" s="858"/>
      <c r="BX58" s="858"/>
      <c r="BY58" s="858"/>
      <c r="BZ58" s="858"/>
      <c r="CA58" s="858"/>
      <c r="CB58" s="858"/>
      <c r="CC58" s="858"/>
      <c r="CD58" s="858"/>
      <c r="CE58" s="858"/>
      <c r="CF58" s="858"/>
      <c r="CG58" s="859"/>
      <c r="CH58" s="870"/>
      <c r="CI58" s="871"/>
      <c r="CJ58" s="871"/>
      <c r="CK58" s="871"/>
      <c r="CL58" s="872"/>
      <c r="CM58" s="870"/>
      <c r="CN58" s="871"/>
      <c r="CO58" s="871"/>
      <c r="CP58" s="871"/>
      <c r="CQ58" s="872"/>
      <c r="CR58" s="870"/>
      <c r="CS58" s="871"/>
      <c r="CT58" s="871"/>
      <c r="CU58" s="871"/>
      <c r="CV58" s="872"/>
      <c r="CW58" s="870"/>
      <c r="CX58" s="871"/>
      <c r="CY58" s="871"/>
      <c r="CZ58" s="871"/>
      <c r="DA58" s="872"/>
      <c r="DB58" s="870"/>
      <c r="DC58" s="871"/>
      <c r="DD58" s="871"/>
      <c r="DE58" s="871"/>
      <c r="DF58" s="872"/>
      <c r="DG58" s="870"/>
      <c r="DH58" s="871"/>
      <c r="DI58" s="871"/>
      <c r="DJ58" s="871"/>
      <c r="DK58" s="872"/>
      <c r="DL58" s="870"/>
      <c r="DM58" s="871"/>
      <c r="DN58" s="871"/>
      <c r="DO58" s="871"/>
      <c r="DP58" s="872"/>
      <c r="DQ58" s="870"/>
      <c r="DR58" s="871"/>
      <c r="DS58" s="871"/>
      <c r="DT58" s="871"/>
      <c r="DU58" s="872"/>
      <c r="DV58" s="873"/>
      <c r="DW58" s="874"/>
      <c r="DX58" s="874"/>
      <c r="DY58" s="874"/>
      <c r="DZ58" s="875"/>
      <c r="EA58" s="248"/>
    </row>
    <row r="59" spans="1:131" s="249" customFormat="1" ht="26.25" customHeight="1" x14ac:dyDescent="0.15">
      <c r="A59" s="263">
        <v>32</v>
      </c>
      <c r="B59" s="844"/>
      <c r="C59" s="845"/>
      <c r="D59" s="845"/>
      <c r="E59" s="845"/>
      <c r="F59" s="845"/>
      <c r="G59" s="845"/>
      <c r="H59" s="845"/>
      <c r="I59" s="845"/>
      <c r="J59" s="845"/>
      <c r="K59" s="845"/>
      <c r="L59" s="845"/>
      <c r="M59" s="845"/>
      <c r="N59" s="845"/>
      <c r="O59" s="845"/>
      <c r="P59" s="846"/>
      <c r="Q59" s="922"/>
      <c r="R59" s="923"/>
      <c r="S59" s="923"/>
      <c r="T59" s="923"/>
      <c r="U59" s="923"/>
      <c r="V59" s="923"/>
      <c r="W59" s="923"/>
      <c r="X59" s="923"/>
      <c r="Y59" s="923"/>
      <c r="Z59" s="923"/>
      <c r="AA59" s="923"/>
      <c r="AB59" s="923"/>
      <c r="AC59" s="923"/>
      <c r="AD59" s="923"/>
      <c r="AE59" s="924"/>
      <c r="AF59" s="850"/>
      <c r="AG59" s="851"/>
      <c r="AH59" s="851"/>
      <c r="AI59" s="851"/>
      <c r="AJ59" s="852"/>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57"/>
      <c r="BT59" s="858"/>
      <c r="BU59" s="858"/>
      <c r="BV59" s="858"/>
      <c r="BW59" s="858"/>
      <c r="BX59" s="858"/>
      <c r="BY59" s="858"/>
      <c r="BZ59" s="858"/>
      <c r="CA59" s="858"/>
      <c r="CB59" s="858"/>
      <c r="CC59" s="858"/>
      <c r="CD59" s="858"/>
      <c r="CE59" s="858"/>
      <c r="CF59" s="858"/>
      <c r="CG59" s="859"/>
      <c r="CH59" s="870"/>
      <c r="CI59" s="871"/>
      <c r="CJ59" s="871"/>
      <c r="CK59" s="871"/>
      <c r="CL59" s="872"/>
      <c r="CM59" s="870"/>
      <c r="CN59" s="871"/>
      <c r="CO59" s="871"/>
      <c r="CP59" s="871"/>
      <c r="CQ59" s="872"/>
      <c r="CR59" s="870"/>
      <c r="CS59" s="871"/>
      <c r="CT59" s="871"/>
      <c r="CU59" s="871"/>
      <c r="CV59" s="872"/>
      <c r="CW59" s="870"/>
      <c r="CX59" s="871"/>
      <c r="CY59" s="871"/>
      <c r="CZ59" s="871"/>
      <c r="DA59" s="872"/>
      <c r="DB59" s="870"/>
      <c r="DC59" s="871"/>
      <c r="DD59" s="871"/>
      <c r="DE59" s="871"/>
      <c r="DF59" s="872"/>
      <c r="DG59" s="870"/>
      <c r="DH59" s="871"/>
      <c r="DI59" s="871"/>
      <c r="DJ59" s="871"/>
      <c r="DK59" s="872"/>
      <c r="DL59" s="870"/>
      <c r="DM59" s="871"/>
      <c r="DN59" s="871"/>
      <c r="DO59" s="871"/>
      <c r="DP59" s="872"/>
      <c r="DQ59" s="870"/>
      <c r="DR59" s="871"/>
      <c r="DS59" s="871"/>
      <c r="DT59" s="871"/>
      <c r="DU59" s="872"/>
      <c r="DV59" s="873"/>
      <c r="DW59" s="874"/>
      <c r="DX59" s="874"/>
      <c r="DY59" s="874"/>
      <c r="DZ59" s="875"/>
      <c r="EA59" s="248"/>
    </row>
    <row r="60" spans="1:131" s="249" customFormat="1" ht="26.25" customHeight="1" x14ac:dyDescent="0.15">
      <c r="A60" s="263">
        <v>33</v>
      </c>
      <c r="B60" s="844"/>
      <c r="C60" s="845"/>
      <c r="D60" s="845"/>
      <c r="E60" s="845"/>
      <c r="F60" s="845"/>
      <c r="G60" s="845"/>
      <c r="H60" s="845"/>
      <c r="I60" s="845"/>
      <c r="J60" s="845"/>
      <c r="K60" s="845"/>
      <c r="L60" s="845"/>
      <c r="M60" s="845"/>
      <c r="N60" s="845"/>
      <c r="O60" s="845"/>
      <c r="P60" s="846"/>
      <c r="Q60" s="922"/>
      <c r="R60" s="923"/>
      <c r="S60" s="923"/>
      <c r="T60" s="923"/>
      <c r="U60" s="923"/>
      <c r="V60" s="923"/>
      <c r="W60" s="923"/>
      <c r="X60" s="923"/>
      <c r="Y60" s="923"/>
      <c r="Z60" s="923"/>
      <c r="AA60" s="923"/>
      <c r="AB60" s="923"/>
      <c r="AC60" s="923"/>
      <c r="AD60" s="923"/>
      <c r="AE60" s="924"/>
      <c r="AF60" s="850"/>
      <c r="AG60" s="851"/>
      <c r="AH60" s="851"/>
      <c r="AI60" s="851"/>
      <c r="AJ60" s="852"/>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57"/>
      <c r="BT60" s="858"/>
      <c r="BU60" s="858"/>
      <c r="BV60" s="858"/>
      <c r="BW60" s="858"/>
      <c r="BX60" s="858"/>
      <c r="BY60" s="858"/>
      <c r="BZ60" s="858"/>
      <c r="CA60" s="858"/>
      <c r="CB60" s="858"/>
      <c r="CC60" s="858"/>
      <c r="CD60" s="858"/>
      <c r="CE60" s="858"/>
      <c r="CF60" s="858"/>
      <c r="CG60" s="859"/>
      <c r="CH60" s="870"/>
      <c r="CI60" s="871"/>
      <c r="CJ60" s="871"/>
      <c r="CK60" s="871"/>
      <c r="CL60" s="872"/>
      <c r="CM60" s="870"/>
      <c r="CN60" s="871"/>
      <c r="CO60" s="871"/>
      <c r="CP60" s="871"/>
      <c r="CQ60" s="872"/>
      <c r="CR60" s="870"/>
      <c r="CS60" s="871"/>
      <c r="CT60" s="871"/>
      <c r="CU60" s="871"/>
      <c r="CV60" s="872"/>
      <c r="CW60" s="870"/>
      <c r="CX60" s="871"/>
      <c r="CY60" s="871"/>
      <c r="CZ60" s="871"/>
      <c r="DA60" s="872"/>
      <c r="DB60" s="870"/>
      <c r="DC60" s="871"/>
      <c r="DD60" s="871"/>
      <c r="DE60" s="871"/>
      <c r="DF60" s="872"/>
      <c r="DG60" s="870"/>
      <c r="DH60" s="871"/>
      <c r="DI60" s="871"/>
      <c r="DJ60" s="871"/>
      <c r="DK60" s="872"/>
      <c r="DL60" s="870"/>
      <c r="DM60" s="871"/>
      <c r="DN60" s="871"/>
      <c r="DO60" s="871"/>
      <c r="DP60" s="872"/>
      <c r="DQ60" s="870"/>
      <c r="DR60" s="871"/>
      <c r="DS60" s="871"/>
      <c r="DT60" s="871"/>
      <c r="DU60" s="872"/>
      <c r="DV60" s="873"/>
      <c r="DW60" s="874"/>
      <c r="DX60" s="874"/>
      <c r="DY60" s="874"/>
      <c r="DZ60" s="875"/>
      <c r="EA60" s="248"/>
    </row>
    <row r="61" spans="1:131" s="249" customFormat="1" ht="26.25" customHeight="1" thickBot="1" x14ac:dyDescent="0.2">
      <c r="A61" s="263">
        <v>34</v>
      </c>
      <c r="B61" s="844"/>
      <c r="C61" s="845"/>
      <c r="D61" s="845"/>
      <c r="E61" s="845"/>
      <c r="F61" s="845"/>
      <c r="G61" s="845"/>
      <c r="H61" s="845"/>
      <c r="I61" s="845"/>
      <c r="J61" s="845"/>
      <c r="K61" s="845"/>
      <c r="L61" s="845"/>
      <c r="M61" s="845"/>
      <c r="N61" s="845"/>
      <c r="O61" s="845"/>
      <c r="P61" s="846"/>
      <c r="Q61" s="922"/>
      <c r="R61" s="923"/>
      <c r="S61" s="923"/>
      <c r="T61" s="923"/>
      <c r="U61" s="923"/>
      <c r="V61" s="923"/>
      <c r="W61" s="923"/>
      <c r="X61" s="923"/>
      <c r="Y61" s="923"/>
      <c r="Z61" s="923"/>
      <c r="AA61" s="923"/>
      <c r="AB61" s="923"/>
      <c r="AC61" s="923"/>
      <c r="AD61" s="923"/>
      <c r="AE61" s="924"/>
      <c r="AF61" s="850"/>
      <c r="AG61" s="851"/>
      <c r="AH61" s="851"/>
      <c r="AI61" s="851"/>
      <c r="AJ61" s="852"/>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57"/>
      <c r="BT61" s="858"/>
      <c r="BU61" s="858"/>
      <c r="BV61" s="858"/>
      <c r="BW61" s="858"/>
      <c r="BX61" s="858"/>
      <c r="BY61" s="858"/>
      <c r="BZ61" s="858"/>
      <c r="CA61" s="858"/>
      <c r="CB61" s="858"/>
      <c r="CC61" s="858"/>
      <c r="CD61" s="858"/>
      <c r="CE61" s="858"/>
      <c r="CF61" s="858"/>
      <c r="CG61" s="859"/>
      <c r="CH61" s="870"/>
      <c r="CI61" s="871"/>
      <c r="CJ61" s="871"/>
      <c r="CK61" s="871"/>
      <c r="CL61" s="872"/>
      <c r="CM61" s="870"/>
      <c r="CN61" s="871"/>
      <c r="CO61" s="871"/>
      <c r="CP61" s="871"/>
      <c r="CQ61" s="872"/>
      <c r="CR61" s="870"/>
      <c r="CS61" s="871"/>
      <c r="CT61" s="871"/>
      <c r="CU61" s="871"/>
      <c r="CV61" s="872"/>
      <c r="CW61" s="870"/>
      <c r="CX61" s="871"/>
      <c r="CY61" s="871"/>
      <c r="CZ61" s="871"/>
      <c r="DA61" s="872"/>
      <c r="DB61" s="870"/>
      <c r="DC61" s="871"/>
      <c r="DD61" s="871"/>
      <c r="DE61" s="871"/>
      <c r="DF61" s="872"/>
      <c r="DG61" s="870"/>
      <c r="DH61" s="871"/>
      <c r="DI61" s="871"/>
      <c r="DJ61" s="871"/>
      <c r="DK61" s="872"/>
      <c r="DL61" s="870"/>
      <c r="DM61" s="871"/>
      <c r="DN61" s="871"/>
      <c r="DO61" s="871"/>
      <c r="DP61" s="872"/>
      <c r="DQ61" s="870"/>
      <c r="DR61" s="871"/>
      <c r="DS61" s="871"/>
      <c r="DT61" s="871"/>
      <c r="DU61" s="872"/>
      <c r="DV61" s="873"/>
      <c r="DW61" s="874"/>
      <c r="DX61" s="874"/>
      <c r="DY61" s="874"/>
      <c r="DZ61" s="875"/>
      <c r="EA61" s="248"/>
    </row>
    <row r="62" spans="1:131" s="249" customFormat="1" ht="26.25" customHeight="1" x14ac:dyDescent="0.15">
      <c r="A62" s="263">
        <v>35</v>
      </c>
      <c r="B62" s="844"/>
      <c r="C62" s="845"/>
      <c r="D62" s="845"/>
      <c r="E62" s="845"/>
      <c r="F62" s="845"/>
      <c r="G62" s="845"/>
      <c r="H62" s="845"/>
      <c r="I62" s="845"/>
      <c r="J62" s="845"/>
      <c r="K62" s="845"/>
      <c r="L62" s="845"/>
      <c r="M62" s="845"/>
      <c r="N62" s="845"/>
      <c r="O62" s="845"/>
      <c r="P62" s="846"/>
      <c r="Q62" s="922"/>
      <c r="R62" s="923"/>
      <c r="S62" s="923"/>
      <c r="T62" s="923"/>
      <c r="U62" s="923"/>
      <c r="V62" s="923"/>
      <c r="W62" s="923"/>
      <c r="X62" s="923"/>
      <c r="Y62" s="923"/>
      <c r="Z62" s="923"/>
      <c r="AA62" s="923"/>
      <c r="AB62" s="923"/>
      <c r="AC62" s="923"/>
      <c r="AD62" s="923"/>
      <c r="AE62" s="924"/>
      <c r="AF62" s="850"/>
      <c r="AG62" s="851"/>
      <c r="AH62" s="851"/>
      <c r="AI62" s="851"/>
      <c r="AJ62" s="852"/>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415</v>
      </c>
      <c r="BK62" s="895"/>
      <c r="BL62" s="895"/>
      <c r="BM62" s="895"/>
      <c r="BN62" s="896"/>
      <c r="BO62" s="267"/>
      <c r="BP62" s="267"/>
      <c r="BQ62" s="264">
        <v>56</v>
      </c>
      <c r="BR62" s="265"/>
      <c r="BS62" s="857"/>
      <c r="BT62" s="858"/>
      <c r="BU62" s="858"/>
      <c r="BV62" s="858"/>
      <c r="BW62" s="858"/>
      <c r="BX62" s="858"/>
      <c r="BY62" s="858"/>
      <c r="BZ62" s="858"/>
      <c r="CA62" s="858"/>
      <c r="CB62" s="858"/>
      <c r="CC62" s="858"/>
      <c r="CD62" s="858"/>
      <c r="CE62" s="858"/>
      <c r="CF62" s="858"/>
      <c r="CG62" s="859"/>
      <c r="CH62" s="870"/>
      <c r="CI62" s="871"/>
      <c r="CJ62" s="871"/>
      <c r="CK62" s="871"/>
      <c r="CL62" s="872"/>
      <c r="CM62" s="870"/>
      <c r="CN62" s="871"/>
      <c r="CO62" s="871"/>
      <c r="CP62" s="871"/>
      <c r="CQ62" s="872"/>
      <c r="CR62" s="870"/>
      <c r="CS62" s="871"/>
      <c r="CT62" s="871"/>
      <c r="CU62" s="871"/>
      <c r="CV62" s="872"/>
      <c r="CW62" s="870"/>
      <c r="CX62" s="871"/>
      <c r="CY62" s="871"/>
      <c r="CZ62" s="871"/>
      <c r="DA62" s="872"/>
      <c r="DB62" s="870"/>
      <c r="DC62" s="871"/>
      <c r="DD62" s="871"/>
      <c r="DE62" s="871"/>
      <c r="DF62" s="872"/>
      <c r="DG62" s="870"/>
      <c r="DH62" s="871"/>
      <c r="DI62" s="871"/>
      <c r="DJ62" s="871"/>
      <c r="DK62" s="872"/>
      <c r="DL62" s="870"/>
      <c r="DM62" s="871"/>
      <c r="DN62" s="871"/>
      <c r="DO62" s="871"/>
      <c r="DP62" s="872"/>
      <c r="DQ62" s="870"/>
      <c r="DR62" s="871"/>
      <c r="DS62" s="871"/>
      <c r="DT62" s="871"/>
      <c r="DU62" s="872"/>
      <c r="DV62" s="873"/>
      <c r="DW62" s="874"/>
      <c r="DX62" s="874"/>
      <c r="DY62" s="874"/>
      <c r="DZ62" s="875"/>
      <c r="EA62" s="248"/>
    </row>
    <row r="63" spans="1:131" s="249" customFormat="1" ht="26.25" customHeight="1" thickBot="1" x14ac:dyDescent="0.2">
      <c r="A63" s="266" t="s">
        <v>392</v>
      </c>
      <c r="B63" s="879" t="s">
        <v>416</v>
      </c>
      <c r="C63" s="880"/>
      <c r="D63" s="880"/>
      <c r="E63" s="880"/>
      <c r="F63" s="880"/>
      <c r="G63" s="880"/>
      <c r="H63" s="880"/>
      <c r="I63" s="880"/>
      <c r="J63" s="880"/>
      <c r="K63" s="880"/>
      <c r="L63" s="880"/>
      <c r="M63" s="880"/>
      <c r="N63" s="880"/>
      <c r="O63" s="880"/>
      <c r="P63" s="881"/>
      <c r="Q63" s="927"/>
      <c r="R63" s="928"/>
      <c r="S63" s="928"/>
      <c r="T63" s="928"/>
      <c r="U63" s="928"/>
      <c r="V63" s="928"/>
      <c r="W63" s="928"/>
      <c r="X63" s="928"/>
      <c r="Y63" s="928"/>
      <c r="Z63" s="928"/>
      <c r="AA63" s="928"/>
      <c r="AB63" s="928"/>
      <c r="AC63" s="928"/>
      <c r="AD63" s="928"/>
      <c r="AE63" s="929"/>
      <c r="AF63" s="930">
        <v>31</v>
      </c>
      <c r="AG63" s="931"/>
      <c r="AH63" s="931"/>
      <c r="AI63" s="931"/>
      <c r="AJ63" s="932"/>
      <c r="AK63" s="933"/>
      <c r="AL63" s="928"/>
      <c r="AM63" s="928"/>
      <c r="AN63" s="928"/>
      <c r="AO63" s="928"/>
      <c r="AP63" s="931">
        <v>1054</v>
      </c>
      <c r="AQ63" s="931"/>
      <c r="AR63" s="931"/>
      <c r="AS63" s="931"/>
      <c r="AT63" s="931"/>
      <c r="AU63" s="931">
        <v>840</v>
      </c>
      <c r="AV63" s="931"/>
      <c r="AW63" s="931"/>
      <c r="AX63" s="931"/>
      <c r="AY63" s="931"/>
      <c r="AZ63" s="935"/>
      <c r="BA63" s="935"/>
      <c r="BB63" s="935"/>
      <c r="BC63" s="935"/>
      <c r="BD63" s="935"/>
      <c r="BE63" s="936"/>
      <c r="BF63" s="936"/>
      <c r="BG63" s="936"/>
      <c r="BH63" s="936"/>
      <c r="BI63" s="937"/>
      <c r="BJ63" s="938" t="s">
        <v>417</v>
      </c>
      <c r="BK63" s="939"/>
      <c r="BL63" s="939"/>
      <c r="BM63" s="939"/>
      <c r="BN63" s="940"/>
      <c r="BO63" s="267"/>
      <c r="BP63" s="267"/>
      <c r="BQ63" s="264">
        <v>57</v>
      </c>
      <c r="BR63" s="265"/>
      <c r="BS63" s="857"/>
      <c r="BT63" s="858"/>
      <c r="BU63" s="858"/>
      <c r="BV63" s="858"/>
      <c r="BW63" s="858"/>
      <c r="BX63" s="858"/>
      <c r="BY63" s="858"/>
      <c r="BZ63" s="858"/>
      <c r="CA63" s="858"/>
      <c r="CB63" s="858"/>
      <c r="CC63" s="858"/>
      <c r="CD63" s="858"/>
      <c r="CE63" s="858"/>
      <c r="CF63" s="858"/>
      <c r="CG63" s="859"/>
      <c r="CH63" s="870"/>
      <c r="CI63" s="871"/>
      <c r="CJ63" s="871"/>
      <c r="CK63" s="871"/>
      <c r="CL63" s="872"/>
      <c r="CM63" s="870"/>
      <c r="CN63" s="871"/>
      <c r="CO63" s="871"/>
      <c r="CP63" s="871"/>
      <c r="CQ63" s="872"/>
      <c r="CR63" s="870"/>
      <c r="CS63" s="871"/>
      <c r="CT63" s="871"/>
      <c r="CU63" s="871"/>
      <c r="CV63" s="872"/>
      <c r="CW63" s="870"/>
      <c r="CX63" s="871"/>
      <c r="CY63" s="871"/>
      <c r="CZ63" s="871"/>
      <c r="DA63" s="872"/>
      <c r="DB63" s="870"/>
      <c r="DC63" s="871"/>
      <c r="DD63" s="871"/>
      <c r="DE63" s="871"/>
      <c r="DF63" s="872"/>
      <c r="DG63" s="870"/>
      <c r="DH63" s="871"/>
      <c r="DI63" s="871"/>
      <c r="DJ63" s="871"/>
      <c r="DK63" s="872"/>
      <c r="DL63" s="870"/>
      <c r="DM63" s="871"/>
      <c r="DN63" s="871"/>
      <c r="DO63" s="871"/>
      <c r="DP63" s="872"/>
      <c r="DQ63" s="870"/>
      <c r="DR63" s="871"/>
      <c r="DS63" s="871"/>
      <c r="DT63" s="871"/>
      <c r="DU63" s="872"/>
      <c r="DV63" s="873"/>
      <c r="DW63" s="874"/>
      <c r="DX63" s="874"/>
      <c r="DY63" s="874"/>
      <c r="DZ63" s="87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7"/>
      <c r="BT64" s="858"/>
      <c r="BU64" s="858"/>
      <c r="BV64" s="858"/>
      <c r="BW64" s="858"/>
      <c r="BX64" s="858"/>
      <c r="BY64" s="858"/>
      <c r="BZ64" s="858"/>
      <c r="CA64" s="858"/>
      <c r="CB64" s="858"/>
      <c r="CC64" s="858"/>
      <c r="CD64" s="858"/>
      <c r="CE64" s="858"/>
      <c r="CF64" s="858"/>
      <c r="CG64" s="859"/>
      <c r="CH64" s="870"/>
      <c r="CI64" s="871"/>
      <c r="CJ64" s="871"/>
      <c r="CK64" s="871"/>
      <c r="CL64" s="872"/>
      <c r="CM64" s="870"/>
      <c r="CN64" s="871"/>
      <c r="CO64" s="871"/>
      <c r="CP64" s="871"/>
      <c r="CQ64" s="872"/>
      <c r="CR64" s="870"/>
      <c r="CS64" s="871"/>
      <c r="CT64" s="871"/>
      <c r="CU64" s="871"/>
      <c r="CV64" s="872"/>
      <c r="CW64" s="870"/>
      <c r="CX64" s="871"/>
      <c r="CY64" s="871"/>
      <c r="CZ64" s="871"/>
      <c r="DA64" s="872"/>
      <c r="DB64" s="870"/>
      <c r="DC64" s="871"/>
      <c r="DD64" s="871"/>
      <c r="DE64" s="871"/>
      <c r="DF64" s="872"/>
      <c r="DG64" s="870"/>
      <c r="DH64" s="871"/>
      <c r="DI64" s="871"/>
      <c r="DJ64" s="871"/>
      <c r="DK64" s="872"/>
      <c r="DL64" s="870"/>
      <c r="DM64" s="871"/>
      <c r="DN64" s="871"/>
      <c r="DO64" s="871"/>
      <c r="DP64" s="872"/>
      <c r="DQ64" s="870"/>
      <c r="DR64" s="871"/>
      <c r="DS64" s="871"/>
      <c r="DT64" s="871"/>
      <c r="DU64" s="872"/>
      <c r="DV64" s="873"/>
      <c r="DW64" s="874"/>
      <c r="DX64" s="874"/>
      <c r="DY64" s="874"/>
      <c r="DZ64" s="875"/>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7"/>
      <c r="BT65" s="858"/>
      <c r="BU65" s="858"/>
      <c r="BV65" s="858"/>
      <c r="BW65" s="858"/>
      <c r="BX65" s="858"/>
      <c r="BY65" s="858"/>
      <c r="BZ65" s="858"/>
      <c r="CA65" s="858"/>
      <c r="CB65" s="858"/>
      <c r="CC65" s="858"/>
      <c r="CD65" s="858"/>
      <c r="CE65" s="858"/>
      <c r="CF65" s="858"/>
      <c r="CG65" s="859"/>
      <c r="CH65" s="870"/>
      <c r="CI65" s="871"/>
      <c r="CJ65" s="871"/>
      <c r="CK65" s="871"/>
      <c r="CL65" s="872"/>
      <c r="CM65" s="870"/>
      <c r="CN65" s="871"/>
      <c r="CO65" s="871"/>
      <c r="CP65" s="871"/>
      <c r="CQ65" s="872"/>
      <c r="CR65" s="870"/>
      <c r="CS65" s="871"/>
      <c r="CT65" s="871"/>
      <c r="CU65" s="871"/>
      <c r="CV65" s="872"/>
      <c r="CW65" s="870"/>
      <c r="CX65" s="871"/>
      <c r="CY65" s="871"/>
      <c r="CZ65" s="871"/>
      <c r="DA65" s="872"/>
      <c r="DB65" s="870"/>
      <c r="DC65" s="871"/>
      <c r="DD65" s="871"/>
      <c r="DE65" s="871"/>
      <c r="DF65" s="872"/>
      <c r="DG65" s="870"/>
      <c r="DH65" s="871"/>
      <c r="DI65" s="871"/>
      <c r="DJ65" s="871"/>
      <c r="DK65" s="872"/>
      <c r="DL65" s="870"/>
      <c r="DM65" s="871"/>
      <c r="DN65" s="871"/>
      <c r="DO65" s="871"/>
      <c r="DP65" s="872"/>
      <c r="DQ65" s="870"/>
      <c r="DR65" s="871"/>
      <c r="DS65" s="871"/>
      <c r="DT65" s="871"/>
      <c r="DU65" s="872"/>
      <c r="DV65" s="873"/>
      <c r="DW65" s="874"/>
      <c r="DX65" s="874"/>
      <c r="DY65" s="874"/>
      <c r="DZ65" s="875"/>
      <c r="EA65" s="248"/>
    </row>
    <row r="66" spans="1:131" s="249" customFormat="1" ht="26.25" customHeight="1" x14ac:dyDescent="0.15">
      <c r="A66" s="829" t="s">
        <v>419</v>
      </c>
      <c r="B66" s="830"/>
      <c r="C66" s="830"/>
      <c r="D66" s="830"/>
      <c r="E66" s="830"/>
      <c r="F66" s="830"/>
      <c r="G66" s="830"/>
      <c r="H66" s="830"/>
      <c r="I66" s="830"/>
      <c r="J66" s="830"/>
      <c r="K66" s="830"/>
      <c r="L66" s="830"/>
      <c r="M66" s="830"/>
      <c r="N66" s="830"/>
      <c r="O66" s="830"/>
      <c r="P66" s="831"/>
      <c r="Q66" s="806" t="s">
        <v>420</v>
      </c>
      <c r="R66" s="807"/>
      <c r="S66" s="807"/>
      <c r="T66" s="807"/>
      <c r="U66" s="808"/>
      <c r="V66" s="806" t="s">
        <v>421</v>
      </c>
      <c r="W66" s="807"/>
      <c r="X66" s="807"/>
      <c r="Y66" s="807"/>
      <c r="Z66" s="808"/>
      <c r="AA66" s="806" t="s">
        <v>422</v>
      </c>
      <c r="AB66" s="807"/>
      <c r="AC66" s="807"/>
      <c r="AD66" s="807"/>
      <c r="AE66" s="808"/>
      <c r="AF66" s="941" t="s">
        <v>423</v>
      </c>
      <c r="AG66" s="902"/>
      <c r="AH66" s="902"/>
      <c r="AI66" s="902"/>
      <c r="AJ66" s="942"/>
      <c r="AK66" s="806" t="s">
        <v>424</v>
      </c>
      <c r="AL66" s="830"/>
      <c r="AM66" s="830"/>
      <c r="AN66" s="830"/>
      <c r="AO66" s="831"/>
      <c r="AP66" s="806" t="s">
        <v>425</v>
      </c>
      <c r="AQ66" s="807"/>
      <c r="AR66" s="807"/>
      <c r="AS66" s="807"/>
      <c r="AT66" s="808"/>
      <c r="AU66" s="806" t="s">
        <v>426</v>
      </c>
      <c r="AV66" s="807"/>
      <c r="AW66" s="807"/>
      <c r="AX66" s="807"/>
      <c r="AY66" s="808"/>
      <c r="AZ66" s="806" t="s">
        <v>380</v>
      </c>
      <c r="BA66" s="807"/>
      <c r="BB66" s="807"/>
      <c r="BC66" s="807"/>
      <c r="BD66" s="818"/>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3"/>
      <c r="AG67" s="905"/>
      <c r="AH67" s="905"/>
      <c r="AI67" s="905"/>
      <c r="AJ67" s="944"/>
      <c r="AK67" s="945"/>
      <c r="AL67" s="833"/>
      <c r="AM67" s="833"/>
      <c r="AN67" s="833"/>
      <c r="AO67" s="834"/>
      <c r="AP67" s="809"/>
      <c r="AQ67" s="810"/>
      <c r="AR67" s="810"/>
      <c r="AS67" s="810"/>
      <c r="AT67" s="811"/>
      <c r="AU67" s="809"/>
      <c r="AV67" s="810"/>
      <c r="AW67" s="810"/>
      <c r="AX67" s="810"/>
      <c r="AY67" s="811"/>
      <c r="AZ67" s="809"/>
      <c r="BA67" s="810"/>
      <c r="BB67" s="810"/>
      <c r="BC67" s="810"/>
      <c r="BD67" s="819"/>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586</v>
      </c>
      <c r="C68" s="959"/>
      <c r="D68" s="959"/>
      <c r="E68" s="959"/>
      <c r="F68" s="959"/>
      <c r="G68" s="959"/>
      <c r="H68" s="959"/>
      <c r="I68" s="959"/>
      <c r="J68" s="959"/>
      <c r="K68" s="959"/>
      <c r="L68" s="959"/>
      <c r="M68" s="959"/>
      <c r="N68" s="959"/>
      <c r="O68" s="959"/>
      <c r="P68" s="960"/>
      <c r="Q68" s="961">
        <v>2154</v>
      </c>
      <c r="R68" s="955"/>
      <c r="S68" s="955"/>
      <c r="T68" s="955"/>
      <c r="U68" s="955"/>
      <c r="V68" s="955">
        <v>1960</v>
      </c>
      <c r="W68" s="955"/>
      <c r="X68" s="955"/>
      <c r="Y68" s="955"/>
      <c r="Z68" s="955"/>
      <c r="AA68" s="955">
        <v>195</v>
      </c>
      <c r="AB68" s="955"/>
      <c r="AC68" s="955"/>
      <c r="AD68" s="955"/>
      <c r="AE68" s="955"/>
      <c r="AF68" s="955">
        <v>190</v>
      </c>
      <c r="AG68" s="955"/>
      <c r="AH68" s="955"/>
      <c r="AI68" s="955"/>
      <c r="AJ68" s="955"/>
      <c r="AK68" s="955" t="s">
        <v>591</v>
      </c>
      <c r="AL68" s="955"/>
      <c r="AM68" s="955"/>
      <c r="AN68" s="955"/>
      <c r="AO68" s="955"/>
      <c r="AP68" s="955" t="s">
        <v>591</v>
      </c>
      <c r="AQ68" s="955"/>
      <c r="AR68" s="955"/>
      <c r="AS68" s="955"/>
      <c r="AT68" s="955"/>
      <c r="AU68" s="955" t="s">
        <v>591</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587</v>
      </c>
      <c r="C69" s="963"/>
      <c r="D69" s="963"/>
      <c r="E69" s="963"/>
      <c r="F69" s="963"/>
      <c r="G69" s="963"/>
      <c r="H69" s="963"/>
      <c r="I69" s="963"/>
      <c r="J69" s="963"/>
      <c r="K69" s="963"/>
      <c r="L69" s="963"/>
      <c r="M69" s="963"/>
      <c r="N69" s="963"/>
      <c r="O69" s="963"/>
      <c r="P69" s="964"/>
      <c r="Q69" s="965">
        <v>180</v>
      </c>
      <c r="R69" s="920"/>
      <c r="S69" s="920"/>
      <c r="T69" s="920"/>
      <c r="U69" s="920"/>
      <c r="V69" s="920">
        <v>165</v>
      </c>
      <c r="W69" s="920"/>
      <c r="X69" s="920"/>
      <c r="Y69" s="920"/>
      <c r="Z69" s="920"/>
      <c r="AA69" s="920">
        <v>15</v>
      </c>
      <c r="AB69" s="920"/>
      <c r="AC69" s="920"/>
      <c r="AD69" s="920"/>
      <c r="AE69" s="920"/>
      <c r="AF69" s="920">
        <v>15</v>
      </c>
      <c r="AG69" s="920"/>
      <c r="AH69" s="920"/>
      <c r="AI69" s="920"/>
      <c r="AJ69" s="920"/>
      <c r="AK69" s="920" t="s">
        <v>591</v>
      </c>
      <c r="AL69" s="920"/>
      <c r="AM69" s="920"/>
      <c r="AN69" s="920"/>
      <c r="AO69" s="920"/>
      <c r="AP69" s="920">
        <v>122</v>
      </c>
      <c r="AQ69" s="920"/>
      <c r="AR69" s="920"/>
      <c r="AS69" s="920"/>
      <c r="AT69" s="920"/>
      <c r="AU69" s="920">
        <v>59</v>
      </c>
      <c r="AV69" s="920"/>
      <c r="AW69" s="920"/>
      <c r="AX69" s="920"/>
      <c r="AY69" s="920"/>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588</v>
      </c>
      <c r="C70" s="963"/>
      <c r="D70" s="963"/>
      <c r="E70" s="963"/>
      <c r="F70" s="963"/>
      <c r="G70" s="963"/>
      <c r="H70" s="963"/>
      <c r="I70" s="963"/>
      <c r="J70" s="963"/>
      <c r="K70" s="963"/>
      <c r="L70" s="963"/>
      <c r="M70" s="963"/>
      <c r="N70" s="963"/>
      <c r="O70" s="963"/>
      <c r="P70" s="964"/>
      <c r="Q70" s="965">
        <v>4883</v>
      </c>
      <c r="R70" s="920"/>
      <c r="S70" s="920"/>
      <c r="T70" s="920"/>
      <c r="U70" s="920"/>
      <c r="V70" s="920">
        <v>4816</v>
      </c>
      <c r="W70" s="920"/>
      <c r="X70" s="920"/>
      <c r="Y70" s="920"/>
      <c r="Z70" s="920"/>
      <c r="AA70" s="920">
        <v>67</v>
      </c>
      <c r="AB70" s="920"/>
      <c r="AC70" s="920"/>
      <c r="AD70" s="920"/>
      <c r="AE70" s="920"/>
      <c r="AF70" s="920">
        <v>2</v>
      </c>
      <c r="AG70" s="920"/>
      <c r="AH70" s="920"/>
      <c r="AI70" s="920"/>
      <c r="AJ70" s="920"/>
      <c r="AK70" s="920">
        <v>97</v>
      </c>
      <c r="AL70" s="920"/>
      <c r="AM70" s="920"/>
      <c r="AN70" s="920"/>
      <c r="AO70" s="920"/>
      <c r="AP70" s="920">
        <v>2154</v>
      </c>
      <c r="AQ70" s="920"/>
      <c r="AR70" s="920"/>
      <c r="AS70" s="920"/>
      <c r="AT70" s="920"/>
      <c r="AU70" s="920">
        <v>42</v>
      </c>
      <c r="AV70" s="920"/>
      <c r="AW70" s="920"/>
      <c r="AX70" s="920"/>
      <c r="AY70" s="920"/>
      <c r="AZ70" s="966"/>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c r="B71" s="962" t="s">
        <v>589</v>
      </c>
      <c r="C71" s="963"/>
      <c r="D71" s="963"/>
      <c r="E71" s="963"/>
      <c r="F71" s="963"/>
      <c r="G71" s="963"/>
      <c r="H71" s="963"/>
      <c r="I71" s="963"/>
      <c r="J71" s="963"/>
      <c r="K71" s="963"/>
      <c r="L71" s="963"/>
      <c r="M71" s="963"/>
      <c r="N71" s="963"/>
      <c r="O71" s="963"/>
      <c r="P71" s="964"/>
      <c r="Q71" s="965">
        <v>206</v>
      </c>
      <c r="R71" s="920"/>
      <c r="S71" s="920"/>
      <c r="T71" s="920"/>
      <c r="U71" s="920"/>
      <c r="V71" s="920">
        <v>204</v>
      </c>
      <c r="W71" s="920"/>
      <c r="X71" s="920"/>
      <c r="Y71" s="920"/>
      <c r="Z71" s="920"/>
      <c r="AA71" s="920">
        <v>2</v>
      </c>
      <c r="AB71" s="920"/>
      <c r="AC71" s="920"/>
      <c r="AD71" s="920"/>
      <c r="AE71" s="920"/>
      <c r="AF71" s="920">
        <v>2</v>
      </c>
      <c r="AG71" s="920"/>
      <c r="AH71" s="920"/>
      <c r="AI71" s="920"/>
      <c r="AJ71" s="920"/>
      <c r="AK71" s="920">
        <v>54</v>
      </c>
      <c r="AL71" s="920"/>
      <c r="AM71" s="920"/>
      <c r="AN71" s="920"/>
      <c r="AO71" s="920"/>
      <c r="AP71" s="920" t="s">
        <v>591</v>
      </c>
      <c r="AQ71" s="920"/>
      <c r="AR71" s="920"/>
      <c r="AS71" s="920"/>
      <c r="AT71" s="920"/>
      <c r="AU71" s="920" t="s">
        <v>591</v>
      </c>
      <c r="AV71" s="920"/>
      <c r="AW71" s="920"/>
      <c r="AX71" s="920"/>
      <c r="AY71" s="920"/>
      <c r="AZ71" s="966" t="s">
        <v>592</v>
      </c>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589</v>
      </c>
      <c r="C72" s="963"/>
      <c r="D72" s="963"/>
      <c r="E72" s="963"/>
      <c r="F72" s="963"/>
      <c r="G72" s="963"/>
      <c r="H72" s="963"/>
      <c r="I72" s="963"/>
      <c r="J72" s="963"/>
      <c r="K72" s="963"/>
      <c r="L72" s="963"/>
      <c r="M72" s="963"/>
      <c r="N72" s="963"/>
      <c r="O72" s="963"/>
      <c r="P72" s="964"/>
      <c r="Q72" s="965">
        <v>84925</v>
      </c>
      <c r="R72" s="920"/>
      <c r="S72" s="920"/>
      <c r="T72" s="920"/>
      <c r="U72" s="920"/>
      <c r="V72" s="920">
        <v>81561</v>
      </c>
      <c r="W72" s="920"/>
      <c r="X72" s="920"/>
      <c r="Y72" s="920"/>
      <c r="Z72" s="920"/>
      <c r="AA72" s="920">
        <v>3363</v>
      </c>
      <c r="AB72" s="920"/>
      <c r="AC72" s="920"/>
      <c r="AD72" s="920"/>
      <c r="AE72" s="920"/>
      <c r="AF72" s="920">
        <v>3</v>
      </c>
      <c r="AG72" s="920"/>
      <c r="AH72" s="920"/>
      <c r="AI72" s="920"/>
      <c r="AJ72" s="920"/>
      <c r="AK72" s="920">
        <v>854</v>
      </c>
      <c r="AL72" s="920"/>
      <c r="AM72" s="920"/>
      <c r="AN72" s="920"/>
      <c r="AO72" s="920"/>
      <c r="AP72" s="920" t="s">
        <v>591</v>
      </c>
      <c r="AQ72" s="920"/>
      <c r="AR72" s="920"/>
      <c r="AS72" s="920"/>
      <c r="AT72" s="920"/>
      <c r="AU72" s="920" t="s">
        <v>591</v>
      </c>
      <c r="AV72" s="920"/>
      <c r="AW72" s="920"/>
      <c r="AX72" s="920"/>
      <c r="AY72" s="920"/>
      <c r="AZ72" s="966" t="s">
        <v>593</v>
      </c>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590</v>
      </c>
      <c r="C73" s="963"/>
      <c r="D73" s="963"/>
      <c r="E73" s="963"/>
      <c r="F73" s="963"/>
      <c r="G73" s="963"/>
      <c r="H73" s="963"/>
      <c r="I73" s="963"/>
      <c r="J73" s="963"/>
      <c r="K73" s="963"/>
      <c r="L73" s="963"/>
      <c r="M73" s="963"/>
      <c r="N73" s="963"/>
      <c r="O73" s="963"/>
      <c r="P73" s="964"/>
      <c r="Q73" s="965">
        <v>1959</v>
      </c>
      <c r="R73" s="920"/>
      <c r="S73" s="920"/>
      <c r="T73" s="920"/>
      <c r="U73" s="920"/>
      <c r="V73" s="920">
        <v>1841</v>
      </c>
      <c r="W73" s="920"/>
      <c r="X73" s="920"/>
      <c r="Y73" s="920"/>
      <c r="Z73" s="920"/>
      <c r="AA73" s="920">
        <v>118</v>
      </c>
      <c r="AB73" s="920"/>
      <c r="AC73" s="920"/>
      <c r="AD73" s="920"/>
      <c r="AE73" s="920"/>
      <c r="AF73" s="920" t="s">
        <v>591</v>
      </c>
      <c r="AG73" s="920"/>
      <c r="AH73" s="920"/>
      <c r="AI73" s="920"/>
      <c r="AJ73" s="920"/>
      <c r="AK73" s="920">
        <v>369</v>
      </c>
      <c r="AL73" s="920"/>
      <c r="AM73" s="920"/>
      <c r="AN73" s="920"/>
      <c r="AO73" s="920"/>
      <c r="AP73" s="920">
        <v>1196</v>
      </c>
      <c r="AQ73" s="920"/>
      <c r="AR73" s="920"/>
      <c r="AS73" s="920"/>
      <c r="AT73" s="920"/>
      <c r="AU73" s="920">
        <v>800</v>
      </c>
      <c r="AV73" s="920"/>
      <c r="AW73" s="920"/>
      <c r="AX73" s="920"/>
      <c r="AY73" s="920"/>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c r="C74" s="963"/>
      <c r="D74" s="963"/>
      <c r="E74" s="963"/>
      <c r="F74" s="963"/>
      <c r="G74" s="963"/>
      <c r="H74" s="963"/>
      <c r="I74" s="963"/>
      <c r="J74" s="963"/>
      <c r="K74" s="963"/>
      <c r="L74" s="963"/>
      <c r="M74" s="963"/>
      <c r="N74" s="963"/>
      <c r="O74" s="963"/>
      <c r="P74" s="964"/>
      <c r="Q74" s="965"/>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c r="C75" s="963"/>
      <c r="D75" s="963"/>
      <c r="E75" s="963"/>
      <c r="F75" s="963"/>
      <c r="G75" s="963"/>
      <c r="H75" s="963"/>
      <c r="I75" s="963"/>
      <c r="J75" s="963"/>
      <c r="K75" s="963"/>
      <c r="L75" s="963"/>
      <c r="M75" s="963"/>
      <c r="N75" s="963"/>
      <c r="O75" s="963"/>
      <c r="P75" s="964"/>
      <c r="Q75" s="968"/>
      <c r="R75" s="969"/>
      <c r="S75" s="969"/>
      <c r="T75" s="969"/>
      <c r="U75" s="919"/>
      <c r="V75" s="970"/>
      <c r="W75" s="969"/>
      <c r="X75" s="969"/>
      <c r="Y75" s="969"/>
      <c r="Z75" s="919"/>
      <c r="AA75" s="970"/>
      <c r="AB75" s="969"/>
      <c r="AC75" s="969"/>
      <c r="AD75" s="969"/>
      <c r="AE75" s="919"/>
      <c r="AF75" s="970"/>
      <c r="AG75" s="969"/>
      <c r="AH75" s="969"/>
      <c r="AI75" s="969"/>
      <c r="AJ75" s="919"/>
      <c r="AK75" s="970"/>
      <c r="AL75" s="969"/>
      <c r="AM75" s="969"/>
      <c r="AN75" s="969"/>
      <c r="AO75" s="919"/>
      <c r="AP75" s="970"/>
      <c r="AQ75" s="969"/>
      <c r="AR75" s="969"/>
      <c r="AS75" s="969"/>
      <c r="AT75" s="919"/>
      <c r="AU75" s="970"/>
      <c r="AV75" s="969"/>
      <c r="AW75" s="969"/>
      <c r="AX75" s="969"/>
      <c r="AY75" s="919"/>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c r="C76" s="963"/>
      <c r="D76" s="963"/>
      <c r="E76" s="963"/>
      <c r="F76" s="963"/>
      <c r="G76" s="963"/>
      <c r="H76" s="963"/>
      <c r="I76" s="963"/>
      <c r="J76" s="963"/>
      <c r="K76" s="963"/>
      <c r="L76" s="963"/>
      <c r="M76" s="963"/>
      <c r="N76" s="963"/>
      <c r="O76" s="963"/>
      <c r="P76" s="964"/>
      <c r="Q76" s="968"/>
      <c r="R76" s="969"/>
      <c r="S76" s="969"/>
      <c r="T76" s="969"/>
      <c r="U76" s="919"/>
      <c r="V76" s="970"/>
      <c r="W76" s="969"/>
      <c r="X76" s="969"/>
      <c r="Y76" s="969"/>
      <c r="Z76" s="919"/>
      <c r="AA76" s="970"/>
      <c r="AB76" s="969"/>
      <c r="AC76" s="969"/>
      <c r="AD76" s="969"/>
      <c r="AE76" s="919"/>
      <c r="AF76" s="970"/>
      <c r="AG76" s="969"/>
      <c r="AH76" s="969"/>
      <c r="AI76" s="969"/>
      <c r="AJ76" s="919"/>
      <c r="AK76" s="970"/>
      <c r="AL76" s="969"/>
      <c r="AM76" s="969"/>
      <c r="AN76" s="969"/>
      <c r="AO76" s="919"/>
      <c r="AP76" s="970"/>
      <c r="AQ76" s="969"/>
      <c r="AR76" s="969"/>
      <c r="AS76" s="969"/>
      <c r="AT76" s="919"/>
      <c r="AU76" s="970"/>
      <c r="AV76" s="969"/>
      <c r="AW76" s="969"/>
      <c r="AX76" s="969"/>
      <c r="AY76" s="919"/>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c r="C77" s="963"/>
      <c r="D77" s="963"/>
      <c r="E77" s="963"/>
      <c r="F77" s="963"/>
      <c r="G77" s="963"/>
      <c r="H77" s="963"/>
      <c r="I77" s="963"/>
      <c r="J77" s="963"/>
      <c r="K77" s="963"/>
      <c r="L77" s="963"/>
      <c r="M77" s="963"/>
      <c r="N77" s="963"/>
      <c r="O77" s="963"/>
      <c r="P77" s="964"/>
      <c r="Q77" s="968"/>
      <c r="R77" s="969"/>
      <c r="S77" s="969"/>
      <c r="T77" s="969"/>
      <c r="U77" s="919"/>
      <c r="V77" s="970"/>
      <c r="W77" s="969"/>
      <c r="X77" s="969"/>
      <c r="Y77" s="969"/>
      <c r="Z77" s="919"/>
      <c r="AA77" s="970"/>
      <c r="AB77" s="969"/>
      <c r="AC77" s="969"/>
      <c r="AD77" s="969"/>
      <c r="AE77" s="919"/>
      <c r="AF77" s="970"/>
      <c r="AG77" s="969"/>
      <c r="AH77" s="969"/>
      <c r="AI77" s="969"/>
      <c r="AJ77" s="919"/>
      <c r="AK77" s="970"/>
      <c r="AL77" s="969"/>
      <c r="AM77" s="969"/>
      <c r="AN77" s="969"/>
      <c r="AO77" s="919"/>
      <c r="AP77" s="970"/>
      <c r="AQ77" s="969"/>
      <c r="AR77" s="969"/>
      <c r="AS77" s="969"/>
      <c r="AT77" s="919"/>
      <c r="AU77" s="970"/>
      <c r="AV77" s="969"/>
      <c r="AW77" s="969"/>
      <c r="AX77" s="969"/>
      <c r="AY77" s="919"/>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65"/>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65"/>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392</v>
      </c>
      <c r="B88" s="879" t="s">
        <v>427</v>
      </c>
      <c r="C88" s="880"/>
      <c r="D88" s="880"/>
      <c r="E88" s="880"/>
      <c r="F88" s="880"/>
      <c r="G88" s="880"/>
      <c r="H88" s="880"/>
      <c r="I88" s="880"/>
      <c r="J88" s="880"/>
      <c r="K88" s="880"/>
      <c r="L88" s="880"/>
      <c r="M88" s="880"/>
      <c r="N88" s="880"/>
      <c r="O88" s="880"/>
      <c r="P88" s="881"/>
      <c r="Q88" s="927"/>
      <c r="R88" s="928"/>
      <c r="S88" s="928"/>
      <c r="T88" s="928"/>
      <c r="U88" s="928"/>
      <c r="V88" s="928"/>
      <c r="W88" s="928"/>
      <c r="X88" s="928"/>
      <c r="Y88" s="928"/>
      <c r="Z88" s="928"/>
      <c r="AA88" s="928"/>
      <c r="AB88" s="928"/>
      <c r="AC88" s="928"/>
      <c r="AD88" s="928"/>
      <c r="AE88" s="928"/>
      <c r="AF88" s="931">
        <v>212</v>
      </c>
      <c r="AG88" s="931"/>
      <c r="AH88" s="931"/>
      <c r="AI88" s="931"/>
      <c r="AJ88" s="931"/>
      <c r="AK88" s="928"/>
      <c r="AL88" s="928"/>
      <c r="AM88" s="928"/>
      <c r="AN88" s="928"/>
      <c r="AO88" s="928"/>
      <c r="AP88" s="931">
        <v>3472</v>
      </c>
      <c r="AQ88" s="931"/>
      <c r="AR88" s="931"/>
      <c r="AS88" s="931"/>
      <c r="AT88" s="931"/>
      <c r="AU88" s="931">
        <v>901</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9" t="s">
        <v>428</v>
      </c>
      <c r="BS102" s="880"/>
      <c r="BT102" s="880"/>
      <c r="BU102" s="880"/>
      <c r="BV102" s="880"/>
      <c r="BW102" s="880"/>
      <c r="BX102" s="880"/>
      <c r="BY102" s="880"/>
      <c r="BZ102" s="880"/>
      <c r="CA102" s="880"/>
      <c r="CB102" s="880"/>
      <c r="CC102" s="880"/>
      <c r="CD102" s="880"/>
      <c r="CE102" s="880"/>
      <c r="CF102" s="880"/>
      <c r="CG102" s="881"/>
      <c r="CH102" s="978"/>
      <c r="CI102" s="979"/>
      <c r="CJ102" s="979"/>
      <c r="CK102" s="979"/>
      <c r="CL102" s="980"/>
      <c r="CM102" s="978"/>
      <c r="CN102" s="979"/>
      <c r="CO102" s="979"/>
      <c r="CP102" s="979"/>
      <c r="CQ102" s="980"/>
      <c r="CR102" s="981">
        <v>16</v>
      </c>
      <c r="CS102" s="939"/>
      <c r="CT102" s="939"/>
      <c r="CU102" s="939"/>
      <c r="CV102" s="982"/>
      <c r="CW102" s="981">
        <v>4</v>
      </c>
      <c r="CX102" s="939"/>
      <c r="CY102" s="939"/>
      <c r="CZ102" s="939"/>
      <c r="DA102" s="982"/>
      <c r="DB102" s="981" t="s">
        <v>591</v>
      </c>
      <c r="DC102" s="939"/>
      <c r="DD102" s="939"/>
      <c r="DE102" s="939"/>
      <c r="DF102" s="982"/>
      <c r="DG102" s="981" t="s">
        <v>522</v>
      </c>
      <c r="DH102" s="939"/>
      <c r="DI102" s="939"/>
      <c r="DJ102" s="939"/>
      <c r="DK102" s="982"/>
      <c r="DL102" s="981" t="s">
        <v>522</v>
      </c>
      <c r="DM102" s="939"/>
      <c r="DN102" s="939"/>
      <c r="DO102" s="939"/>
      <c r="DP102" s="982"/>
      <c r="DQ102" s="981" t="s">
        <v>522</v>
      </c>
      <c r="DR102" s="939"/>
      <c r="DS102" s="939"/>
      <c r="DT102" s="939"/>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429</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430</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433</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434</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435</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436</v>
      </c>
      <c r="AB109" s="984"/>
      <c r="AC109" s="984"/>
      <c r="AD109" s="984"/>
      <c r="AE109" s="985"/>
      <c r="AF109" s="983" t="s">
        <v>437</v>
      </c>
      <c r="AG109" s="984"/>
      <c r="AH109" s="984"/>
      <c r="AI109" s="984"/>
      <c r="AJ109" s="985"/>
      <c r="AK109" s="983" t="s">
        <v>308</v>
      </c>
      <c r="AL109" s="984"/>
      <c r="AM109" s="984"/>
      <c r="AN109" s="984"/>
      <c r="AO109" s="985"/>
      <c r="AP109" s="983" t="s">
        <v>438</v>
      </c>
      <c r="AQ109" s="984"/>
      <c r="AR109" s="984"/>
      <c r="AS109" s="984"/>
      <c r="AT109" s="986"/>
      <c r="AU109" s="1003" t="s">
        <v>435</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436</v>
      </c>
      <c r="BR109" s="984"/>
      <c r="BS109" s="984"/>
      <c r="BT109" s="984"/>
      <c r="BU109" s="985"/>
      <c r="BV109" s="983" t="s">
        <v>437</v>
      </c>
      <c r="BW109" s="984"/>
      <c r="BX109" s="984"/>
      <c r="BY109" s="984"/>
      <c r="BZ109" s="985"/>
      <c r="CA109" s="983" t="s">
        <v>308</v>
      </c>
      <c r="CB109" s="984"/>
      <c r="CC109" s="984"/>
      <c r="CD109" s="984"/>
      <c r="CE109" s="985"/>
      <c r="CF109" s="1004" t="s">
        <v>438</v>
      </c>
      <c r="CG109" s="1004"/>
      <c r="CH109" s="1004"/>
      <c r="CI109" s="1004"/>
      <c r="CJ109" s="1004"/>
      <c r="CK109" s="983" t="s">
        <v>439</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436</v>
      </c>
      <c r="DH109" s="984"/>
      <c r="DI109" s="984"/>
      <c r="DJ109" s="984"/>
      <c r="DK109" s="985"/>
      <c r="DL109" s="983" t="s">
        <v>437</v>
      </c>
      <c r="DM109" s="984"/>
      <c r="DN109" s="984"/>
      <c r="DO109" s="984"/>
      <c r="DP109" s="985"/>
      <c r="DQ109" s="983" t="s">
        <v>308</v>
      </c>
      <c r="DR109" s="984"/>
      <c r="DS109" s="984"/>
      <c r="DT109" s="984"/>
      <c r="DU109" s="985"/>
      <c r="DV109" s="983" t="s">
        <v>438</v>
      </c>
      <c r="DW109" s="984"/>
      <c r="DX109" s="984"/>
      <c r="DY109" s="984"/>
      <c r="DZ109" s="986"/>
    </row>
    <row r="110" spans="1:131" s="248" customFormat="1" ht="26.25" customHeight="1" x14ac:dyDescent="0.15">
      <c r="A110" s="987" t="s">
        <v>440</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181042</v>
      </c>
      <c r="AB110" s="991"/>
      <c r="AC110" s="991"/>
      <c r="AD110" s="991"/>
      <c r="AE110" s="992"/>
      <c r="AF110" s="993">
        <v>171801</v>
      </c>
      <c r="AG110" s="991"/>
      <c r="AH110" s="991"/>
      <c r="AI110" s="991"/>
      <c r="AJ110" s="992"/>
      <c r="AK110" s="993">
        <v>174932</v>
      </c>
      <c r="AL110" s="991"/>
      <c r="AM110" s="991"/>
      <c r="AN110" s="991"/>
      <c r="AO110" s="992"/>
      <c r="AP110" s="994">
        <v>9.1999999999999993</v>
      </c>
      <c r="AQ110" s="995"/>
      <c r="AR110" s="995"/>
      <c r="AS110" s="995"/>
      <c r="AT110" s="996"/>
      <c r="AU110" s="997" t="s">
        <v>73</v>
      </c>
      <c r="AV110" s="998"/>
      <c r="AW110" s="998"/>
      <c r="AX110" s="998"/>
      <c r="AY110" s="998"/>
      <c r="AZ110" s="1039" t="s">
        <v>441</v>
      </c>
      <c r="BA110" s="988"/>
      <c r="BB110" s="988"/>
      <c r="BC110" s="988"/>
      <c r="BD110" s="988"/>
      <c r="BE110" s="988"/>
      <c r="BF110" s="988"/>
      <c r="BG110" s="988"/>
      <c r="BH110" s="988"/>
      <c r="BI110" s="988"/>
      <c r="BJ110" s="988"/>
      <c r="BK110" s="988"/>
      <c r="BL110" s="988"/>
      <c r="BM110" s="988"/>
      <c r="BN110" s="988"/>
      <c r="BO110" s="988"/>
      <c r="BP110" s="989"/>
      <c r="BQ110" s="1025">
        <v>2852998</v>
      </c>
      <c r="BR110" s="1026"/>
      <c r="BS110" s="1026"/>
      <c r="BT110" s="1026"/>
      <c r="BU110" s="1026"/>
      <c r="BV110" s="1026">
        <v>2893510</v>
      </c>
      <c r="BW110" s="1026"/>
      <c r="BX110" s="1026"/>
      <c r="BY110" s="1026"/>
      <c r="BZ110" s="1026"/>
      <c r="CA110" s="1026">
        <v>3082852</v>
      </c>
      <c r="CB110" s="1026"/>
      <c r="CC110" s="1026"/>
      <c r="CD110" s="1026"/>
      <c r="CE110" s="1026"/>
      <c r="CF110" s="1040">
        <v>162.9</v>
      </c>
      <c r="CG110" s="1041"/>
      <c r="CH110" s="1041"/>
      <c r="CI110" s="1041"/>
      <c r="CJ110" s="1041"/>
      <c r="CK110" s="1042" t="s">
        <v>442</v>
      </c>
      <c r="CL110" s="1043"/>
      <c r="CM110" s="1022" t="s">
        <v>443</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444</v>
      </c>
      <c r="DH110" s="1026"/>
      <c r="DI110" s="1026"/>
      <c r="DJ110" s="1026"/>
      <c r="DK110" s="1026"/>
      <c r="DL110" s="1026" t="s">
        <v>444</v>
      </c>
      <c r="DM110" s="1026"/>
      <c r="DN110" s="1026"/>
      <c r="DO110" s="1026"/>
      <c r="DP110" s="1026"/>
      <c r="DQ110" s="1026" t="s">
        <v>444</v>
      </c>
      <c r="DR110" s="1026"/>
      <c r="DS110" s="1026"/>
      <c r="DT110" s="1026"/>
      <c r="DU110" s="1026"/>
      <c r="DV110" s="1027" t="s">
        <v>444</v>
      </c>
      <c r="DW110" s="1027"/>
      <c r="DX110" s="1027"/>
      <c r="DY110" s="1027"/>
      <c r="DZ110" s="1028"/>
    </row>
    <row r="111" spans="1:131" s="248" customFormat="1" ht="26.25" customHeight="1" x14ac:dyDescent="0.15">
      <c r="A111" s="1029" t="s">
        <v>445</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178</v>
      </c>
      <c r="AB111" s="1033"/>
      <c r="AC111" s="1033"/>
      <c r="AD111" s="1033"/>
      <c r="AE111" s="1034"/>
      <c r="AF111" s="1035" t="s">
        <v>444</v>
      </c>
      <c r="AG111" s="1033"/>
      <c r="AH111" s="1033"/>
      <c r="AI111" s="1033"/>
      <c r="AJ111" s="1034"/>
      <c r="AK111" s="1035" t="s">
        <v>178</v>
      </c>
      <c r="AL111" s="1033"/>
      <c r="AM111" s="1033"/>
      <c r="AN111" s="1033"/>
      <c r="AO111" s="1034"/>
      <c r="AP111" s="1036" t="s">
        <v>178</v>
      </c>
      <c r="AQ111" s="1037"/>
      <c r="AR111" s="1037"/>
      <c r="AS111" s="1037"/>
      <c r="AT111" s="1038"/>
      <c r="AU111" s="999"/>
      <c r="AV111" s="1000"/>
      <c r="AW111" s="1000"/>
      <c r="AX111" s="1000"/>
      <c r="AY111" s="1000"/>
      <c r="AZ111" s="1048" t="s">
        <v>446</v>
      </c>
      <c r="BA111" s="1049"/>
      <c r="BB111" s="1049"/>
      <c r="BC111" s="1049"/>
      <c r="BD111" s="1049"/>
      <c r="BE111" s="1049"/>
      <c r="BF111" s="1049"/>
      <c r="BG111" s="1049"/>
      <c r="BH111" s="1049"/>
      <c r="BI111" s="1049"/>
      <c r="BJ111" s="1049"/>
      <c r="BK111" s="1049"/>
      <c r="BL111" s="1049"/>
      <c r="BM111" s="1049"/>
      <c r="BN111" s="1049"/>
      <c r="BO111" s="1049"/>
      <c r="BP111" s="1050"/>
      <c r="BQ111" s="1018" t="s">
        <v>447</v>
      </c>
      <c r="BR111" s="1019"/>
      <c r="BS111" s="1019"/>
      <c r="BT111" s="1019"/>
      <c r="BU111" s="1019"/>
      <c r="BV111" s="1019" t="s">
        <v>178</v>
      </c>
      <c r="BW111" s="1019"/>
      <c r="BX111" s="1019"/>
      <c r="BY111" s="1019"/>
      <c r="BZ111" s="1019"/>
      <c r="CA111" s="1019" t="s">
        <v>447</v>
      </c>
      <c r="CB111" s="1019"/>
      <c r="CC111" s="1019"/>
      <c r="CD111" s="1019"/>
      <c r="CE111" s="1019"/>
      <c r="CF111" s="1013" t="s">
        <v>448</v>
      </c>
      <c r="CG111" s="1014"/>
      <c r="CH111" s="1014"/>
      <c r="CI111" s="1014"/>
      <c r="CJ111" s="1014"/>
      <c r="CK111" s="1044"/>
      <c r="CL111" s="1045"/>
      <c r="CM111" s="1015" t="s">
        <v>449</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178</v>
      </c>
      <c r="DH111" s="1019"/>
      <c r="DI111" s="1019"/>
      <c r="DJ111" s="1019"/>
      <c r="DK111" s="1019"/>
      <c r="DL111" s="1019" t="s">
        <v>444</v>
      </c>
      <c r="DM111" s="1019"/>
      <c r="DN111" s="1019"/>
      <c r="DO111" s="1019"/>
      <c r="DP111" s="1019"/>
      <c r="DQ111" s="1019" t="s">
        <v>178</v>
      </c>
      <c r="DR111" s="1019"/>
      <c r="DS111" s="1019"/>
      <c r="DT111" s="1019"/>
      <c r="DU111" s="1019"/>
      <c r="DV111" s="1020" t="s">
        <v>178</v>
      </c>
      <c r="DW111" s="1020"/>
      <c r="DX111" s="1020"/>
      <c r="DY111" s="1020"/>
      <c r="DZ111" s="1021"/>
    </row>
    <row r="112" spans="1:131" s="248" customFormat="1" ht="26.25" customHeight="1" x14ac:dyDescent="0.15">
      <c r="A112" s="1051" t="s">
        <v>450</v>
      </c>
      <c r="B112" s="1052"/>
      <c r="C112" s="1049" t="s">
        <v>451</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452</v>
      </c>
      <c r="AB112" s="1058"/>
      <c r="AC112" s="1058"/>
      <c r="AD112" s="1058"/>
      <c r="AE112" s="1059"/>
      <c r="AF112" s="1060" t="s">
        <v>178</v>
      </c>
      <c r="AG112" s="1058"/>
      <c r="AH112" s="1058"/>
      <c r="AI112" s="1058"/>
      <c r="AJ112" s="1059"/>
      <c r="AK112" s="1060" t="s">
        <v>448</v>
      </c>
      <c r="AL112" s="1058"/>
      <c r="AM112" s="1058"/>
      <c r="AN112" s="1058"/>
      <c r="AO112" s="1059"/>
      <c r="AP112" s="1061" t="s">
        <v>444</v>
      </c>
      <c r="AQ112" s="1062"/>
      <c r="AR112" s="1062"/>
      <c r="AS112" s="1062"/>
      <c r="AT112" s="1063"/>
      <c r="AU112" s="999"/>
      <c r="AV112" s="1000"/>
      <c r="AW112" s="1000"/>
      <c r="AX112" s="1000"/>
      <c r="AY112" s="1000"/>
      <c r="AZ112" s="1048" t="s">
        <v>453</v>
      </c>
      <c r="BA112" s="1049"/>
      <c r="BB112" s="1049"/>
      <c r="BC112" s="1049"/>
      <c r="BD112" s="1049"/>
      <c r="BE112" s="1049"/>
      <c r="BF112" s="1049"/>
      <c r="BG112" s="1049"/>
      <c r="BH112" s="1049"/>
      <c r="BI112" s="1049"/>
      <c r="BJ112" s="1049"/>
      <c r="BK112" s="1049"/>
      <c r="BL112" s="1049"/>
      <c r="BM112" s="1049"/>
      <c r="BN112" s="1049"/>
      <c r="BO112" s="1049"/>
      <c r="BP112" s="1050"/>
      <c r="BQ112" s="1018">
        <v>1877045</v>
      </c>
      <c r="BR112" s="1019"/>
      <c r="BS112" s="1019"/>
      <c r="BT112" s="1019"/>
      <c r="BU112" s="1019"/>
      <c r="BV112" s="1019">
        <v>1759453</v>
      </c>
      <c r="BW112" s="1019"/>
      <c r="BX112" s="1019"/>
      <c r="BY112" s="1019"/>
      <c r="BZ112" s="1019"/>
      <c r="CA112" s="1019">
        <v>1640104</v>
      </c>
      <c r="CB112" s="1019"/>
      <c r="CC112" s="1019"/>
      <c r="CD112" s="1019"/>
      <c r="CE112" s="1019"/>
      <c r="CF112" s="1013">
        <v>86.7</v>
      </c>
      <c r="CG112" s="1014"/>
      <c r="CH112" s="1014"/>
      <c r="CI112" s="1014"/>
      <c r="CJ112" s="1014"/>
      <c r="CK112" s="1044"/>
      <c r="CL112" s="1045"/>
      <c r="CM112" s="1015" t="s">
        <v>454</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444</v>
      </c>
      <c r="DH112" s="1019"/>
      <c r="DI112" s="1019"/>
      <c r="DJ112" s="1019"/>
      <c r="DK112" s="1019"/>
      <c r="DL112" s="1019" t="s">
        <v>447</v>
      </c>
      <c r="DM112" s="1019"/>
      <c r="DN112" s="1019"/>
      <c r="DO112" s="1019"/>
      <c r="DP112" s="1019"/>
      <c r="DQ112" s="1019" t="s">
        <v>444</v>
      </c>
      <c r="DR112" s="1019"/>
      <c r="DS112" s="1019"/>
      <c r="DT112" s="1019"/>
      <c r="DU112" s="1019"/>
      <c r="DV112" s="1020" t="s">
        <v>178</v>
      </c>
      <c r="DW112" s="1020"/>
      <c r="DX112" s="1020"/>
      <c r="DY112" s="1020"/>
      <c r="DZ112" s="1021"/>
    </row>
    <row r="113" spans="1:130" s="248" customFormat="1" ht="26.25" customHeight="1" x14ac:dyDescent="0.15">
      <c r="A113" s="1053"/>
      <c r="B113" s="1054"/>
      <c r="C113" s="1049" t="s">
        <v>455</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99149</v>
      </c>
      <c r="AB113" s="1033"/>
      <c r="AC113" s="1033"/>
      <c r="AD113" s="1033"/>
      <c r="AE113" s="1034"/>
      <c r="AF113" s="1035">
        <v>94651</v>
      </c>
      <c r="AG113" s="1033"/>
      <c r="AH113" s="1033"/>
      <c r="AI113" s="1033"/>
      <c r="AJ113" s="1034"/>
      <c r="AK113" s="1035">
        <v>88559</v>
      </c>
      <c r="AL113" s="1033"/>
      <c r="AM113" s="1033"/>
      <c r="AN113" s="1033"/>
      <c r="AO113" s="1034"/>
      <c r="AP113" s="1036">
        <v>4.7</v>
      </c>
      <c r="AQ113" s="1037"/>
      <c r="AR113" s="1037"/>
      <c r="AS113" s="1037"/>
      <c r="AT113" s="1038"/>
      <c r="AU113" s="999"/>
      <c r="AV113" s="1000"/>
      <c r="AW113" s="1000"/>
      <c r="AX113" s="1000"/>
      <c r="AY113" s="1000"/>
      <c r="AZ113" s="1048" t="s">
        <v>456</v>
      </c>
      <c r="BA113" s="1049"/>
      <c r="BB113" s="1049"/>
      <c r="BC113" s="1049"/>
      <c r="BD113" s="1049"/>
      <c r="BE113" s="1049"/>
      <c r="BF113" s="1049"/>
      <c r="BG113" s="1049"/>
      <c r="BH113" s="1049"/>
      <c r="BI113" s="1049"/>
      <c r="BJ113" s="1049"/>
      <c r="BK113" s="1049"/>
      <c r="BL113" s="1049"/>
      <c r="BM113" s="1049"/>
      <c r="BN113" s="1049"/>
      <c r="BO113" s="1049"/>
      <c r="BP113" s="1050"/>
      <c r="BQ113" s="1018">
        <v>158555</v>
      </c>
      <c r="BR113" s="1019"/>
      <c r="BS113" s="1019"/>
      <c r="BT113" s="1019"/>
      <c r="BU113" s="1019"/>
      <c r="BV113" s="1019">
        <v>129879</v>
      </c>
      <c r="BW113" s="1019"/>
      <c r="BX113" s="1019"/>
      <c r="BY113" s="1019"/>
      <c r="BZ113" s="1019"/>
      <c r="CA113" s="1019">
        <v>100845</v>
      </c>
      <c r="CB113" s="1019"/>
      <c r="CC113" s="1019"/>
      <c r="CD113" s="1019"/>
      <c r="CE113" s="1019"/>
      <c r="CF113" s="1013">
        <v>5.3</v>
      </c>
      <c r="CG113" s="1014"/>
      <c r="CH113" s="1014"/>
      <c r="CI113" s="1014"/>
      <c r="CJ113" s="1014"/>
      <c r="CK113" s="1044"/>
      <c r="CL113" s="1045"/>
      <c r="CM113" s="1015" t="s">
        <v>457</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178</v>
      </c>
      <c r="DH113" s="1058"/>
      <c r="DI113" s="1058"/>
      <c r="DJ113" s="1058"/>
      <c r="DK113" s="1059"/>
      <c r="DL113" s="1060" t="s">
        <v>178</v>
      </c>
      <c r="DM113" s="1058"/>
      <c r="DN113" s="1058"/>
      <c r="DO113" s="1058"/>
      <c r="DP113" s="1059"/>
      <c r="DQ113" s="1060" t="s">
        <v>444</v>
      </c>
      <c r="DR113" s="1058"/>
      <c r="DS113" s="1058"/>
      <c r="DT113" s="1058"/>
      <c r="DU113" s="1059"/>
      <c r="DV113" s="1061" t="s">
        <v>178</v>
      </c>
      <c r="DW113" s="1062"/>
      <c r="DX113" s="1062"/>
      <c r="DY113" s="1062"/>
      <c r="DZ113" s="1063"/>
    </row>
    <row r="114" spans="1:130" s="248" customFormat="1" ht="26.25" customHeight="1" x14ac:dyDescent="0.15">
      <c r="A114" s="1053"/>
      <c r="B114" s="1054"/>
      <c r="C114" s="1049" t="s">
        <v>458</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127137</v>
      </c>
      <c r="AB114" s="1058"/>
      <c r="AC114" s="1058"/>
      <c r="AD114" s="1058"/>
      <c r="AE114" s="1059"/>
      <c r="AF114" s="1060">
        <v>128679</v>
      </c>
      <c r="AG114" s="1058"/>
      <c r="AH114" s="1058"/>
      <c r="AI114" s="1058"/>
      <c r="AJ114" s="1059"/>
      <c r="AK114" s="1060">
        <v>144062</v>
      </c>
      <c r="AL114" s="1058"/>
      <c r="AM114" s="1058"/>
      <c r="AN114" s="1058"/>
      <c r="AO114" s="1059"/>
      <c r="AP114" s="1061">
        <v>7.6</v>
      </c>
      <c r="AQ114" s="1062"/>
      <c r="AR114" s="1062"/>
      <c r="AS114" s="1062"/>
      <c r="AT114" s="1063"/>
      <c r="AU114" s="999"/>
      <c r="AV114" s="1000"/>
      <c r="AW114" s="1000"/>
      <c r="AX114" s="1000"/>
      <c r="AY114" s="1000"/>
      <c r="AZ114" s="1048" t="s">
        <v>459</v>
      </c>
      <c r="BA114" s="1049"/>
      <c r="BB114" s="1049"/>
      <c r="BC114" s="1049"/>
      <c r="BD114" s="1049"/>
      <c r="BE114" s="1049"/>
      <c r="BF114" s="1049"/>
      <c r="BG114" s="1049"/>
      <c r="BH114" s="1049"/>
      <c r="BI114" s="1049"/>
      <c r="BJ114" s="1049"/>
      <c r="BK114" s="1049"/>
      <c r="BL114" s="1049"/>
      <c r="BM114" s="1049"/>
      <c r="BN114" s="1049"/>
      <c r="BO114" s="1049"/>
      <c r="BP114" s="1050"/>
      <c r="BQ114" s="1018">
        <v>286661</v>
      </c>
      <c r="BR114" s="1019"/>
      <c r="BS114" s="1019"/>
      <c r="BT114" s="1019"/>
      <c r="BU114" s="1019"/>
      <c r="BV114" s="1019">
        <v>287965</v>
      </c>
      <c r="BW114" s="1019"/>
      <c r="BX114" s="1019"/>
      <c r="BY114" s="1019"/>
      <c r="BZ114" s="1019"/>
      <c r="CA114" s="1019">
        <v>255824</v>
      </c>
      <c r="CB114" s="1019"/>
      <c r="CC114" s="1019"/>
      <c r="CD114" s="1019"/>
      <c r="CE114" s="1019"/>
      <c r="CF114" s="1013">
        <v>13.5</v>
      </c>
      <c r="CG114" s="1014"/>
      <c r="CH114" s="1014"/>
      <c r="CI114" s="1014"/>
      <c r="CJ114" s="1014"/>
      <c r="CK114" s="1044"/>
      <c r="CL114" s="1045"/>
      <c r="CM114" s="1015" t="s">
        <v>460</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444</v>
      </c>
      <c r="DH114" s="1058"/>
      <c r="DI114" s="1058"/>
      <c r="DJ114" s="1058"/>
      <c r="DK114" s="1059"/>
      <c r="DL114" s="1060" t="s">
        <v>178</v>
      </c>
      <c r="DM114" s="1058"/>
      <c r="DN114" s="1058"/>
      <c r="DO114" s="1058"/>
      <c r="DP114" s="1059"/>
      <c r="DQ114" s="1060" t="s">
        <v>409</v>
      </c>
      <c r="DR114" s="1058"/>
      <c r="DS114" s="1058"/>
      <c r="DT114" s="1058"/>
      <c r="DU114" s="1059"/>
      <c r="DV114" s="1061" t="s">
        <v>444</v>
      </c>
      <c r="DW114" s="1062"/>
      <c r="DX114" s="1062"/>
      <c r="DY114" s="1062"/>
      <c r="DZ114" s="1063"/>
    </row>
    <row r="115" spans="1:130" s="248" customFormat="1" ht="26.25" customHeight="1" x14ac:dyDescent="0.15">
      <c r="A115" s="1053"/>
      <c r="B115" s="1054"/>
      <c r="C115" s="1049" t="s">
        <v>461</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178</v>
      </c>
      <c r="AB115" s="1033"/>
      <c r="AC115" s="1033"/>
      <c r="AD115" s="1033"/>
      <c r="AE115" s="1034"/>
      <c r="AF115" s="1035" t="s">
        <v>444</v>
      </c>
      <c r="AG115" s="1033"/>
      <c r="AH115" s="1033"/>
      <c r="AI115" s="1033"/>
      <c r="AJ115" s="1034"/>
      <c r="AK115" s="1035" t="s">
        <v>178</v>
      </c>
      <c r="AL115" s="1033"/>
      <c r="AM115" s="1033"/>
      <c r="AN115" s="1033"/>
      <c r="AO115" s="1034"/>
      <c r="AP115" s="1036" t="s">
        <v>178</v>
      </c>
      <c r="AQ115" s="1037"/>
      <c r="AR115" s="1037"/>
      <c r="AS115" s="1037"/>
      <c r="AT115" s="1038"/>
      <c r="AU115" s="999"/>
      <c r="AV115" s="1000"/>
      <c r="AW115" s="1000"/>
      <c r="AX115" s="1000"/>
      <c r="AY115" s="1000"/>
      <c r="AZ115" s="1048" t="s">
        <v>462</v>
      </c>
      <c r="BA115" s="1049"/>
      <c r="BB115" s="1049"/>
      <c r="BC115" s="1049"/>
      <c r="BD115" s="1049"/>
      <c r="BE115" s="1049"/>
      <c r="BF115" s="1049"/>
      <c r="BG115" s="1049"/>
      <c r="BH115" s="1049"/>
      <c r="BI115" s="1049"/>
      <c r="BJ115" s="1049"/>
      <c r="BK115" s="1049"/>
      <c r="BL115" s="1049"/>
      <c r="BM115" s="1049"/>
      <c r="BN115" s="1049"/>
      <c r="BO115" s="1049"/>
      <c r="BP115" s="1050"/>
      <c r="BQ115" s="1018" t="s">
        <v>444</v>
      </c>
      <c r="BR115" s="1019"/>
      <c r="BS115" s="1019"/>
      <c r="BT115" s="1019"/>
      <c r="BU115" s="1019"/>
      <c r="BV115" s="1019" t="s">
        <v>178</v>
      </c>
      <c r="BW115" s="1019"/>
      <c r="BX115" s="1019"/>
      <c r="BY115" s="1019"/>
      <c r="BZ115" s="1019"/>
      <c r="CA115" s="1019" t="s">
        <v>444</v>
      </c>
      <c r="CB115" s="1019"/>
      <c r="CC115" s="1019"/>
      <c r="CD115" s="1019"/>
      <c r="CE115" s="1019"/>
      <c r="CF115" s="1013" t="s">
        <v>444</v>
      </c>
      <c r="CG115" s="1014"/>
      <c r="CH115" s="1014"/>
      <c r="CI115" s="1014"/>
      <c r="CJ115" s="1014"/>
      <c r="CK115" s="1044"/>
      <c r="CL115" s="1045"/>
      <c r="CM115" s="1048" t="s">
        <v>463</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178</v>
      </c>
      <c r="DH115" s="1058"/>
      <c r="DI115" s="1058"/>
      <c r="DJ115" s="1058"/>
      <c r="DK115" s="1059"/>
      <c r="DL115" s="1060" t="s">
        <v>178</v>
      </c>
      <c r="DM115" s="1058"/>
      <c r="DN115" s="1058"/>
      <c r="DO115" s="1058"/>
      <c r="DP115" s="1059"/>
      <c r="DQ115" s="1060" t="s">
        <v>178</v>
      </c>
      <c r="DR115" s="1058"/>
      <c r="DS115" s="1058"/>
      <c r="DT115" s="1058"/>
      <c r="DU115" s="1059"/>
      <c r="DV115" s="1061" t="s">
        <v>444</v>
      </c>
      <c r="DW115" s="1062"/>
      <c r="DX115" s="1062"/>
      <c r="DY115" s="1062"/>
      <c r="DZ115" s="1063"/>
    </row>
    <row r="116" spans="1:130" s="248" customFormat="1" ht="26.25" customHeight="1" x14ac:dyDescent="0.15">
      <c r="A116" s="1055"/>
      <c r="B116" s="1056"/>
      <c r="C116" s="1064" t="s">
        <v>464</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447</v>
      </c>
      <c r="AB116" s="1058"/>
      <c r="AC116" s="1058"/>
      <c r="AD116" s="1058"/>
      <c r="AE116" s="1059"/>
      <c r="AF116" s="1060" t="s">
        <v>178</v>
      </c>
      <c r="AG116" s="1058"/>
      <c r="AH116" s="1058"/>
      <c r="AI116" s="1058"/>
      <c r="AJ116" s="1059"/>
      <c r="AK116" s="1060" t="s">
        <v>178</v>
      </c>
      <c r="AL116" s="1058"/>
      <c r="AM116" s="1058"/>
      <c r="AN116" s="1058"/>
      <c r="AO116" s="1059"/>
      <c r="AP116" s="1061" t="s">
        <v>178</v>
      </c>
      <c r="AQ116" s="1062"/>
      <c r="AR116" s="1062"/>
      <c r="AS116" s="1062"/>
      <c r="AT116" s="1063"/>
      <c r="AU116" s="999"/>
      <c r="AV116" s="1000"/>
      <c r="AW116" s="1000"/>
      <c r="AX116" s="1000"/>
      <c r="AY116" s="1000"/>
      <c r="AZ116" s="1066" t="s">
        <v>465</v>
      </c>
      <c r="BA116" s="1067"/>
      <c r="BB116" s="1067"/>
      <c r="BC116" s="1067"/>
      <c r="BD116" s="1067"/>
      <c r="BE116" s="1067"/>
      <c r="BF116" s="1067"/>
      <c r="BG116" s="1067"/>
      <c r="BH116" s="1067"/>
      <c r="BI116" s="1067"/>
      <c r="BJ116" s="1067"/>
      <c r="BK116" s="1067"/>
      <c r="BL116" s="1067"/>
      <c r="BM116" s="1067"/>
      <c r="BN116" s="1067"/>
      <c r="BO116" s="1067"/>
      <c r="BP116" s="1068"/>
      <c r="BQ116" s="1018" t="s">
        <v>409</v>
      </c>
      <c r="BR116" s="1019"/>
      <c r="BS116" s="1019"/>
      <c r="BT116" s="1019"/>
      <c r="BU116" s="1019"/>
      <c r="BV116" s="1019" t="s">
        <v>448</v>
      </c>
      <c r="BW116" s="1019"/>
      <c r="BX116" s="1019"/>
      <c r="BY116" s="1019"/>
      <c r="BZ116" s="1019"/>
      <c r="CA116" s="1019" t="s">
        <v>444</v>
      </c>
      <c r="CB116" s="1019"/>
      <c r="CC116" s="1019"/>
      <c r="CD116" s="1019"/>
      <c r="CE116" s="1019"/>
      <c r="CF116" s="1013" t="s">
        <v>444</v>
      </c>
      <c r="CG116" s="1014"/>
      <c r="CH116" s="1014"/>
      <c r="CI116" s="1014"/>
      <c r="CJ116" s="1014"/>
      <c r="CK116" s="1044"/>
      <c r="CL116" s="1045"/>
      <c r="CM116" s="1015" t="s">
        <v>466</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178</v>
      </c>
      <c r="DH116" s="1058"/>
      <c r="DI116" s="1058"/>
      <c r="DJ116" s="1058"/>
      <c r="DK116" s="1059"/>
      <c r="DL116" s="1060" t="s">
        <v>447</v>
      </c>
      <c r="DM116" s="1058"/>
      <c r="DN116" s="1058"/>
      <c r="DO116" s="1058"/>
      <c r="DP116" s="1059"/>
      <c r="DQ116" s="1060" t="s">
        <v>178</v>
      </c>
      <c r="DR116" s="1058"/>
      <c r="DS116" s="1058"/>
      <c r="DT116" s="1058"/>
      <c r="DU116" s="1059"/>
      <c r="DV116" s="1061" t="s">
        <v>444</v>
      </c>
      <c r="DW116" s="1062"/>
      <c r="DX116" s="1062"/>
      <c r="DY116" s="1062"/>
      <c r="DZ116" s="1063"/>
    </row>
    <row r="117" spans="1:130" s="248" customFormat="1" ht="26.25" customHeight="1" x14ac:dyDescent="0.15">
      <c r="A117" s="100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467</v>
      </c>
      <c r="Z117" s="985"/>
      <c r="AA117" s="1075">
        <v>407328</v>
      </c>
      <c r="AB117" s="1076"/>
      <c r="AC117" s="1076"/>
      <c r="AD117" s="1076"/>
      <c r="AE117" s="1077"/>
      <c r="AF117" s="1078">
        <v>395131</v>
      </c>
      <c r="AG117" s="1076"/>
      <c r="AH117" s="1076"/>
      <c r="AI117" s="1076"/>
      <c r="AJ117" s="1077"/>
      <c r="AK117" s="1078">
        <v>407553</v>
      </c>
      <c r="AL117" s="1076"/>
      <c r="AM117" s="1076"/>
      <c r="AN117" s="1076"/>
      <c r="AO117" s="1077"/>
      <c r="AP117" s="1079"/>
      <c r="AQ117" s="1080"/>
      <c r="AR117" s="1080"/>
      <c r="AS117" s="1080"/>
      <c r="AT117" s="1081"/>
      <c r="AU117" s="999"/>
      <c r="AV117" s="1000"/>
      <c r="AW117" s="1000"/>
      <c r="AX117" s="1000"/>
      <c r="AY117" s="1000"/>
      <c r="AZ117" s="1066" t="s">
        <v>468</v>
      </c>
      <c r="BA117" s="1067"/>
      <c r="BB117" s="1067"/>
      <c r="BC117" s="1067"/>
      <c r="BD117" s="1067"/>
      <c r="BE117" s="1067"/>
      <c r="BF117" s="1067"/>
      <c r="BG117" s="1067"/>
      <c r="BH117" s="1067"/>
      <c r="BI117" s="1067"/>
      <c r="BJ117" s="1067"/>
      <c r="BK117" s="1067"/>
      <c r="BL117" s="1067"/>
      <c r="BM117" s="1067"/>
      <c r="BN117" s="1067"/>
      <c r="BO117" s="1067"/>
      <c r="BP117" s="1068"/>
      <c r="BQ117" s="1018" t="s">
        <v>447</v>
      </c>
      <c r="BR117" s="1019"/>
      <c r="BS117" s="1019"/>
      <c r="BT117" s="1019"/>
      <c r="BU117" s="1019"/>
      <c r="BV117" s="1019" t="s">
        <v>444</v>
      </c>
      <c r="BW117" s="1019"/>
      <c r="BX117" s="1019"/>
      <c r="BY117" s="1019"/>
      <c r="BZ117" s="1019"/>
      <c r="CA117" s="1019" t="s">
        <v>178</v>
      </c>
      <c r="CB117" s="1019"/>
      <c r="CC117" s="1019"/>
      <c r="CD117" s="1019"/>
      <c r="CE117" s="1019"/>
      <c r="CF117" s="1013" t="s">
        <v>447</v>
      </c>
      <c r="CG117" s="1014"/>
      <c r="CH117" s="1014"/>
      <c r="CI117" s="1014"/>
      <c r="CJ117" s="1014"/>
      <c r="CK117" s="1044"/>
      <c r="CL117" s="1045"/>
      <c r="CM117" s="1015" t="s">
        <v>469</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444</v>
      </c>
      <c r="DH117" s="1058"/>
      <c r="DI117" s="1058"/>
      <c r="DJ117" s="1058"/>
      <c r="DK117" s="1059"/>
      <c r="DL117" s="1060" t="s">
        <v>447</v>
      </c>
      <c r="DM117" s="1058"/>
      <c r="DN117" s="1058"/>
      <c r="DO117" s="1058"/>
      <c r="DP117" s="1059"/>
      <c r="DQ117" s="1060" t="s">
        <v>178</v>
      </c>
      <c r="DR117" s="1058"/>
      <c r="DS117" s="1058"/>
      <c r="DT117" s="1058"/>
      <c r="DU117" s="1059"/>
      <c r="DV117" s="1061" t="s">
        <v>178</v>
      </c>
      <c r="DW117" s="1062"/>
      <c r="DX117" s="1062"/>
      <c r="DY117" s="1062"/>
      <c r="DZ117" s="1063"/>
    </row>
    <row r="118" spans="1:130" s="248" customFormat="1" ht="26.25" customHeight="1" x14ac:dyDescent="0.15">
      <c r="A118" s="1003" t="s">
        <v>439</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436</v>
      </c>
      <c r="AB118" s="984"/>
      <c r="AC118" s="984"/>
      <c r="AD118" s="984"/>
      <c r="AE118" s="985"/>
      <c r="AF118" s="983" t="s">
        <v>437</v>
      </c>
      <c r="AG118" s="984"/>
      <c r="AH118" s="984"/>
      <c r="AI118" s="984"/>
      <c r="AJ118" s="985"/>
      <c r="AK118" s="983" t="s">
        <v>308</v>
      </c>
      <c r="AL118" s="984"/>
      <c r="AM118" s="984"/>
      <c r="AN118" s="984"/>
      <c r="AO118" s="985"/>
      <c r="AP118" s="1070" t="s">
        <v>438</v>
      </c>
      <c r="AQ118" s="1071"/>
      <c r="AR118" s="1071"/>
      <c r="AS118" s="1071"/>
      <c r="AT118" s="1072"/>
      <c r="AU118" s="999"/>
      <c r="AV118" s="1000"/>
      <c r="AW118" s="1000"/>
      <c r="AX118" s="1000"/>
      <c r="AY118" s="1000"/>
      <c r="AZ118" s="1073" t="s">
        <v>470</v>
      </c>
      <c r="BA118" s="1064"/>
      <c r="BB118" s="1064"/>
      <c r="BC118" s="1064"/>
      <c r="BD118" s="1064"/>
      <c r="BE118" s="1064"/>
      <c r="BF118" s="1064"/>
      <c r="BG118" s="1064"/>
      <c r="BH118" s="1064"/>
      <c r="BI118" s="1064"/>
      <c r="BJ118" s="1064"/>
      <c r="BK118" s="1064"/>
      <c r="BL118" s="1064"/>
      <c r="BM118" s="1064"/>
      <c r="BN118" s="1064"/>
      <c r="BO118" s="1064"/>
      <c r="BP118" s="1065"/>
      <c r="BQ118" s="1096" t="s">
        <v>444</v>
      </c>
      <c r="BR118" s="1097"/>
      <c r="BS118" s="1097"/>
      <c r="BT118" s="1097"/>
      <c r="BU118" s="1097"/>
      <c r="BV118" s="1097" t="s">
        <v>444</v>
      </c>
      <c r="BW118" s="1097"/>
      <c r="BX118" s="1097"/>
      <c r="BY118" s="1097"/>
      <c r="BZ118" s="1097"/>
      <c r="CA118" s="1097" t="s">
        <v>444</v>
      </c>
      <c r="CB118" s="1097"/>
      <c r="CC118" s="1097"/>
      <c r="CD118" s="1097"/>
      <c r="CE118" s="1097"/>
      <c r="CF118" s="1013" t="s">
        <v>447</v>
      </c>
      <c r="CG118" s="1014"/>
      <c r="CH118" s="1014"/>
      <c r="CI118" s="1014"/>
      <c r="CJ118" s="1014"/>
      <c r="CK118" s="1044"/>
      <c r="CL118" s="1045"/>
      <c r="CM118" s="1015" t="s">
        <v>471</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178</v>
      </c>
      <c r="DH118" s="1058"/>
      <c r="DI118" s="1058"/>
      <c r="DJ118" s="1058"/>
      <c r="DK118" s="1059"/>
      <c r="DL118" s="1060" t="s">
        <v>452</v>
      </c>
      <c r="DM118" s="1058"/>
      <c r="DN118" s="1058"/>
      <c r="DO118" s="1058"/>
      <c r="DP118" s="1059"/>
      <c r="DQ118" s="1060" t="s">
        <v>444</v>
      </c>
      <c r="DR118" s="1058"/>
      <c r="DS118" s="1058"/>
      <c r="DT118" s="1058"/>
      <c r="DU118" s="1059"/>
      <c r="DV118" s="1061" t="s">
        <v>447</v>
      </c>
      <c r="DW118" s="1062"/>
      <c r="DX118" s="1062"/>
      <c r="DY118" s="1062"/>
      <c r="DZ118" s="1063"/>
    </row>
    <row r="119" spans="1:130" s="248" customFormat="1" ht="26.25" customHeight="1" x14ac:dyDescent="0.15">
      <c r="A119" s="1157" t="s">
        <v>442</v>
      </c>
      <c r="B119" s="1043"/>
      <c r="C119" s="1022" t="s">
        <v>443</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444</v>
      </c>
      <c r="AB119" s="991"/>
      <c r="AC119" s="991"/>
      <c r="AD119" s="991"/>
      <c r="AE119" s="992"/>
      <c r="AF119" s="993" t="s">
        <v>447</v>
      </c>
      <c r="AG119" s="991"/>
      <c r="AH119" s="991"/>
      <c r="AI119" s="991"/>
      <c r="AJ119" s="992"/>
      <c r="AK119" s="993" t="s">
        <v>444</v>
      </c>
      <c r="AL119" s="991"/>
      <c r="AM119" s="991"/>
      <c r="AN119" s="991"/>
      <c r="AO119" s="992"/>
      <c r="AP119" s="994" t="s">
        <v>178</v>
      </c>
      <c r="AQ119" s="995"/>
      <c r="AR119" s="995"/>
      <c r="AS119" s="995"/>
      <c r="AT119" s="996"/>
      <c r="AU119" s="1001"/>
      <c r="AV119" s="1002"/>
      <c r="AW119" s="1002"/>
      <c r="AX119" s="1002"/>
      <c r="AY119" s="1002"/>
      <c r="AZ119" s="279" t="s">
        <v>188</v>
      </c>
      <c r="BA119" s="279"/>
      <c r="BB119" s="279"/>
      <c r="BC119" s="279"/>
      <c r="BD119" s="279"/>
      <c r="BE119" s="279"/>
      <c r="BF119" s="279"/>
      <c r="BG119" s="279"/>
      <c r="BH119" s="279"/>
      <c r="BI119" s="279"/>
      <c r="BJ119" s="279"/>
      <c r="BK119" s="279"/>
      <c r="BL119" s="279"/>
      <c r="BM119" s="279"/>
      <c r="BN119" s="279"/>
      <c r="BO119" s="1074" t="s">
        <v>472</v>
      </c>
      <c r="BP119" s="1105"/>
      <c r="BQ119" s="1096">
        <v>5175259</v>
      </c>
      <c r="BR119" s="1097"/>
      <c r="BS119" s="1097"/>
      <c r="BT119" s="1097"/>
      <c r="BU119" s="1097"/>
      <c r="BV119" s="1097">
        <v>5070807</v>
      </c>
      <c r="BW119" s="1097"/>
      <c r="BX119" s="1097"/>
      <c r="BY119" s="1097"/>
      <c r="BZ119" s="1097"/>
      <c r="CA119" s="1097">
        <v>5079625</v>
      </c>
      <c r="CB119" s="1097"/>
      <c r="CC119" s="1097"/>
      <c r="CD119" s="1097"/>
      <c r="CE119" s="1097"/>
      <c r="CF119" s="1098"/>
      <c r="CG119" s="1099"/>
      <c r="CH119" s="1099"/>
      <c r="CI119" s="1099"/>
      <c r="CJ119" s="1100"/>
      <c r="CK119" s="1046"/>
      <c r="CL119" s="1047"/>
      <c r="CM119" s="1101" t="s">
        <v>473</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178</v>
      </c>
      <c r="DH119" s="1083"/>
      <c r="DI119" s="1083"/>
      <c r="DJ119" s="1083"/>
      <c r="DK119" s="1084"/>
      <c r="DL119" s="1082" t="s">
        <v>447</v>
      </c>
      <c r="DM119" s="1083"/>
      <c r="DN119" s="1083"/>
      <c r="DO119" s="1083"/>
      <c r="DP119" s="1084"/>
      <c r="DQ119" s="1082" t="s">
        <v>409</v>
      </c>
      <c r="DR119" s="1083"/>
      <c r="DS119" s="1083"/>
      <c r="DT119" s="1083"/>
      <c r="DU119" s="1084"/>
      <c r="DV119" s="1085" t="s">
        <v>178</v>
      </c>
      <c r="DW119" s="1086"/>
      <c r="DX119" s="1086"/>
      <c r="DY119" s="1086"/>
      <c r="DZ119" s="1087"/>
    </row>
    <row r="120" spans="1:130" s="248" customFormat="1" ht="26.25" customHeight="1" x14ac:dyDescent="0.15">
      <c r="A120" s="1158"/>
      <c r="B120" s="1045"/>
      <c r="C120" s="1015" t="s">
        <v>449</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178</v>
      </c>
      <c r="AB120" s="1058"/>
      <c r="AC120" s="1058"/>
      <c r="AD120" s="1058"/>
      <c r="AE120" s="1059"/>
      <c r="AF120" s="1060" t="s">
        <v>409</v>
      </c>
      <c r="AG120" s="1058"/>
      <c r="AH120" s="1058"/>
      <c r="AI120" s="1058"/>
      <c r="AJ120" s="1059"/>
      <c r="AK120" s="1060" t="s">
        <v>409</v>
      </c>
      <c r="AL120" s="1058"/>
      <c r="AM120" s="1058"/>
      <c r="AN120" s="1058"/>
      <c r="AO120" s="1059"/>
      <c r="AP120" s="1061" t="s">
        <v>452</v>
      </c>
      <c r="AQ120" s="1062"/>
      <c r="AR120" s="1062"/>
      <c r="AS120" s="1062"/>
      <c r="AT120" s="1063"/>
      <c r="AU120" s="1088" t="s">
        <v>474</v>
      </c>
      <c r="AV120" s="1089"/>
      <c r="AW120" s="1089"/>
      <c r="AX120" s="1089"/>
      <c r="AY120" s="1090"/>
      <c r="AZ120" s="1039" t="s">
        <v>475</v>
      </c>
      <c r="BA120" s="988"/>
      <c r="BB120" s="988"/>
      <c r="BC120" s="988"/>
      <c r="BD120" s="988"/>
      <c r="BE120" s="988"/>
      <c r="BF120" s="988"/>
      <c r="BG120" s="988"/>
      <c r="BH120" s="988"/>
      <c r="BI120" s="988"/>
      <c r="BJ120" s="988"/>
      <c r="BK120" s="988"/>
      <c r="BL120" s="988"/>
      <c r="BM120" s="988"/>
      <c r="BN120" s="988"/>
      <c r="BO120" s="988"/>
      <c r="BP120" s="989"/>
      <c r="BQ120" s="1025">
        <v>2413595</v>
      </c>
      <c r="BR120" s="1026"/>
      <c r="BS120" s="1026"/>
      <c r="BT120" s="1026"/>
      <c r="BU120" s="1026"/>
      <c r="BV120" s="1026">
        <v>2442526</v>
      </c>
      <c r="BW120" s="1026"/>
      <c r="BX120" s="1026"/>
      <c r="BY120" s="1026"/>
      <c r="BZ120" s="1026"/>
      <c r="CA120" s="1026">
        <v>2790144</v>
      </c>
      <c r="CB120" s="1026"/>
      <c r="CC120" s="1026"/>
      <c r="CD120" s="1026"/>
      <c r="CE120" s="1026"/>
      <c r="CF120" s="1040">
        <v>147.5</v>
      </c>
      <c r="CG120" s="1041"/>
      <c r="CH120" s="1041"/>
      <c r="CI120" s="1041"/>
      <c r="CJ120" s="1041"/>
      <c r="CK120" s="1106" t="s">
        <v>476</v>
      </c>
      <c r="CL120" s="1107"/>
      <c r="CM120" s="1107"/>
      <c r="CN120" s="1107"/>
      <c r="CO120" s="1108"/>
      <c r="CP120" s="1114" t="s">
        <v>411</v>
      </c>
      <c r="CQ120" s="1115"/>
      <c r="CR120" s="1115"/>
      <c r="CS120" s="1115"/>
      <c r="CT120" s="1115"/>
      <c r="CU120" s="1115"/>
      <c r="CV120" s="1115"/>
      <c r="CW120" s="1115"/>
      <c r="CX120" s="1115"/>
      <c r="CY120" s="1115"/>
      <c r="CZ120" s="1115"/>
      <c r="DA120" s="1115"/>
      <c r="DB120" s="1115"/>
      <c r="DC120" s="1115"/>
      <c r="DD120" s="1115"/>
      <c r="DE120" s="1115"/>
      <c r="DF120" s="1116"/>
      <c r="DG120" s="1025">
        <v>434505</v>
      </c>
      <c r="DH120" s="1026"/>
      <c r="DI120" s="1026"/>
      <c r="DJ120" s="1026"/>
      <c r="DK120" s="1026"/>
      <c r="DL120" s="1026">
        <v>419273</v>
      </c>
      <c r="DM120" s="1026"/>
      <c r="DN120" s="1026"/>
      <c r="DO120" s="1026"/>
      <c r="DP120" s="1026"/>
      <c r="DQ120" s="1026">
        <v>436974</v>
      </c>
      <c r="DR120" s="1026"/>
      <c r="DS120" s="1026"/>
      <c r="DT120" s="1026"/>
      <c r="DU120" s="1026"/>
      <c r="DV120" s="1027">
        <v>23.1</v>
      </c>
      <c r="DW120" s="1027"/>
      <c r="DX120" s="1027"/>
      <c r="DY120" s="1027"/>
      <c r="DZ120" s="1028"/>
    </row>
    <row r="121" spans="1:130" s="248" customFormat="1" ht="26.25" customHeight="1" x14ac:dyDescent="0.15">
      <c r="A121" s="1158"/>
      <c r="B121" s="1045"/>
      <c r="C121" s="1066" t="s">
        <v>477</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178</v>
      </c>
      <c r="AB121" s="1058"/>
      <c r="AC121" s="1058"/>
      <c r="AD121" s="1058"/>
      <c r="AE121" s="1059"/>
      <c r="AF121" s="1060" t="s">
        <v>447</v>
      </c>
      <c r="AG121" s="1058"/>
      <c r="AH121" s="1058"/>
      <c r="AI121" s="1058"/>
      <c r="AJ121" s="1059"/>
      <c r="AK121" s="1060" t="s">
        <v>452</v>
      </c>
      <c r="AL121" s="1058"/>
      <c r="AM121" s="1058"/>
      <c r="AN121" s="1058"/>
      <c r="AO121" s="1059"/>
      <c r="AP121" s="1061" t="s">
        <v>178</v>
      </c>
      <c r="AQ121" s="1062"/>
      <c r="AR121" s="1062"/>
      <c r="AS121" s="1062"/>
      <c r="AT121" s="1063"/>
      <c r="AU121" s="1091"/>
      <c r="AV121" s="1092"/>
      <c r="AW121" s="1092"/>
      <c r="AX121" s="1092"/>
      <c r="AY121" s="1093"/>
      <c r="AZ121" s="1048" t="s">
        <v>478</v>
      </c>
      <c r="BA121" s="1049"/>
      <c r="BB121" s="1049"/>
      <c r="BC121" s="1049"/>
      <c r="BD121" s="1049"/>
      <c r="BE121" s="1049"/>
      <c r="BF121" s="1049"/>
      <c r="BG121" s="1049"/>
      <c r="BH121" s="1049"/>
      <c r="BI121" s="1049"/>
      <c r="BJ121" s="1049"/>
      <c r="BK121" s="1049"/>
      <c r="BL121" s="1049"/>
      <c r="BM121" s="1049"/>
      <c r="BN121" s="1049"/>
      <c r="BO121" s="1049"/>
      <c r="BP121" s="1050"/>
      <c r="BQ121" s="1018">
        <v>28271</v>
      </c>
      <c r="BR121" s="1019"/>
      <c r="BS121" s="1019"/>
      <c r="BT121" s="1019"/>
      <c r="BU121" s="1019"/>
      <c r="BV121" s="1019">
        <v>19447</v>
      </c>
      <c r="BW121" s="1019"/>
      <c r="BX121" s="1019"/>
      <c r="BY121" s="1019"/>
      <c r="BZ121" s="1019"/>
      <c r="CA121" s="1019">
        <v>11537</v>
      </c>
      <c r="CB121" s="1019"/>
      <c r="CC121" s="1019"/>
      <c r="CD121" s="1019"/>
      <c r="CE121" s="1019"/>
      <c r="CF121" s="1013">
        <v>0.6</v>
      </c>
      <c r="CG121" s="1014"/>
      <c r="CH121" s="1014"/>
      <c r="CI121" s="1014"/>
      <c r="CJ121" s="1014"/>
      <c r="CK121" s="1109"/>
      <c r="CL121" s="1110"/>
      <c r="CM121" s="1110"/>
      <c r="CN121" s="1110"/>
      <c r="CO121" s="1111"/>
      <c r="CP121" s="1119" t="s">
        <v>479</v>
      </c>
      <c r="CQ121" s="1120"/>
      <c r="CR121" s="1120"/>
      <c r="CS121" s="1120"/>
      <c r="CT121" s="1120"/>
      <c r="CU121" s="1120"/>
      <c r="CV121" s="1120"/>
      <c r="CW121" s="1120"/>
      <c r="CX121" s="1120"/>
      <c r="CY121" s="1120"/>
      <c r="CZ121" s="1120"/>
      <c r="DA121" s="1120"/>
      <c r="DB121" s="1120"/>
      <c r="DC121" s="1120"/>
      <c r="DD121" s="1120"/>
      <c r="DE121" s="1120"/>
      <c r="DF121" s="1121"/>
      <c r="DG121" s="1018">
        <v>268361</v>
      </c>
      <c r="DH121" s="1019"/>
      <c r="DI121" s="1019"/>
      <c r="DJ121" s="1019"/>
      <c r="DK121" s="1019"/>
      <c r="DL121" s="1019">
        <v>244938</v>
      </c>
      <c r="DM121" s="1019"/>
      <c r="DN121" s="1019"/>
      <c r="DO121" s="1019"/>
      <c r="DP121" s="1019"/>
      <c r="DQ121" s="1019">
        <v>208145</v>
      </c>
      <c r="DR121" s="1019"/>
      <c r="DS121" s="1019"/>
      <c r="DT121" s="1019"/>
      <c r="DU121" s="1019"/>
      <c r="DV121" s="1020">
        <v>11</v>
      </c>
      <c r="DW121" s="1020"/>
      <c r="DX121" s="1020"/>
      <c r="DY121" s="1020"/>
      <c r="DZ121" s="1021"/>
    </row>
    <row r="122" spans="1:130" s="248" customFormat="1" ht="26.25" customHeight="1" x14ac:dyDescent="0.15">
      <c r="A122" s="1158"/>
      <c r="B122" s="1045"/>
      <c r="C122" s="1015" t="s">
        <v>460</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178</v>
      </c>
      <c r="AB122" s="1058"/>
      <c r="AC122" s="1058"/>
      <c r="AD122" s="1058"/>
      <c r="AE122" s="1059"/>
      <c r="AF122" s="1060" t="s">
        <v>447</v>
      </c>
      <c r="AG122" s="1058"/>
      <c r="AH122" s="1058"/>
      <c r="AI122" s="1058"/>
      <c r="AJ122" s="1059"/>
      <c r="AK122" s="1060" t="s">
        <v>447</v>
      </c>
      <c r="AL122" s="1058"/>
      <c r="AM122" s="1058"/>
      <c r="AN122" s="1058"/>
      <c r="AO122" s="1059"/>
      <c r="AP122" s="1061" t="s">
        <v>447</v>
      </c>
      <c r="AQ122" s="1062"/>
      <c r="AR122" s="1062"/>
      <c r="AS122" s="1062"/>
      <c r="AT122" s="1063"/>
      <c r="AU122" s="1091"/>
      <c r="AV122" s="1092"/>
      <c r="AW122" s="1092"/>
      <c r="AX122" s="1092"/>
      <c r="AY122" s="1093"/>
      <c r="AZ122" s="1073" t="s">
        <v>480</v>
      </c>
      <c r="BA122" s="1064"/>
      <c r="BB122" s="1064"/>
      <c r="BC122" s="1064"/>
      <c r="BD122" s="1064"/>
      <c r="BE122" s="1064"/>
      <c r="BF122" s="1064"/>
      <c r="BG122" s="1064"/>
      <c r="BH122" s="1064"/>
      <c r="BI122" s="1064"/>
      <c r="BJ122" s="1064"/>
      <c r="BK122" s="1064"/>
      <c r="BL122" s="1064"/>
      <c r="BM122" s="1064"/>
      <c r="BN122" s="1064"/>
      <c r="BO122" s="1064"/>
      <c r="BP122" s="1065"/>
      <c r="BQ122" s="1096">
        <v>3702273</v>
      </c>
      <c r="BR122" s="1097"/>
      <c r="BS122" s="1097"/>
      <c r="BT122" s="1097"/>
      <c r="BU122" s="1097"/>
      <c r="BV122" s="1097">
        <v>3830483</v>
      </c>
      <c r="BW122" s="1097"/>
      <c r="BX122" s="1097"/>
      <c r="BY122" s="1097"/>
      <c r="BZ122" s="1097"/>
      <c r="CA122" s="1097">
        <v>4044049</v>
      </c>
      <c r="CB122" s="1097"/>
      <c r="CC122" s="1097"/>
      <c r="CD122" s="1097"/>
      <c r="CE122" s="1097"/>
      <c r="CF122" s="1117">
        <v>213.7</v>
      </c>
      <c r="CG122" s="1118"/>
      <c r="CH122" s="1118"/>
      <c r="CI122" s="1118"/>
      <c r="CJ122" s="1118"/>
      <c r="CK122" s="1109"/>
      <c r="CL122" s="1110"/>
      <c r="CM122" s="1110"/>
      <c r="CN122" s="1110"/>
      <c r="CO122" s="1111"/>
      <c r="CP122" s="1119" t="s">
        <v>481</v>
      </c>
      <c r="CQ122" s="1120"/>
      <c r="CR122" s="1120"/>
      <c r="CS122" s="1120"/>
      <c r="CT122" s="1120"/>
      <c r="CU122" s="1120"/>
      <c r="CV122" s="1120"/>
      <c r="CW122" s="1120"/>
      <c r="CX122" s="1120"/>
      <c r="CY122" s="1120"/>
      <c r="CZ122" s="1120"/>
      <c r="DA122" s="1120"/>
      <c r="DB122" s="1120"/>
      <c r="DC122" s="1120"/>
      <c r="DD122" s="1120"/>
      <c r="DE122" s="1120"/>
      <c r="DF122" s="1121"/>
      <c r="DG122" s="1018">
        <v>233724</v>
      </c>
      <c r="DH122" s="1019"/>
      <c r="DI122" s="1019"/>
      <c r="DJ122" s="1019"/>
      <c r="DK122" s="1019"/>
      <c r="DL122" s="1019">
        <v>214990</v>
      </c>
      <c r="DM122" s="1019"/>
      <c r="DN122" s="1019"/>
      <c r="DO122" s="1019"/>
      <c r="DP122" s="1019"/>
      <c r="DQ122" s="1019">
        <v>195001</v>
      </c>
      <c r="DR122" s="1019"/>
      <c r="DS122" s="1019"/>
      <c r="DT122" s="1019"/>
      <c r="DU122" s="1019"/>
      <c r="DV122" s="1020">
        <v>10.3</v>
      </c>
      <c r="DW122" s="1020"/>
      <c r="DX122" s="1020"/>
      <c r="DY122" s="1020"/>
      <c r="DZ122" s="1021"/>
    </row>
    <row r="123" spans="1:130" s="248" customFormat="1" ht="26.25" customHeight="1" x14ac:dyDescent="0.15">
      <c r="A123" s="1158"/>
      <c r="B123" s="1045"/>
      <c r="C123" s="1015" t="s">
        <v>466</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444</v>
      </c>
      <c r="AB123" s="1058"/>
      <c r="AC123" s="1058"/>
      <c r="AD123" s="1058"/>
      <c r="AE123" s="1059"/>
      <c r="AF123" s="1060" t="s">
        <v>452</v>
      </c>
      <c r="AG123" s="1058"/>
      <c r="AH123" s="1058"/>
      <c r="AI123" s="1058"/>
      <c r="AJ123" s="1059"/>
      <c r="AK123" s="1060" t="s">
        <v>409</v>
      </c>
      <c r="AL123" s="1058"/>
      <c r="AM123" s="1058"/>
      <c r="AN123" s="1058"/>
      <c r="AO123" s="1059"/>
      <c r="AP123" s="1061" t="s">
        <v>444</v>
      </c>
      <c r="AQ123" s="1062"/>
      <c r="AR123" s="1062"/>
      <c r="AS123" s="1062"/>
      <c r="AT123" s="1063"/>
      <c r="AU123" s="1094"/>
      <c r="AV123" s="1095"/>
      <c r="AW123" s="1095"/>
      <c r="AX123" s="1095"/>
      <c r="AY123" s="1095"/>
      <c r="AZ123" s="279" t="s">
        <v>188</v>
      </c>
      <c r="BA123" s="279"/>
      <c r="BB123" s="279"/>
      <c r="BC123" s="279"/>
      <c r="BD123" s="279"/>
      <c r="BE123" s="279"/>
      <c r="BF123" s="279"/>
      <c r="BG123" s="279"/>
      <c r="BH123" s="279"/>
      <c r="BI123" s="279"/>
      <c r="BJ123" s="279"/>
      <c r="BK123" s="279"/>
      <c r="BL123" s="279"/>
      <c r="BM123" s="279"/>
      <c r="BN123" s="279"/>
      <c r="BO123" s="1074" t="s">
        <v>482</v>
      </c>
      <c r="BP123" s="1105"/>
      <c r="BQ123" s="1164">
        <v>6144139</v>
      </c>
      <c r="BR123" s="1165"/>
      <c r="BS123" s="1165"/>
      <c r="BT123" s="1165"/>
      <c r="BU123" s="1165"/>
      <c r="BV123" s="1165">
        <v>6292456</v>
      </c>
      <c r="BW123" s="1165"/>
      <c r="BX123" s="1165"/>
      <c r="BY123" s="1165"/>
      <c r="BZ123" s="1165"/>
      <c r="CA123" s="1165">
        <v>6845730</v>
      </c>
      <c r="CB123" s="1165"/>
      <c r="CC123" s="1165"/>
      <c r="CD123" s="1165"/>
      <c r="CE123" s="1165"/>
      <c r="CF123" s="1098"/>
      <c r="CG123" s="1099"/>
      <c r="CH123" s="1099"/>
      <c r="CI123" s="1099"/>
      <c r="CJ123" s="1100"/>
      <c r="CK123" s="1109"/>
      <c r="CL123" s="1110"/>
      <c r="CM123" s="1110"/>
      <c r="CN123" s="1110"/>
      <c r="CO123" s="1111"/>
      <c r="CP123" s="1119" t="s">
        <v>483</v>
      </c>
      <c r="CQ123" s="1120"/>
      <c r="CR123" s="1120"/>
      <c r="CS123" s="1120"/>
      <c r="CT123" s="1120"/>
      <c r="CU123" s="1120"/>
      <c r="CV123" s="1120"/>
      <c r="CW123" s="1120"/>
      <c r="CX123" s="1120"/>
      <c r="CY123" s="1120"/>
      <c r="CZ123" s="1120"/>
      <c r="DA123" s="1120"/>
      <c r="DB123" s="1120"/>
      <c r="DC123" s="1120"/>
      <c r="DD123" s="1120"/>
      <c r="DE123" s="1120"/>
      <c r="DF123" s="1121"/>
      <c r="DG123" s="1057" t="s">
        <v>409</v>
      </c>
      <c r="DH123" s="1058"/>
      <c r="DI123" s="1058"/>
      <c r="DJ123" s="1058"/>
      <c r="DK123" s="1059"/>
      <c r="DL123" s="1060" t="s">
        <v>452</v>
      </c>
      <c r="DM123" s="1058"/>
      <c r="DN123" s="1058"/>
      <c r="DO123" s="1058"/>
      <c r="DP123" s="1059"/>
      <c r="DQ123" s="1060" t="s">
        <v>409</v>
      </c>
      <c r="DR123" s="1058"/>
      <c r="DS123" s="1058"/>
      <c r="DT123" s="1058"/>
      <c r="DU123" s="1059"/>
      <c r="DV123" s="1061" t="s">
        <v>452</v>
      </c>
      <c r="DW123" s="1062"/>
      <c r="DX123" s="1062"/>
      <c r="DY123" s="1062"/>
      <c r="DZ123" s="1063"/>
    </row>
    <row r="124" spans="1:130" s="248" customFormat="1" ht="26.25" customHeight="1" thickBot="1" x14ac:dyDescent="0.2">
      <c r="A124" s="1158"/>
      <c r="B124" s="1045"/>
      <c r="C124" s="1015" t="s">
        <v>469</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409</v>
      </c>
      <c r="AB124" s="1058"/>
      <c r="AC124" s="1058"/>
      <c r="AD124" s="1058"/>
      <c r="AE124" s="1059"/>
      <c r="AF124" s="1060" t="s">
        <v>409</v>
      </c>
      <c r="AG124" s="1058"/>
      <c r="AH124" s="1058"/>
      <c r="AI124" s="1058"/>
      <c r="AJ124" s="1059"/>
      <c r="AK124" s="1060" t="s">
        <v>409</v>
      </c>
      <c r="AL124" s="1058"/>
      <c r="AM124" s="1058"/>
      <c r="AN124" s="1058"/>
      <c r="AO124" s="1059"/>
      <c r="AP124" s="1061" t="s">
        <v>452</v>
      </c>
      <c r="AQ124" s="1062"/>
      <c r="AR124" s="1062"/>
      <c r="AS124" s="1062"/>
      <c r="AT124" s="1063"/>
      <c r="AU124" s="1160" t="s">
        <v>484</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409</v>
      </c>
      <c r="BR124" s="1127"/>
      <c r="BS124" s="1127"/>
      <c r="BT124" s="1127"/>
      <c r="BU124" s="1127"/>
      <c r="BV124" s="1127" t="s">
        <v>409</v>
      </c>
      <c r="BW124" s="1127"/>
      <c r="BX124" s="1127"/>
      <c r="BY124" s="1127"/>
      <c r="BZ124" s="1127"/>
      <c r="CA124" s="1127" t="s">
        <v>409</v>
      </c>
      <c r="CB124" s="1127"/>
      <c r="CC124" s="1127"/>
      <c r="CD124" s="1127"/>
      <c r="CE124" s="1127"/>
      <c r="CF124" s="1128"/>
      <c r="CG124" s="1129"/>
      <c r="CH124" s="1129"/>
      <c r="CI124" s="1129"/>
      <c r="CJ124" s="1130"/>
      <c r="CK124" s="1112"/>
      <c r="CL124" s="1112"/>
      <c r="CM124" s="1112"/>
      <c r="CN124" s="1112"/>
      <c r="CO124" s="1113"/>
      <c r="CP124" s="1119" t="s">
        <v>485</v>
      </c>
      <c r="CQ124" s="1120"/>
      <c r="CR124" s="1120"/>
      <c r="CS124" s="1120"/>
      <c r="CT124" s="1120"/>
      <c r="CU124" s="1120"/>
      <c r="CV124" s="1120"/>
      <c r="CW124" s="1120"/>
      <c r="CX124" s="1120"/>
      <c r="CY124" s="1120"/>
      <c r="CZ124" s="1120"/>
      <c r="DA124" s="1120"/>
      <c r="DB124" s="1120"/>
      <c r="DC124" s="1120"/>
      <c r="DD124" s="1120"/>
      <c r="DE124" s="1120"/>
      <c r="DF124" s="1121"/>
      <c r="DG124" s="1104" t="s">
        <v>178</v>
      </c>
      <c r="DH124" s="1083"/>
      <c r="DI124" s="1083"/>
      <c r="DJ124" s="1083"/>
      <c r="DK124" s="1084"/>
      <c r="DL124" s="1082" t="s">
        <v>178</v>
      </c>
      <c r="DM124" s="1083"/>
      <c r="DN124" s="1083"/>
      <c r="DO124" s="1083"/>
      <c r="DP124" s="1084"/>
      <c r="DQ124" s="1082" t="s">
        <v>486</v>
      </c>
      <c r="DR124" s="1083"/>
      <c r="DS124" s="1083"/>
      <c r="DT124" s="1083"/>
      <c r="DU124" s="1084"/>
      <c r="DV124" s="1085" t="s">
        <v>486</v>
      </c>
      <c r="DW124" s="1086"/>
      <c r="DX124" s="1086"/>
      <c r="DY124" s="1086"/>
      <c r="DZ124" s="1087"/>
    </row>
    <row r="125" spans="1:130" s="248" customFormat="1" ht="26.25" customHeight="1" x14ac:dyDescent="0.15">
      <c r="A125" s="1158"/>
      <c r="B125" s="1045"/>
      <c r="C125" s="1015" t="s">
        <v>471</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178</v>
      </c>
      <c r="AB125" s="1058"/>
      <c r="AC125" s="1058"/>
      <c r="AD125" s="1058"/>
      <c r="AE125" s="1059"/>
      <c r="AF125" s="1060" t="s">
        <v>486</v>
      </c>
      <c r="AG125" s="1058"/>
      <c r="AH125" s="1058"/>
      <c r="AI125" s="1058"/>
      <c r="AJ125" s="1059"/>
      <c r="AK125" s="1060" t="s">
        <v>178</v>
      </c>
      <c r="AL125" s="1058"/>
      <c r="AM125" s="1058"/>
      <c r="AN125" s="1058"/>
      <c r="AO125" s="1059"/>
      <c r="AP125" s="1061" t="s">
        <v>486</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487</v>
      </c>
      <c r="CL125" s="1107"/>
      <c r="CM125" s="1107"/>
      <c r="CN125" s="1107"/>
      <c r="CO125" s="1108"/>
      <c r="CP125" s="1039" t="s">
        <v>488</v>
      </c>
      <c r="CQ125" s="988"/>
      <c r="CR125" s="988"/>
      <c r="CS125" s="988"/>
      <c r="CT125" s="988"/>
      <c r="CU125" s="988"/>
      <c r="CV125" s="988"/>
      <c r="CW125" s="988"/>
      <c r="CX125" s="988"/>
      <c r="CY125" s="988"/>
      <c r="CZ125" s="988"/>
      <c r="DA125" s="988"/>
      <c r="DB125" s="988"/>
      <c r="DC125" s="988"/>
      <c r="DD125" s="988"/>
      <c r="DE125" s="988"/>
      <c r="DF125" s="989"/>
      <c r="DG125" s="1025" t="s">
        <v>486</v>
      </c>
      <c r="DH125" s="1026"/>
      <c r="DI125" s="1026"/>
      <c r="DJ125" s="1026"/>
      <c r="DK125" s="1026"/>
      <c r="DL125" s="1026" t="s">
        <v>178</v>
      </c>
      <c r="DM125" s="1026"/>
      <c r="DN125" s="1026"/>
      <c r="DO125" s="1026"/>
      <c r="DP125" s="1026"/>
      <c r="DQ125" s="1026" t="s">
        <v>178</v>
      </c>
      <c r="DR125" s="1026"/>
      <c r="DS125" s="1026"/>
      <c r="DT125" s="1026"/>
      <c r="DU125" s="1026"/>
      <c r="DV125" s="1027" t="s">
        <v>178</v>
      </c>
      <c r="DW125" s="1027"/>
      <c r="DX125" s="1027"/>
      <c r="DY125" s="1027"/>
      <c r="DZ125" s="1028"/>
    </row>
    <row r="126" spans="1:130" s="248" customFormat="1" ht="26.25" customHeight="1" thickBot="1" x14ac:dyDescent="0.2">
      <c r="A126" s="1158"/>
      <c r="B126" s="1045"/>
      <c r="C126" s="1015" t="s">
        <v>473</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178</v>
      </c>
      <c r="AB126" s="1058"/>
      <c r="AC126" s="1058"/>
      <c r="AD126" s="1058"/>
      <c r="AE126" s="1059"/>
      <c r="AF126" s="1060" t="s">
        <v>178</v>
      </c>
      <c r="AG126" s="1058"/>
      <c r="AH126" s="1058"/>
      <c r="AI126" s="1058"/>
      <c r="AJ126" s="1059"/>
      <c r="AK126" s="1060" t="s">
        <v>178</v>
      </c>
      <c r="AL126" s="1058"/>
      <c r="AM126" s="1058"/>
      <c r="AN126" s="1058"/>
      <c r="AO126" s="1059"/>
      <c r="AP126" s="1061" t="s">
        <v>178</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489</v>
      </c>
      <c r="CQ126" s="1049"/>
      <c r="CR126" s="1049"/>
      <c r="CS126" s="1049"/>
      <c r="CT126" s="1049"/>
      <c r="CU126" s="1049"/>
      <c r="CV126" s="1049"/>
      <c r="CW126" s="1049"/>
      <c r="CX126" s="1049"/>
      <c r="CY126" s="1049"/>
      <c r="CZ126" s="1049"/>
      <c r="DA126" s="1049"/>
      <c r="DB126" s="1049"/>
      <c r="DC126" s="1049"/>
      <c r="DD126" s="1049"/>
      <c r="DE126" s="1049"/>
      <c r="DF126" s="1050"/>
      <c r="DG126" s="1018" t="s">
        <v>178</v>
      </c>
      <c r="DH126" s="1019"/>
      <c r="DI126" s="1019"/>
      <c r="DJ126" s="1019"/>
      <c r="DK126" s="1019"/>
      <c r="DL126" s="1019" t="s">
        <v>178</v>
      </c>
      <c r="DM126" s="1019"/>
      <c r="DN126" s="1019"/>
      <c r="DO126" s="1019"/>
      <c r="DP126" s="1019"/>
      <c r="DQ126" s="1019" t="s">
        <v>486</v>
      </c>
      <c r="DR126" s="1019"/>
      <c r="DS126" s="1019"/>
      <c r="DT126" s="1019"/>
      <c r="DU126" s="1019"/>
      <c r="DV126" s="1020" t="s">
        <v>178</v>
      </c>
      <c r="DW126" s="1020"/>
      <c r="DX126" s="1020"/>
      <c r="DY126" s="1020"/>
      <c r="DZ126" s="1021"/>
    </row>
    <row r="127" spans="1:130" s="248" customFormat="1" ht="26.25" customHeight="1" x14ac:dyDescent="0.15">
      <c r="A127" s="1159"/>
      <c r="B127" s="1047"/>
      <c r="C127" s="1101" t="s">
        <v>490</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178</v>
      </c>
      <c r="AB127" s="1058"/>
      <c r="AC127" s="1058"/>
      <c r="AD127" s="1058"/>
      <c r="AE127" s="1059"/>
      <c r="AF127" s="1060" t="s">
        <v>486</v>
      </c>
      <c r="AG127" s="1058"/>
      <c r="AH127" s="1058"/>
      <c r="AI127" s="1058"/>
      <c r="AJ127" s="1059"/>
      <c r="AK127" s="1060" t="s">
        <v>486</v>
      </c>
      <c r="AL127" s="1058"/>
      <c r="AM127" s="1058"/>
      <c r="AN127" s="1058"/>
      <c r="AO127" s="1059"/>
      <c r="AP127" s="1061" t="s">
        <v>178</v>
      </c>
      <c r="AQ127" s="1062"/>
      <c r="AR127" s="1062"/>
      <c r="AS127" s="1062"/>
      <c r="AT127" s="1063"/>
      <c r="AU127" s="284"/>
      <c r="AV127" s="284"/>
      <c r="AW127" s="284"/>
      <c r="AX127" s="1131" t="s">
        <v>491</v>
      </c>
      <c r="AY127" s="1132"/>
      <c r="AZ127" s="1132"/>
      <c r="BA127" s="1132"/>
      <c r="BB127" s="1132"/>
      <c r="BC127" s="1132"/>
      <c r="BD127" s="1132"/>
      <c r="BE127" s="1133"/>
      <c r="BF127" s="1134" t="s">
        <v>492</v>
      </c>
      <c r="BG127" s="1132"/>
      <c r="BH127" s="1132"/>
      <c r="BI127" s="1132"/>
      <c r="BJ127" s="1132"/>
      <c r="BK127" s="1132"/>
      <c r="BL127" s="1133"/>
      <c r="BM127" s="1134" t="s">
        <v>493</v>
      </c>
      <c r="BN127" s="1132"/>
      <c r="BO127" s="1132"/>
      <c r="BP127" s="1132"/>
      <c r="BQ127" s="1132"/>
      <c r="BR127" s="1132"/>
      <c r="BS127" s="1133"/>
      <c r="BT127" s="1134" t="s">
        <v>494</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495</v>
      </c>
      <c r="CQ127" s="1049"/>
      <c r="CR127" s="1049"/>
      <c r="CS127" s="1049"/>
      <c r="CT127" s="1049"/>
      <c r="CU127" s="1049"/>
      <c r="CV127" s="1049"/>
      <c r="CW127" s="1049"/>
      <c r="CX127" s="1049"/>
      <c r="CY127" s="1049"/>
      <c r="CZ127" s="1049"/>
      <c r="DA127" s="1049"/>
      <c r="DB127" s="1049"/>
      <c r="DC127" s="1049"/>
      <c r="DD127" s="1049"/>
      <c r="DE127" s="1049"/>
      <c r="DF127" s="1050"/>
      <c r="DG127" s="1018" t="s">
        <v>486</v>
      </c>
      <c r="DH127" s="1019"/>
      <c r="DI127" s="1019"/>
      <c r="DJ127" s="1019"/>
      <c r="DK127" s="1019"/>
      <c r="DL127" s="1019" t="s">
        <v>178</v>
      </c>
      <c r="DM127" s="1019"/>
      <c r="DN127" s="1019"/>
      <c r="DO127" s="1019"/>
      <c r="DP127" s="1019"/>
      <c r="DQ127" s="1019" t="s">
        <v>178</v>
      </c>
      <c r="DR127" s="1019"/>
      <c r="DS127" s="1019"/>
      <c r="DT127" s="1019"/>
      <c r="DU127" s="1019"/>
      <c r="DV127" s="1020" t="s">
        <v>486</v>
      </c>
      <c r="DW127" s="1020"/>
      <c r="DX127" s="1020"/>
      <c r="DY127" s="1020"/>
      <c r="DZ127" s="1021"/>
    </row>
    <row r="128" spans="1:130" s="248" customFormat="1" ht="26.25" customHeight="1" thickBot="1" x14ac:dyDescent="0.2">
      <c r="A128" s="1142" t="s">
        <v>496</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497</v>
      </c>
      <c r="X128" s="1144"/>
      <c r="Y128" s="1144"/>
      <c r="Z128" s="1145"/>
      <c r="AA128" s="1146">
        <v>2284</v>
      </c>
      <c r="AB128" s="1147"/>
      <c r="AC128" s="1147"/>
      <c r="AD128" s="1147"/>
      <c r="AE128" s="1148"/>
      <c r="AF128" s="1149">
        <v>2216</v>
      </c>
      <c r="AG128" s="1147"/>
      <c r="AH128" s="1147"/>
      <c r="AI128" s="1147"/>
      <c r="AJ128" s="1148"/>
      <c r="AK128" s="1149">
        <v>4258</v>
      </c>
      <c r="AL128" s="1147"/>
      <c r="AM128" s="1147"/>
      <c r="AN128" s="1147"/>
      <c r="AO128" s="1148"/>
      <c r="AP128" s="1150"/>
      <c r="AQ128" s="1151"/>
      <c r="AR128" s="1151"/>
      <c r="AS128" s="1151"/>
      <c r="AT128" s="1152"/>
      <c r="AU128" s="284"/>
      <c r="AV128" s="284"/>
      <c r="AW128" s="284"/>
      <c r="AX128" s="987" t="s">
        <v>498</v>
      </c>
      <c r="AY128" s="988"/>
      <c r="AZ128" s="988"/>
      <c r="BA128" s="988"/>
      <c r="BB128" s="988"/>
      <c r="BC128" s="988"/>
      <c r="BD128" s="988"/>
      <c r="BE128" s="989"/>
      <c r="BF128" s="1153" t="s">
        <v>178</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499</v>
      </c>
      <c r="CQ128" s="1136"/>
      <c r="CR128" s="1136"/>
      <c r="CS128" s="1136"/>
      <c r="CT128" s="1136"/>
      <c r="CU128" s="1136"/>
      <c r="CV128" s="1136"/>
      <c r="CW128" s="1136"/>
      <c r="CX128" s="1136"/>
      <c r="CY128" s="1136"/>
      <c r="CZ128" s="1136"/>
      <c r="DA128" s="1136"/>
      <c r="DB128" s="1136"/>
      <c r="DC128" s="1136"/>
      <c r="DD128" s="1136"/>
      <c r="DE128" s="1136"/>
      <c r="DF128" s="1137"/>
      <c r="DG128" s="1138" t="s">
        <v>178</v>
      </c>
      <c r="DH128" s="1139"/>
      <c r="DI128" s="1139"/>
      <c r="DJ128" s="1139"/>
      <c r="DK128" s="1139"/>
      <c r="DL128" s="1139" t="s">
        <v>486</v>
      </c>
      <c r="DM128" s="1139"/>
      <c r="DN128" s="1139"/>
      <c r="DO128" s="1139"/>
      <c r="DP128" s="1139"/>
      <c r="DQ128" s="1139" t="s">
        <v>178</v>
      </c>
      <c r="DR128" s="1139"/>
      <c r="DS128" s="1139"/>
      <c r="DT128" s="1139"/>
      <c r="DU128" s="1139"/>
      <c r="DV128" s="1140" t="s">
        <v>178</v>
      </c>
      <c r="DW128" s="1140"/>
      <c r="DX128" s="1140"/>
      <c r="DY128" s="1140"/>
      <c r="DZ128" s="1141"/>
    </row>
    <row r="129" spans="1:131" s="248"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500</v>
      </c>
      <c r="X129" s="1173"/>
      <c r="Y129" s="1173"/>
      <c r="Z129" s="1174"/>
      <c r="AA129" s="1057">
        <v>2075698</v>
      </c>
      <c r="AB129" s="1058"/>
      <c r="AC129" s="1058"/>
      <c r="AD129" s="1058"/>
      <c r="AE129" s="1059"/>
      <c r="AF129" s="1060">
        <v>2073077</v>
      </c>
      <c r="AG129" s="1058"/>
      <c r="AH129" s="1058"/>
      <c r="AI129" s="1058"/>
      <c r="AJ129" s="1059"/>
      <c r="AK129" s="1060">
        <v>2182833</v>
      </c>
      <c r="AL129" s="1058"/>
      <c r="AM129" s="1058"/>
      <c r="AN129" s="1058"/>
      <c r="AO129" s="1059"/>
      <c r="AP129" s="1175"/>
      <c r="AQ129" s="1176"/>
      <c r="AR129" s="1176"/>
      <c r="AS129" s="1176"/>
      <c r="AT129" s="1177"/>
      <c r="AU129" s="286"/>
      <c r="AV129" s="286"/>
      <c r="AW129" s="286"/>
      <c r="AX129" s="1166" t="s">
        <v>501</v>
      </c>
      <c r="AY129" s="1049"/>
      <c r="AZ129" s="1049"/>
      <c r="BA129" s="1049"/>
      <c r="BB129" s="1049"/>
      <c r="BC129" s="1049"/>
      <c r="BD129" s="1049"/>
      <c r="BE129" s="1050"/>
      <c r="BF129" s="1167" t="s">
        <v>178</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502</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503</v>
      </c>
      <c r="X130" s="1173"/>
      <c r="Y130" s="1173"/>
      <c r="Z130" s="1174"/>
      <c r="AA130" s="1057">
        <v>294010</v>
      </c>
      <c r="AB130" s="1058"/>
      <c r="AC130" s="1058"/>
      <c r="AD130" s="1058"/>
      <c r="AE130" s="1059"/>
      <c r="AF130" s="1060">
        <v>286170</v>
      </c>
      <c r="AG130" s="1058"/>
      <c r="AH130" s="1058"/>
      <c r="AI130" s="1058"/>
      <c r="AJ130" s="1059"/>
      <c r="AK130" s="1060">
        <v>290625</v>
      </c>
      <c r="AL130" s="1058"/>
      <c r="AM130" s="1058"/>
      <c r="AN130" s="1058"/>
      <c r="AO130" s="1059"/>
      <c r="AP130" s="1175"/>
      <c r="AQ130" s="1176"/>
      <c r="AR130" s="1176"/>
      <c r="AS130" s="1176"/>
      <c r="AT130" s="1177"/>
      <c r="AU130" s="286"/>
      <c r="AV130" s="286"/>
      <c r="AW130" s="286"/>
      <c r="AX130" s="1166" t="s">
        <v>504</v>
      </c>
      <c r="AY130" s="1049"/>
      <c r="AZ130" s="1049"/>
      <c r="BA130" s="1049"/>
      <c r="BB130" s="1049"/>
      <c r="BC130" s="1049"/>
      <c r="BD130" s="1049"/>
      <c r="BE130" s="1050"/>
      <c r="BF130" s="1203">
        <v>6</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505</v>
      </c>
      <c r="X131" s="1211"/>
      <c r="Y131" s="1211"/>
      <c r="Z131" s="1212"/>
      <c r="AA131" s="1104">
        <v>1781688</v>
      </c>
      <c r="AB131" s="1083"/>
      <c r="AC131" s="1083"/>
      <c r="AD131" s="1083"/>
      <c r="AE131" s="1084"/>
      <c r="AF131" s="1082">
        <v>1786907</v>
      </c>
      <c r="AG131" s="1083"/>
      <c r="AH131" s="1083"/>
      <c r="AI131" s="1083"/>
      <c r="AJ131" s="1084"/>
      <c r="AK131" s="1082">
        <v>1892208</v>
      </c>
      <c r="AL131" s="1083"/>
      <c r="AM131" s="1083"/>
      <c r="AN131" s="1083"/>
      <c r="AO131" s="1084"/>
      <c r="AP131" s="1213"/>
      <c r="AQ131" s="1214"/>
      <c r="AR131" s="1214"/>
      <c r="AS131" s="1214"/>
      <c r="AT131" s="1215"/>
      <c r="AU131" s="286"/>
      <c r="AV131" s="286"/>
      <c r="AW131" s="286"/>
      <c r="AX131" s="1185" t="s">
        <v>506</v>
      </c>
      <c r="AY131" s="1136"/>
      <c r="AZ131" s="1136"/>
      <c r="BA131" s="1136"/>
      <c r="BB131" s="1136"/>
      <c r="BC131" s="1136"/>
      <c r="BD131" s="1136"/>
      <c r="BE131" s="1137"/>
      <c r="BF131" s="1186" t="s">
        <v>178</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507</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508</v>
      </c>
      <c r="W132" s="1196"/>
      <c r="X132" s="1196"/>
      <c r="Y132" s="1196"/>
      <c r="Z132" s="1197"/>
      <c r="AA132" s="1198">
        <v>6.2319553140000004</v>
      </c>
      <c r="AB132" s="1199"/>
      <c r="AC132" s="1199"/>
      <c r="AD132" s="1199"/>
      <c r="AE132" s="1200"/>
      <c r="AF132" s="1201">
        <v>5.9737300260000001</v>
      </c>
      <c r="AG132" s="1199"/>
      <c r="AH132" s="1199"/>
      <c r="AI132" s="1199"/>
      <c r="AJ132" s="1200"/>
      <c r="AK132" s="1201">
        <v>5.9544333979999999</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509</v>
      </c>
      <c r="W133" s="1179"/>
      <c r="X133" s="1179"/>
      <c r="Y133" s="1179"/>
      <c r="Z133" s="1180"/>
      <c r="AA133" s="1181">
        <v>8.5</v>
      </c>
      <c r="AB133" s="1182"/>
      <c r="AC133" s="1182"/>
      <c r="AD133" s="1182"/>
      <c r="AE133" s="1183"/>
      <c r="AF133" s="1181">
        <v>7</v>
      </c>
      <c r="AG133" s="1182"/>
      <c r="AH133" s="1182"/>
      <c r="AI133" s="1182"/>
      <c r="AJ133" s="1183"/>
      <c r="AK133" s="1181">
        <v>6</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CCgoXfLZgYBYdHYklADijkZKnnVY+83qaGoLUO5QV4mUjxCjWTJ3bdlWbsjo/wgQeORydePcOn21glTj8aog==" saltValue="hlM/aS4HxV+fQw6f8m7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gc87Qy4UHTu7Hfht/KyqOvLnKrCL2GzSCeyye5PbIjFD+qZF3AKTygGmkl3Qmj/CjIas19NpoG9PNEhXknZPw==" saltValue="OimmE/ARF1Bu4RwQ56mK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GBlpRbgFo1ssQN0fXacftnBK42yNmTbawRsvV72TqGgDd26XAPgDosXUGeZQbOQaNNilxyFso9+bxRu/nwpw==" saltValue="qWTuI29Ho7LMkbAqvP9bw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518</v>
      </c>
      <c r="AL9" s="1219"/>
      <c r="AM9" s="1219"/>
      <c r="AN9" s="1220"/>
      <c r="AO9" s="314">
        <v>641807</v>
      </c>
      <c r="AP9" s="314">
        <v>214651</v>
      </c>
      <c r="AQ9" s="315">
        <v>224098</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519</v>
      </c>
      <c r="AL10" s="1219"/>
      <c r="AM10" s="1219"/>
      <c r="AN10" s="1220"/>
      <c r="AO10" s="317">
        <v>67852</v>
      </c>
      <c r="AP10" s="317">
        <v>22693</v>
      </c>
      <c r="AQ10" s="318">
        <v>32087</v>
      </c>
      <c r="AR10" s="319">
        <v>-29.3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520</v>
      </c>
      <c r="AL11" s="1219"/>
      <c r="AM11" s="1219"/>
      <c r="AN11" s="1220"/>
      <c r="AO11" s="317">
        <v>189331</v>
      </c>
      <c r="AP11" s="317">
        <v>63321</v>
      </c>
      <c r="AQ11" s="318">
        <v>3587</v>
      </c>
      <c r="AR11" s="319">
        <v>1665.3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521</v>
      </c>
      <c r="AL12" s="1219"/>
      <c r="AM12" s="1219"/>
      <c r="AN12" s="1220"/>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523</v>
      </c>
      <c r="AL13" s="1219"/>
      <c r="AM13" s="1219"/>
      <c r="AN13" s="1220"/>
      <c r="AO13" s="317">
        <v>28141</v>
      </c>
      <c r="AP13" s="317">
        <v>9412</v>
      </c>
      <c r="AQ13" s="318">
        <v>11579</v>
      </c>
      <c r="AR13" s="319">
        <v>-18.7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524</v>
      </c>
      <c r="AL14" s="1219"/>
      <c r="AM14" s="1219"/>
      <c r="AN14" s="1220"/>
      <c r="AO14" s="317" t="s">
        <v>522</v>
      </c>
      <c r="AP14" s="317" t="s">
        <v>522</v>
      </c>
      <c r="AQ14" s="318">
        <v>4496</v>
      </c>
      <c r="AR14" s="319" t="s">
        <v>522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525</v>
      </c>
      <c r="AL15" s="1225"/>
      <c r="AM15" s="1225"/>
      <c r="AN15" s="1226"/>
      <c r="AO15" s="317">
        <v>-53857</v>
      </c>
      <c r="AP15" s="317">
        <v>-18012</v>
      </c>
      <c r="AQ15" s="318">
        <v>-17592</v>
      </c>
      <c r="AR15" s="319">
        <v>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188</v>
      </c>
      <c r="AL16" s="1225"/>
      <c r="AM16" s="1225"/>
      <c r="AN16" s="1226"/>
      <c r="AO16" s="317">
        <v>873274</v>
      </c>
      <c r="AP16" s="317">
        <v>292065</v>
      </c>
      <c r="AQ16" s="318">
        <v>258255</v>
      </c>
      <c r="AR16" s="319">
        <v>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530</v>
      </c>
      <c r="AL21" s="1228"/>
      <c r="AM21" s="1228"/>
      <c r="AN21" s="1229"/>
      <c r="AO21" s="330">
        <v>20.07</v>
      </c>
      <c r="AP21" s="331">
        <v>22.75</v>
      </c>
      <c r="AQ21" s="332">
        <v>-2.68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531</v>
      </c>
      <c r="AL22" s="1228"/>
      <c r="AM22" s="1228"/>
      <c r="AN22" s="1229"/>
      <c r="AO22" s="335">
        <v>91.7</v>
      </c>
      <c r="AP22" s="336">
        <v>95.6</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535</v>
      </c>
      <c r="AL32" s="1222"/>
      <c r="AM32" s="1222"/>
      <c r="AN32" s="1223"/>
      <c r="AO32" s="345">
        <v>174932</v>
      </c>
      <c r="AP32" s="345">
        <v>58506</v>
      </c>
      <c r="AQ32" s="346">
        <v>146295</v>
      </c>
      <c r="AR32" s="347">
        <v>-60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536</v>
      </c>
      <c r="AL33" s="1222"/>
      <c r="AM33" s="1222"/>
      <c r="AN33" s="1223"/>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537</v>
      </c>
      <c r="AL34" s="1222"/>
      <c r="AM34" s="1222"/>
      <c r="AN34" s="1223"/>
      <c r="AO34" s="345" t="s">
        <v>522</v>
      </c>
      <c r="AP34" s="345" t="s">
        <v>522</v>
      </c>
      <c r="AQ34" s="346">
        <v>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538</v>
      </c>
      <c r="AL35" s="1222"/>
      <c r="AM35" s="1222"/>
      <c r="AN35" s="1223"/>
      <c r="AO35" s="345">
        <v>88559</v>
      </c>
      <c r="AP35" s="345">
        <v>29618</v>
      </c>
      <c r="AQ35" s="346">
        <v>31593</v>
      </c>
      <c r="AR35" s="347">
        <v>-6.3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539</v>
      </c>
      <c r="AL36" s="1222"/>
      <c r="AM36" s="1222"/>
      <c r="AN36" s="1223"/>
      <c r="AO36" s="345">
        <v>144062</v>
      </c>
      <c r="AP36" s="345">
        <v>48181</v>
      </c>
      <c r="AQ36" s="346">
        <v>3914</v>
      </c>
      <c r="AR36" s="347">
        <v>1131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540</v>
      </c>
      <c r="AL37" s="1222"/>
      <c r="AM37" s="1222"/>
      <c r="AN37" s="1223"/>
      <c r="AO37" s="345" t="s">
        <v>522</v>
      </c>
      <c r="AP37" s="345" t="s">
        <v>522</v>
      </c>
      <c r="AQ37" s="346">
        <v>1348</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541</v>
      </c>
      <c r="AL38" s="1231"/>
      <c r="AM38" s="1231"/>
      <c r="AN38" s="1232"/>
      <c r="AO38" s="348" t="s">
        <v>522</v>
      </c>
      <c r="AP38" s="348" t="s">
        <v>522</v>
      </c>
      <c r="AQ38" s="349">
        <v>27</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542</v>
      </c>
      <c r="AL39" s="1231"/>
      <c r="AM39" s="1231"/>
      <c r="AN39" s="1232"/>
      <c r="AO39" s="345">
        <v>-4258</v>
      </c>
      <c r="AP39" s="345">
        <v>-1424</v>
      </c>
      <c r="AQ39" s="346">
        <v>-7201</v>
      </c>
      <c r="AR39" s="347">
        <v>-80.2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543</v>
      </c>
      <c r="AL40" s="1222"/>
      <c r="AM40" s="1222"/>
      <c r="AN40" s="1223"/>
      <c r="AO40" s="345">
        <v>-290625</v>
      </c>
      <c r="AP40" s="345">
        <v>-97199</v>
      </c>
      <c r="AQ40" s="346">
        <v>-128709</v>
      </c>
      <c r="AR40" s="347">
        <v>-24.5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300</v>
      </c>
      <c r="AL41" s="1234"/>
      <c r="AM41" s="1234"/>
      <c r="AN41" s="1235"/>
      <c r="AO41" s="345">
        <v>112670</v>
      </c>
      <c r="AP41" s="345">
        <v>37682</v>
      </c>
      <c r="AQ41" s="346">
        <v>47272</v>
      </c>
      <c r="AR41" s="347">
        <v>-20.3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513</v>
      </c>
      <c r="AN49" s="1238" t="s">
        <v>547</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269481</v>
      </c>
      <c r="AN51" s="367">
        <v>80490</v>
      </c>
      <c r="AO51" s="368">
        <v>45.1</v>
      </c>
      <c r="AP51" s="369">
        <v>291945</v>
      </c>
      <c r="AQ51" s="370">
        <v>19.100000000000001</v>
      </c>
      <c r="AR51" s="371">
        <v>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228956</v>
      </c>
      <c r="AN52" s="375">
        <v>68386</v>
      </c>
      <c r="AO52" s="376">
        <v>27.9</v>
      </c>
      <c r="AP52" s="377">
        <v>127651</v>
      </c>
      <c r="AQ52" s="378">
        <v>17.2</v>
      </c>
      <c r="AR52" s="379">
        <v>10.7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633719</v>
      </c>
      <c r="AN53" s="367">
        <v>194811</v>
      </c>
      <c r="AO53" s="368">
        <v>142</v>
      </c>
      <c r="AP53" s="369">
        <v>291173</v>
      </c>
      <c r="AQ53" s="370">
        <v>-0.3</v>
      </c>
      <c r="AR53" s="371">
        <v>142.30000000000001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421224</v>
      </c>
      <c r="AN54" s="375">
        <v>129488</v>
      </c>
      <c r="AO54" s="376">
        <v>89.3</v>
      </c>
      <c r="AP54" s="377">
        <v>119071</v>
      </c>
      <c r="AQ54" s="378">
        <v>-6.7</v>
      </c>
      <c r="AR54" s="379">
        <v>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443953</v>
      </c>
      <c r="AN55" s="367">
        <v>140670</v>
      </c>
      <c r="AO55" s="368">
        <v>-27.8</v>
      </c>
      <c r="AP55" s="369">
        <v>271581</v>
      </c>
      <c r="AQ55" s="370">
        <v>-6.7</v>
      </c>
      <c r="AR55" s="371">
        <v>-21.1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407758</v>
      </c>
      <c r="AN56" s="375">
        <v>129201</v>
      </c>
      <c r="AO56" s="376">
        <v>-0.2</v>
      </c>
      <c r="AP56" s="377">
        <v>117844</v>
      </c>
      <c r="AQ56" s="378">
        <v>-1</v>
      </c>
      <c r="AR56" s="379">
        <v>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301644</v>
      </c>
      <c r="AN57" s="367">
        <v>98770</v>
      </c>
      <c r="AO57" s="368">
        <v>-29.8</v>
      </c>
      <c r="AP57" s="369">
        <v>268375</v>
      </c>
      <c r="AQ57" s="370">
        <v>-1.2</v>
      </c>
      <c r="AR57" s="371">
        <v>-28.6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288238</v>
      </c>
      <c r="AN58" s="375">
        <v>94380</v>
      </c>
      <c r="AO58" s="376">
        <v>-27</v>
      </c>
      <c r="AP58" s="377">
        <v>119602</v>
      </c>
      <c r="AQ58" s="378">
        <v>1.5</v>
      </c>
      <c r="AR58" s="379">
        <v>-28.5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476589</v>
      </c>
      <c r="AN59" s="367">
        <v>159394</v>
      </c>
      <c r="AO59" s="368">
        <v>61.4</v>
      </c>
      <c r="AP59" s="369">
        <v>301035</v>
      </c>
      <c r="AQ59" s="370">
        <v>12.2</v>
      </c>
      <c r="AR59" s="371">
        <v>49.2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363210</v>
      </c>
      <c r="AN60" s="375">
        <v>121475</v>
      </c>
      <c r="AO60" s="376">
        <v>28.7</v>
      </c>
      <c r="AP60" s="377">
        <v>154376</v>
      </c>
      <c r="AQ60" s="378">
        <v>29.1</v>
      </c>
      <c r="AR60" s="379">
        <v>-0.4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425077</v>
      </c>
      <c r="AN61" s="382">
        <v>134827</v>
      </c>
      <c r="AO61" s="383">
        <v>38.200000000000003</v>
      </c>
      <c r="AP61" s="384">
        <v>284822</v>
      </c>
      <c r="AQ61" s="385">
        <v>4.5999999999999996</v>
      </c>
      <c r="AR61" s="371">
        <v>33.6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341877</v>
      </c>
      <c r="AN62" s="375">
        <v>108586</v>
      </c>
      <c r="AO62" s="376">
        <v>23.7</v>
      </c>
      <c r="AP62" s="377">
        <v>127709</v>
      </c>
      <c r="AQ62" s="378">
        <v>8</v>
      </c>
      <c r="AR62" s="379">
        <v>15.7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HaPP4N5iImwtkp6zmO9a+Jiycg5Db0WlWvQescsOetiu7qTVNUgvcz01zhF84M/C1onKDothiSfQFbIs5bZBw==" saltValue="voMzrttsisd37qOdwsXZ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UUjhoGb2KNxlS+gg94ZhFj9t8EXYRV2oKJHsWNHxD5onmi6NfVdy2tXNMW2jV6yWx0f5HjZGiCT1gsfm7yE9Nw==" saltValue="7kS/BLTrnAYu/zjJJRNiV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FF300Mo6MWSUd9nhPAkh4Bval848rfS4WSN920bFIMdibIcbskHUN0VYToXHFxbGc+ldBaGFwnhDj4lgftREGQ==" saltValue="1EsKGE7l7QGk9IhqESuzZ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41" t="s">
        <v>3</v>
      </c>
      <c r="D47" s="1241"/>
      <c r="E47" s="1242"/>
      <c r="F47" s="11">
        <v>74.83</v>
      </c>
      <c r="G47" s="12">
        <v>73.510000000000005</v>
      </c>
      <c r="H47" s="12">
        <v>75.44</v>
      </c>
      <c r="I47" s="12">
        <v>75.540000000000006</v>
      </c>
      <c r="J47" s="13">
        <v>71.75</v>
      </c>
    </row>
    <row r="48" spans="2:10" ht="57.75" customHeight="1" x14ac:dyDescent="0.15">
      <c r="B48" s="14"/>
      <c r="C48" s="1243" t="s">
        <v>4</v>
      </c>
      <c r="D48" s="1243"/>
      <c r="E48" s="1244"/>
      <c r="F48" s="15">
        <v>10.41</v>
      </c>
      <c r="G48" s="16">
        <v>12.11</v>
      </c>
      <c r="H48" s="16">
        <v>11.14</v>
      </c>
      <c r="I48" s="16">
        <v>13.59</v>
      </c>
      <c r="J48" s="17">
        <v>8.67</v>
      </c>
    </row>
    <row r="49" spans="2:10" ht="57.75" customHeight="1" thickBot="1" x14ac:dyDescent="0.2">
      <c r="B49" s="18"/>
      <c r="C49" s="1245" t="s">
        <v>5</v>
      </c>
      <c r="D49" s="1245"/>
      <c r="E49" s="1246"/>
      <c r="F49" s="19">
        <v>8.15</v>
      </c>
      <c r="G49" s="20" t="s">
        <v>568</v>
      </c>
      <c r="H49" s="20" t="s">
        <v>569</v>
      </c>
      <c r="I49" s="20">
        <v>2.4500000000000002</v>
      </c>
      <c r="J49" s="21" t="s">
        <v>570</v>
      </c>
    </row>
    <row r="50" spans="2:10" ht="13.5" customHeight="1" x14ac:dyDescent="0.15"/>
  </sheetData>
  <sheetProtection algorithmName="SHA-512" hashValue="nqS77uoUPZY8I6bsNmik7kJNI69c6jiV367kcWoznJLzCxgKH+7h8lWzLmLC7qTFCMvzAKk1IT+wsSu2SYEHOA==" saltValue="g9wF96THeG3/tcElwc9n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2022-09-26T07:26:42Z</cp:lastPrinted>
  <dcterms:created xsi:type="dcterms:W3CDTF">2022-02-02T06:20:39Z</dcterms:created>
  <dcterms:modified xsi:type="dcterms:W3CDTF">2022-09-26T07:27:15Z</dcterms:modified>
  <cp:category/>
</cp:coreProperties>
</file>