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R2決算\09_市町村→県\"/>
    </mc:Choice>
  </mc:AlternateContent>
  <bookViews>
    <workbookView xWindow="0" yWindow="0" windowWidth="28800" windowHeight="122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BW38" i="10"/>
  <c r="AM38" i="10"/>
  <c r="U38" i="10"/>
  <c r="C38" i="10"/>
  <c r="CO37" i="10"/>
  <c r="BW37" i="10"/>
  <c r="AM37" i="10"/>
  <c r="CO36" i="10"/>
  <c r="BW36" i="10"/>
  <c r="AM36" i="10"/>
  <c r="CO35" i="10"/>
  <c r="BW35" i="10"/>
  <c r="AM35" i="10"/>
  <c r="CO34" i="10"/>
  <c r="BW34" i="10"/>
  <c r="C34" i="10"/>
  <c r="C35" i="10" l="1"/>
  <c r="C36" i="10" s="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 r="BE38" i="10" s="1"/>
  <c r="BE39" i="10" s="1"/>
</calcChain>
</file>

<file path=xl/sharedStrings.xml><?xml version="1.0" encoding="utf-8"?>
<sst xmlns="http://schemas.openxmlformats.org/spreadsheetml/2006/main" count="1142" uniqueCount="622">
  <si>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</si>
  <si>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</si>
  <si>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</si>
  <si>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</si>
  <si>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</si>
  <si>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</si>
  <si>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</si>
  <si>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</si>
  <si>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</si>
  <si>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</si>
  <si>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</si>
  <si>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</si>
  <si>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</si>
  <si>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</si>
  <si>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</si>
  <si>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</si>
  <si>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</si>
  <si>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</si>
  <si>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</si>
  <si>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</si>
  <si>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</si>
  <si>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</si>
  <si>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</si>
  <si>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</si>
  <si>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</si>
  <si>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</si>
  <si>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</si>
  <si>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</si>
  <si>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</si>
  <si>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</si>
  <si>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</si>
  <si>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</si>
  <si>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</si>
  <si>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</si>
  <si>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</si>
  <si>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</si>
  <si>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</si>
  <si>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</si>
  <si>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</si>
  <si>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</si>
  <si>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</si>
  <si>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</si>
  <si>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</si>
  <si>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</si>
  <si>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</si>
  <si>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</si>
  <si>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</si>
  <si>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</si>
  <si>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</si>
  <si>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</si>
  <si>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</si>
  <si>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</si>
  <si>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</si>
  <si>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</si>
  <si>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</si>
  <si>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</si>
  <si>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</si>
  <si>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</si>
  <si>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</si>
  <si>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</si>
  <si>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</si>
  <si>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</si>
  <si>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</si>
  <si>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</si>
  <si>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</si>
  <si>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</si>
  <si>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</si>
  <si>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</si>
  <si>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</si>
  <si>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</si>
  <si>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</si>
  <si>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</si>
  <si>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</si>
  <si>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</si>
  <si>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</si>
  <si>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</si>
  <si>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</si>
  <si>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</si>
  <si>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</si>
  <si>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</si>
  <si>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</si>
  <si>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</si>
  <si>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</si>
  <si>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</si>
  <si>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</si>
  <si>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</si>
  <si>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</si>
  <si>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</si>
  <si>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</si>
  <si>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</si>
  <si>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</si>
  <si>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</si>
  <si>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</si>
  <si>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</si>
  <si>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</si>
  <si>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</si>
  <si>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</si>
  <si>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</si>
  <si>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</si>
  <si>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</si>
  <si>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</si>
  <si>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</si>
  <si>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</si>
  <si>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</si>
  <si>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</si>
  <si>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</si>
  <si>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</si>
  <si>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</si>
  <si>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</si>
  <si>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</si>
  <si>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</si>
  <si>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</si>
  <si>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</si>
  <si>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</si>
  <si>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</si>
  <si>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</si>
  <si>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</si>
  <si>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</si>
  <si>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</si>
  <si>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</si>
  <si>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</si>
  <si>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</si>
  <si>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</si>
  <si>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</si>
  <si>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</si>
  <si>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</si>
  <si>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</si>
  <si>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</si>
  <si>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</si>
  <si>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</si>
  <si>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</si>
  <si>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</si>
  <si>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</si>
  <si>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</si>
  <si>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</si>
  <si>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</si>
  <si>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</si>
  <si>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</si>
  <si>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</si>
  <si>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</si>
  <si>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</si>
  <si>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</si>
  <si>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</si>
  <si>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</si>
  <si>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</si>
  <si>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</si>
  <si>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</si>
  <si>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</si>
  <si>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</si>
  <si>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</si>
  <si>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</si>
  <si>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</si>
  <si>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</si>
  <si>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</si>
  <si>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</si>
  <si>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</si>
  <si>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</si>
  <si>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</si>
  <si>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</si>
  <si>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</si>
  <si>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</si>
  <si>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</si>
  <si>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</si>
  <si>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</si>
  <si>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</si>
  <si>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</si>
  <si>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</si>
  <si>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</si>
  <si>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</si>
  <si>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</si>
  <si>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</si>
  <si>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</si>
  <si>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</si>
  <si>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</si>
  <si>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</si>
  <si>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</si>
  <si>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</si>
  <si>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</si>
  <si>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</si>
  <si>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</si>
  <si>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</si>
  <si>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</si>
  <si>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</si>
  <si>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</si>
  <si>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</si>
  <si>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</si>
  <si>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</si>
  <si>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</si>
  <si>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</si>
  <si>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</si>
  <si>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</si>
  <si>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</si>
  <si>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</si>
  <si>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</si>
  <si>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</si>
  <si>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</si>
  <si>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</si>
  <si>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</si>
  <si>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</si>
  <si>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</si>
  <si>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</si>
  <si>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</si>
  <si>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</si>
  <si>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</si>
  <si>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</si>
  <si>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</si>
  <si>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</si>
  <si>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</si>
  <si>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</si>
  <si>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</si>
  <si>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</si>
  <si>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</si>
  <si>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</si>
  <si>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</si>
  <si>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鳥取県大山町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</si>
  <si>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</si>
  <si>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</si>
  <si>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</si>
  <si>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</si>
  <si>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</si>
  <si>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</si>
  <si>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</si>
  <si>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</si>
  <si>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</si>
  <si>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</si>
  <si>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</si>
  <si>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</si>
  <si>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</si>
  <si>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</si>
  <si>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</si>
  <si>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</si>
  <si>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</si>
  <si>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</si>
  <si>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</si>
  <si>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</si>
  <si>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</si>
  <si>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</si>
  <si>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</si>
  <si>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</si>
  <si>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</si>
  <si>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</si>
  <si>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</si>
  <si>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</si>
  <si>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</si>
  <si>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</si>
  <si>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</si>
  <si>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</si>
  <si>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</si>
  <si>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</si>
  <si>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</si>
  <si>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</si>
  <si>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</si>
  <si>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</si>
  <si>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</si>
  <si>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</si>
  <si>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</si>
  <si>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</si>
  <si>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</si>
  <si>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</si>
  <si>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</si>
  <si>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</si>
  <si>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</si>
  <si>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</si>
  <si>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</si>
  <si>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</si>
  <si>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</si>
  <si>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</si>
  <si>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</si>
  <si>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</si>
  <si>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</si>
  <si>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</si>
  <si>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</si>
  <si>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</si>
  <si>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</si>
  <si>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</si>
  <si>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</si>
  <si>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</si>
  <si>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</si>
  <si>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</si>
  <si>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</si>
  <si>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</si>
  <si>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</si>
  <si>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</si>
  <si>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</si>
  <si>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</si>
  <si>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</si>
  <si>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</si>
  <si>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</si>
  <si>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</si>
  <si>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</si>
  <si>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</si>
  <si>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</si>
  <si>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</si>
  <si>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</si>
  <si>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</si>
  <si>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</si>
  <si>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</si>
  <si>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</si>
  <si>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</si>
  <si>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</si>
  <si>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</si>
  <si>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</si>
  <si>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</si>
  <si>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</si>
  <si>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</si>
  <si>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</si>
  <si>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</si>
  <si>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</si>
  <si>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</si>
  <si>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</si>
  <si>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</si>
  <si>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</si>
  <si>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</si>
  <si>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</si>
  <si>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</si>
  <si>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</si>
  <si>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</si>
  <si>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</si>
  <si>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</si>
  <si>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</si>
  <si>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</si>
  <si>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</si>
  <si>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</si>
  <si>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</si>
  <si>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</si>
  <si>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</si>
  <si>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</si>
  <si>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</si>
  <si>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</si>
  <si>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</si>
  <si>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</si>
  <si>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</si>
  <si>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</si>
  <si>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</si>
  <si>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</si>
  <si>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</si>
  <si>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</si>
  <si>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</si>
  <si>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</si>
  <si>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</si>
  <si>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</si>
  <si>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</si>
  <si>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</si>
  <si>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</si>
  <si>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</si>
  <si>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</si>
  <si>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</si>
  <si>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</si>
  <si>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</si>
  <si>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</si>
  <si>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</si>
  <si>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</si>
  <si>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</si>
  <si>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</si>
  <si>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</si>
  <si>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</si>
  <si>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</si>
  <si>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</si>
  <si>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</si>
  <si>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</si>
  <si>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</si>
  <si>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</si>
  <si>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</si>
  <si>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</si>
  <si>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</si>
  <si>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</si>
  <si>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</si>
  <si>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</si>
  <si>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鳥取県大山町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</si>
  <si>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</si>
  <si>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</si>
  <si>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</si>
  <si>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</si>
  <si>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</si>
  <si>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</si>
  <si>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</si>
  <si>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</si>
  <si>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</si>
  <si>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</si>
  <si>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</si>
  <si>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</si>
  <si>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</si>
  <si>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</si>
  <si>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</si>
  <si>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</si>
  <si>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</si>
  <si>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</si>
  <si>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</si>
  <si>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</si>
  <si>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</si>
  <si>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</si>
  <si>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住宅新築資金等貸付事業特別会計</t>
    <phoneticPr fontId="5"/>
  </si>
  <si>
    <t>開拓専用水道特別会計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</si>
  <si>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</si>
  <si>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</si>
  <si>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</si>
  <si>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</si>
  <si>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</si>
  <si>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</si>
  <si>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</si>
  <si>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</si>
  <si>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</si>
  <si>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</si>
  <si>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</si>
  <si>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</si>
  <si>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</si>
  <si>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</si>
  <si>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</si>
  <si>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</si>
  <si>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</si>
  <si>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</si>
  <si>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</si>
  <si>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</si>
  <si>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</si>
  <si>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</si>
  <si>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</si>
  <si>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</si>
  <si>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</si>
  <si>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風力発電事業特別会計</t>
    <phoneticPr fontId="5"/>
  </si>
  <si>
    <t>法非適用企業</t>
    <phoneticPr fontId="5"/>
  </si>
  <si>
    <t>温泉事業特別会計</t>
    <phoneticPr fontId="5"/>
  </si>
  <si>
    <t>-</t>
    <phoneticPr fontId="5"/>
  </si>
  <si>
    <t>法非適用企業</t>
    <phoneticPr fontId="5"/>
  </si>
  <si>
    <t>索道事業特別会計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</si>
  <si>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</si>
  <si>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</si>
  <si>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</si>
  <si>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</si>
  <si>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</si>
  <si>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</si>
  <si>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</si>
  <si>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</si>
  <si>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</si>
  <si>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</si>
  <si>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</si>
  <si>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</si>
  <si>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</si>
  <si>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</si>
  <si>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</si>
  <si>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</si>
  <si>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</si>
  <si>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</si>
  <si>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</si>
  <si>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</si>
  <si>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</si>
  <si>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</si>
  <si>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</si>
  <si>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</si>
  <si>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</si>
  <si>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</si>
  <si>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</si>
  <si>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</si>
  <si>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</si>
  <si>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</si>
  <si>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</si>
  <si>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</si>
  <si>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</si>
  <si>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</si>
  <si>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</si>
  <si>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</si>
  <si>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</si>
  <si>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</si>
  <si>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</si>
  <si>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</si>
  <si>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</si>
  <si>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</si>
  <si>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</si>
  <si>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</si>
  <si>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</si>
  <si>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</si>
  <si>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</si>
  <si>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</si>
  <si>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</si>
  <si>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</si>
  <si>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</si>
  <si>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</si>
  <si>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</si>
  <si>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</si>
  <si>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</si>
  <si>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</si>
  <si>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</si>
  <si>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</si>
  <si>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</si>
  <si>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</si>
  <si>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</si>
  <si>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</si>
  <si>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</si>
  <si>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</si>
  <si>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</si>
  <si>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</si>
  <si>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</si>
  <si>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</si>
  <si>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</si>
  <si>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</si>
  <si>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国民健康保険診療所特別会計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</si>
  <si>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</si>
  <si>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</si>
  <si>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</si>
  <si>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</si>
  <si>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</si>
  <si>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</si>
  <si>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</si>
  <si>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</si>
  <si>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</si>
  <si>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</si>
  <si>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</si>
  <si>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</si>
  <si>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</si>
  <si>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</si>
  <si>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</si>
  <si>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</si>
  <si>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</si>
  <si>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</si>
  <si>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</si>
  <si>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</si>
  <si>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</si>
  <si>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</si>
  <si>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</si>
  <si>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</si>
  <si>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</si>
  <si>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</si>
  <si>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</si>
  <si>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</si>
  <si>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</si>
  <si>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</si>
  <si>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</si>
  <si>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</si>
  <si>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</si>
  <si>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</si>
  <si>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</si>
  <si>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</si>
  <si>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</si>
  <si>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</si>
  <si>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</si>
  <si>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</si>
  <si>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</si>
  <si>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</si>
  <si>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</si>
  <si>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</si>
  <si>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</si>
  <si>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</si>
  <si>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</si>
  <si>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</si>
  <si>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</si>
  <si>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</si>
  <si>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</si>
  <si>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</si>
  <si>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</si>
  <si>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</si>
  <si>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</si>
  <si>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</si>
  <si>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</si>
  <si>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</si>
  <si>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</si>
  <si>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</si>
  <si>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</si>
  <si>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</si>
  <si>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</si>
  <si>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</si>
  <si>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</si>
  <si>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</si>
  <si>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</si>
  <si>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</si>
  <si>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</si>
  <si>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</si>
  <si>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</si>
  <si>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</si>
  <si>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</si>
  <si>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</si>
  <si>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</si>
  <si>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</si>
  <si>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</si>
  <si>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</si>
  <si>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</si>
  <si>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</si>
  <si>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</si>
  <si>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</si>
  <si>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</si>
  <si>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</si>
  <si>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1.21</t>
  </si>
  <si>
    <t>▲ 3.79</t>
  </si>
  <si>
    <t>▲ 0.88</t>
  </si>
  <si>
    <t>一般会計</t>
  </si>
  <si>
    <t>水道事業会計</t>
  </si>
  <si>
    <t>介護保険特別会計</t>
  </si>
  <si>
    <t>国民健康保険特別会計</t>
  </si>
  <si>
    <t>宅地造成事業特別会計</t>
  </si>
  <si>
    <t>風力発電事業特別会計</t>
  </si>
  <si>
    <t>開拓専用水道特別会計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</si>
  <si>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</si>
  <si>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</si>
  <si>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</si>
  <si>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</si>
  <si>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</si>
  <si>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</si>
  <si>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</si>
  <si>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</si>
  <si>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</si>
  <si>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</si>
  <si>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鳥取県西部広域行政管理組合</t>
    <phoneticPr fontId="2"/>
  </si>
  <si>
    <t>鳥取県町村総合事務組合</t>
    <phoneticPr fontId="2"/>
  </si>
  <si>
    <t>鳥取県後期高齢者医療広域連合 一般会計</t>
    <rPh sb="15" eb="17">
      <t>イッパン</t>
    </rPh>
    <rPh sb="17" eb="19">
      <t>カイケイ</t>
    </rPh>
    <phoneticPr fontId="2"/>
  </si>
  <si>
    <t>鳥取県後期高齢者医療広域連合　後期高齢者医療特別会計</t>
    <rPh sb="15" eb="17">
      <t>コウキ</t>
    </rPh>
    <rPh sb="17" eb="20">
      <t>コウレイシャ</t>
    </rPh>
    <rPh sb="20" eb="22">
      <t>イリョウ</t>
    </rPh>
    <rPh sb="22" eb="24">
      <t>トクベツ</t>
    </rPh>
    <rPh sb="24" eb="26">
      <t>カイケイ</t>
    </rPh>
    <phoneticPr fontId="2"/>
  </si>
  <si>
    <t>大山恵みの里公社</t>
    <phoneticPr fontId="2"/>
  </si>
  <si>
    <t>大山観光局</t>
    <phoneticPr fontId="2"/>
  </si>
  <si>
    <t>合併振興基金</t>
    <phoneticPr fontId="5"/>
  </si>
  <si>
    <t>公共施設整備基金</t>
    <phoneticPr fontId="5"/>
  </si>
  <si>
    <t>ふるさと応援基金</t>
    <phoneticPr fontId="5"/>
  </si>
  <si>
    <t>地域福祉基金</t>
    <phoneticPr fontId="5"/>
  </si>
  <si>
    <t>漁港建設事業推進基金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</si>
  <si>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</si>
  <si>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</si>
  <si>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</si>
  <si>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</si>
  <si>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</si>
  <si>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</si>
  <si>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</si>
  <si>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</si>
  <si>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</si>
  <si>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</si>
  <si>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将来負担比率はマイナスとなったため、健全な状態であると言える。</t>
    <rPh sb="0" eb="2">
      <t>ショウライ</t>
    </rPh>
    <rPh sb="2" eb="4">
      <t>フタン</t>
    </rPh>
    <rPh sb="4" eb="6">
      <t>ヒリツ</t>
    </rPh>
    <rPh sb="18" eb="20">
      <t>ケンゼン</t>
    </rPh>
    <rPh sb="21" eb="23">
      <t>ジョウタイ</t>
    </rPh>
    <rPh sb="27" eb="28">
      <t>イ</t>
    </rPh>
    <phoneticPr fontId="5"/>
  </si>
  <si>
    <t>将来負担比率はマイナスとなったため、健全な状態であると言える。
実質公債費比率については、標準税収入額等が増加したこと、普通交付税が増加したことなどにより減少傾向にある。また公債債については、引き続き計画的な償還を行っていくとともに、交付税措置の有利な辺地・過疎債を活用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</si>
</sst>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78FF-4638-9DBC-0466278937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85921</c:v>
                </c:pt>
                <c:pt idx="1">
                  <c:v>107184</c:v>
                </c:pt>
                <c:pt idx="2">
                  <c:v>78286</c:v>
                </c:pt>
                <c:pt idx="3">
                  <c:v>90497</c:v>
                </c:pt>
                <c:pt idx="4">
                  <c:v>82271</c:v>
                </c:pt>
              </c:numCache>
            </c:numRef>
          </c:val>
          <c:smooth val="0"/>
          <c:extLst>
            <c:ext xmlns:c16="http://schemas.microsoft.com/office/drawing/2014/chart" uri="{C3380CC4-5D6E-409C-BE32-E72D297353CC}">
              <c16:uniqueId val="{00000001-78FF-4638-9DBC-0466278937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7.12</c:v>
                </c:pt>
                <c:pt idx="1">
                  <c:v>7.94</c:v>
                </c:pt>
                <c:pt idx="2">
                  <c:v>9.11</c:v>
                </c:pt>
                <c:pt idx="3">
                  <c:v>5.35</c:v>
                </c:pt>
                <c:pt idx="4">
                  <c:v>5.47</c:v>
                </c:pt>
              </c:numCache>
            </c:numRef>
          </c:val>
          <c:extLst>
            <c:ext xmlns:c16="http://schemas.microsoft.com/office/drawing/2014/chart" uri="{C3380CC4-5D6E-409C-BE32-E72D297353CC}">
              <c16:uniqueId val="{00000000-2AC5-4162-A25B-A141EEF1BD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25.52</c:v>
                </c:pt>
                <c:pt idx="1">
                  <c:v>26.57</c:v>
                </c:pt>
                <c:pt idx="2">
                  <c:v>27.12</c:v>
                </c:pt>
                <c:pt idx="3">
                  <c:v>27.52</c:v>
                </c:pt>
                <c:pt idx="4">
                  <c:v>25.2</c:v>
                </c:pt>
              </c:numCache>
            </c:numRef>
          </c:val>
          <c:extLst>
            <c:ext xmlns:c16="http://schemas.microsoft.com/office/drawing/2014/chart" uri="{C3380CC4-5D6E-409C-BE32-E72D297353CC}">
              <c16:uniqueId val="{00000001-2AC5-4162-A25B-A141EEF1BD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-1.21</c:v>
                </c:pt>
                <c:pt idx="1">
                  <c:v>0.68</c:v>
                </c:pt>
                <c:pt idx="2">
                  <c:v>1.19</c:v>
                </c:pt>
                <c:pt idx="3">
                  <c:v>-3.79</c:v>
                </c:pt>
                <c:pt idx="4">
                  <c:v>-0.88</c:v>
                </c:pt>
              </c:numCache>
            </c:numRef>
          </c:val>
          <c:smooth val="0"/>
          <c:extLst>
            <c:ext xmlns:c16="http://schemas.microsoft.com/office/drawing/2014/chart" uri="{C3380CC4-5D6E-409C-BE32-E72D297353CC}">
              <c16:uniqueId val="{00000002-2AC5-4162-A25B-A141EEF1BD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7554-4451-AD53-2E2ECD7520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54-4451-AD53-2E2ECD75202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7554-4451-AD53-2E2ECD752024}"/>
            </c:ext>
          </c:extLst>
        </c:ser>
        <c:ser>
          <c:idx val="3"/>
          <c:order val="3"/>
          <c:tx>
            <c:strRef>
              <c:f>データシート!$A$30</c:f>
              <c:strCache>
                <c:ptCount val="1"/>
                <c:pt idx="0">
                  <c:v>開拓専用水道特別会計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0.03</c:v>
                </c:pt>
                <c:pt idx="4">
                  <c:v>#N/A</c:v>
                </c:pt>
                <c:pt idx="5">
                  <c:v>0.06</c:v>
                </c:pt>
                <c:pt idx="6">
                  <c:v>#N/A</c:v>
                </c:pt>
                <c:pt idx="7">
                  <c:v>0.02</c:v>
                </c:pt>
                <c:pt idx="8">
                  <c:v>#N/A</c:v>
                </c:pt>
                <c:pt idx="9">
                  <c:v>0.03</c:v>
                </c:pt>
              </c:numCache>
            </c:numRef>
          </c:val>
          <c:extLst>
            <c:ext xmlns:c16="http://schemas.microsoft.com/office/drawing/2014/chart" uri="{C3380CC4-5D6E-409C-BE32-E72D297353CC}">
              <c16:uniqueId val="{00000003-7554-4451-AD53-2E2ECD752024}"/>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0.08</c:v>
                </c:pt>
                <c:pt idx="4">
                  <c:v>#N/A</c:v>
                </c:pt>
                <c:pt idx="5">
                  <c:v>0.1</c:v>
                </c:pt>
                <c:pt idx="6">
                  <c:v>#N/A</c:v>
                </c:pt>
                <c:pt idx="7">
                  <c:v>0</c:v>
                </c:pt>
                <c:pt idx="8">
                  <c:v>#N/A</c:v>
                </c:pt>
                <c:pt idx="9">
                  <c:v>0.2</c:v>
                </c:pt>
              </c:numCache>
            </c:numRef>
          </c:val>
          <c:extLst>
            <c:ext xmlns:c16="http://schemas.microsoft.com/office/drawing/2014/chart" uri="{C3380CC4-5D6E-409C-BE32-E72D297353CC}">
              <c16:uniqueId val="{00000004-7554-4451-AD53-2E2ECD752024}"/>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1.25</c:v>
                </c:pt>
                <c:pt idx="2">
                  <c:v>#N/A</c:v>
                </c:pt>
                <c:pt idx="3">
                  <c:v>1.1399999999999999</c:v>
                </c:pt>
                <c:pt idx="4">
                  <c:v>#N/A</c:v>
                </c:pt>
                <c:pt idx="5">
                  <c:v>0.72</c:v>
                </c:pt>
                <c:pt idx="6">
                  <c:v>#N/A</c:v>
                </c:pt>
                <c:pt idx="7">
                  <c:v>0.61</c:v>
                </c:pt>
                <c:pt idx="8">
                  <c:v>#N/A</c:v>
                </c:pt>
                <c:pt idx="9">
                  <c:v>0.35</c:v>
                </c:pt>
              </c:numCache>
            </c:numRef>
          </c:val>
          <c:extLst>
            <c:ext xmlns:c16="http://schemas.microsoft.com/office/drawing/2014/chart" uri="{C3380CC4-5D6E-409C-BE32-E72D297353CC}">
              <c16:uniqueId val="{00000005-7554-4451-AD53-2E2ECD75202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0.94</c:v>
                </c:pt>
                <c:pt idx="2">
                  <c:v>#N/A</c:v>
                </c:pt>
                <c:pt idx="3">
                  <c:v>2.11</c:v>
                </c:pt>
                <c:pt idx="4">
                  <c:v>#N/A</c:v>
                </c:pt>
                <c:pt idx="5">
                  <c:v>0.71</c:v>
                </c:pt>
                <c:pt idx="6">
                  <c:v>#N/A</c:v>
                </c:pt>
                <c:pt idx="7">
                  <c:v>1.02</c:v>
                </c:pt>
                <c:pt idx="8">
                  <c:v>#N/A</c:v>
                </c:pt>
                <c:pt idx="9">
                  <c:v>0.46</c:v>
                </c:pt>
              </c:numCache>
            </c:numRef>
          </c:val>
          <c:extLst>
            <c:ext xmlns:c16="http://schemas.microsoft.com/office/drawing/2014/chart" uri="{C3380CC4-5D6E-409C-BE32-E72D297353CC}">
              <c16:uniqueId val="{00000006-7554-4451-AD53-2E2ECD75202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1.42</c:v>
                </c:pt>
                <c:pt idx="2">
                  <c:v>#N/A</c:v>
                </c:pt>
                <c:pt idx="3">
                  <c:v>1.81</c:v>
                </c:pt>
                <c:pt idx="4">
                  <c:v>#N/A</c:v>
                </c:pt>
                <c:pt idx="5">
                  <c:v>1.56</c:v>
                </c:pt>
                <c:pt idx="6">
                  <c:v>#N/A</c:v>
                </c:pt>
                <c:pt idx="7">
                  <c:v>1.86</c:v>
                </c:pt>
                <c:pt idx="8">
                  <c:v>#N/A</c:v>
                </c:pt>
                <c:pt idx="9">
                  <c:v>1.95</c:v>
                </c:pt>
              </c:numCache>
            </c:numRef>
          </c:val>
          <c:extLst>
            <c:ext xmlns:c16="http://schemas.microsoft.com/office/drawing/2014/chart" uri="{C3380CC4-5D6E-409C-BE32-E72D297353CC}">
              <c16:uniqueId val="{00000007-7554-4451-AD53-2E2ECD75202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2.41</c:v>
                </c:pt>
                <c:pt idx="2">
                  <c:v>#N/A</c:v>
                </c:pt>
                <c:pt idx="3">
                  <c:v>2.96</c:v>
                </c:pt>
                <c:pt idx="4">
                  <c:v>#N/A</c:v>
                </c:pt>
                <c:pt idx="5">
                  <c:v>3.34</c:v>
                </c:pt>
                <c:pt idx="6">
                  <c:v>#N/A</c:v>
                </c:pt>
                <c:pt idx="7">
                  <c:v>3.39</c:v>
                </c:pt>
                <c:pt idx="8">
                  <c:v>#N/A</c:v>
                </c:pt>
                <c:pt idx="9">
                  <c:v>3.79</c:v>
                </c:pt>
              </c:numCache>
            </c:numRef>
          </c:val>
          <c:extLst>
            <c:ext xmlns:c16="http://schemas.microsoft.com/office/drawing/2014/chart" uri="{C3380CC4-5D6E-409C-BE32-E72D297353CC}">
              <c16:uniqueId val="{00000008-7554-4451-AD53-2E2ECD7520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7.07</c:v>
                </c:pt>
                <c:pt idx="2">
                  <c:v>#N/A</c:v>
                </c:pt>
                <c:pt idx="3">
                  <c:v>7.9</c:v>
                </c:pt>
                <c:pt idx="4">
                  <c:v>#N/A</c:v>
                </c:pt>
                <c:pt idx="5">
                  <c:v>9.0399999999999991</c:v>
                </c:pt>
                <c:pt idx="6">
                  <c:v>#N/A</c:v>
                </c:pt>
                <c:pt idx="7">
                  <c:v>5.31</c:v>
                </c:pt>
                <c:pt idx="8">
                  <c:v>#N/A</c:v>
                </c:pt>
                <c:pt idx="9">
                  <c:v>5.42</c:v>
                </c:pt>
              </c:numCache>
            </c:numRef>
          </c:val>
          <c:extLst>
            <c:ext xmlns:c16="http://schemas.microsoft.com/office/drawing/2014/chart" uri="{C3380CC4-5D6E-409C-BE32-E72D297353CC}">
              <c16:uniqueId val="{00000009-7554-4451-AD53-2E2ECD7520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1657</c:v>
                </c:pt>
                <c:pt idx="5">
                  <c:v>1472</c:v>
                </c:pt>
                <c:pt idx="8">
                  <c:v>1430</c:v>
                </c:pt>
                <c:pt idx="11">
                  <c:v>1434</c:v>
                </c:pt>
                <c:pt idx="14">
                  <c:v>1433</c:v>
                </c:pt>
              </c:numCache>
            </c:numRef>
          </c:val>
          <c:extLst>
            <c:ext xmlns:c16="http://schemas.microsoft.com/office/drawing/2014/chart" uri="{C3380CC4-5D6E-409C-BE32-E72D297353CC}">
              <c16:uniqueId val="{00000000-AF64-46AF-9F34-6B6E74ACAB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64-46AF-9F34-6B6E74ACAB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F64-46AF-9F34-6B6E74ACAB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c:v>
                </c:pt>
                <c:pt idx="3">
                  <c:v>62</c:v>
                </c:pt>
                <c:pt idx="6">
                  <c:v>56</c:v>
                </c:pt>
                <c:pt idx="9">
                  <c:v>40</c:v>
                </c:pt>
                <c:pt idx="12">
                  <c:v>40</c:v>
                </c:pt>
              </c:numCache>
            </c:numRef>
          </c:val>
          <c:extLst>
            <c:ext xmlns:c16="http://schemas.microsoft.com/office/drawing/2014/chart" uri="{C3380CC4-5D6E-409C-BE32-E72D297353CC}">
              <c16:uniqueId val="{00000003-AF64-46AF-9F34-6B6E74ACAB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595</c:v>
                </c:pt>
                <c:pt idx="3">
                  <c:v>577</c:v>
                </c:pt>
                <c:pt idx="6">
                  <c:v>589</c:v>
                </c:pt>
                <c:pt idx="9">
                  <c:v>576</c:v>
                </c:pt>
                <c:pt idx="12">
                  <c:v>545</c:v>
                </c:pt>
              </c:numCache>
            </c:numRef>
          </c:val>
          <c:extLst>
            <c:ext xmlns:c16="http://schemas.microsoft.com/office/drawing/2014/chart" uri="{C3380CC4-5D6E-409C-BE32-E72D297353CC}">
              <c16:uniqueId val="{00000004-AF64-46AF-9F34-6B6E74ACAB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64-46AF-9F34-6B6E74ACAB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64-46AF-9F34-6B6E74ACAB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1567</c:v>
                </c:pt>
                <c:pt idx="3">
                  <c:v>1436</c:v>
                </c:pt>
                <c:pt idx="6">
                  <c:v>1371</c:v>
                </c:pt>
                <c:pt idx="9">
                  <c:v>1401</c:v>
                </c:pt>
                <c:pt idx="12">
                  <c:v>1405</c:v>
                </c:pt>
              </c:numCache>
            </c:numRef>
          </c:val>
          <c:extLst>
            <c:ext xmlns:c16="http://schemas.microsoft.com/office/drawing/2014/chart" uri="{C3380CC4-5D6E-409C-BE32-E72D297353CC}">
              <c16:uniqueId val="{00000007-AF64-46AF-9F34-6B6E74ACAB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553</c:v>
                </c:pt>
                <c:pt idx="2">
                  <c:v>#N/A</c:v>
                </c:pt>
                <c:pt idx="3">
                  <c:v>#N/A</c:v>
                </c:pt>
                <c:pt idx="4">
                  <c:v>603</c:v>
                </c:pt>
                <c:pt idx="5">
                  <c:v>#N/A</c:v>
                </c:pt>
                <c:pt idx="6">
                  <c:v>#N/A</c:v>
                </c:pt>
                <c:pt idx="7">
                  <c:v>586</c:v>
                </c:pt>
                <c:pt idx="8">
                  <c:v>#N/A</c:v>
                </c:pt>
                <c:pt idx="9">
                  <c:v>#N/A</c:v>
                </c:pt>
                <c:pt idx="10">
                  <c:v>583</c:v>
                </c:pt>
                <c:pt idx="11">
                  <c:v>#N/A</c:v>
                </c:pt>
                <c:pt idx="12">
                  <c:v>#N/A</c:v>
                </c:pt>
                <c:pt idx="13">
                  <c:v>557</c:v>
                </c:pt>
                <c:pt idx="14">
                  <c:v>#N/A</c:v>
                </c:pt>
              </c:numCache>
            </c:numRef>
          </c:val>
          <c:smooth val="0"/>
          <c:extLst>
            <c:ext xmlns:c16="http://schemas.microsoft.com/office/drawing/2014/chart" uri="{C3380CC4-5D6E-409C-BE32-E72D297353CC}">
              <c16:uniqueId val="{00000008-AF64-46AF-9F34-6B6E74ACAB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12930</c:v>
                </c:pt>
                <c:pt idx="5">
                  <c:v>12202</c:v>
                </c:pt>
                <c:pt idx="8">
                  <c:v>12018</c:v>
                </c:pt>
                <c:pt idx="11">
                  <c:v>11673</c:v>
                </c:pt>
                <c:pt idx="14">
                  <c:v>11114</c:v>
                </c:pt>
              </c:numCache>
            </c:numRef>
          </c:val>
          <c:extLst>
            <c:ext xmlns:c16="http://schemas.microsoft.com/office/drawing/2014/chart" uri="{C3380CC4-5D6E-409C-BE32-E72D297353CC}">
              <c16:uniqueId val="{00000000-8E6D-4707-9588-C93B96FDF0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223</c:v>
                </c:pt>
                <c:pt idx="5">
                  <c:v>188</c:v>
                </c:pt>
                <c:pt idx="8">
                  <c:v>169</c:v>
                </c:pt>
                <c:pt idx="11">
                  <c:v>143</c:v>
                </c:pt>
                <c:pt idx="14">
                  <c:v>122</c:v>
                </c:pt>
              </c:numCache>
            </c:numRef>
          </c:val>
          <c:extLst>
            <c:ext xmlns:c16="http://schemas.microsoft.com/office/drawing/2014/chart" uri="{C3380CC4-5D6E-409C-BE32-E72D297353CC}">
              <c16:uniqueId val="{00000001-8E6D-4707-9588-C93B96FDF0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4560</c:v>
                </c:pt>
                <c:pt idx="5">
                  <c:v>4731</c:v>
                </c:pt>
                <c:pt idx="8">
                  <c:v>4844</c:v>
                </c:pt>
                <c:pt idx="11">
                  <c:v>4888</c:v>
                </c:pt>
                <c:pt idx="14">
                  <c:v>4959</c:v>
                </c:pt>
              </c:numCache>
            </c:numRef>
          </c:val>
          <c:extLst>
            <c:ext xmlns:c16="http://schemas.microsoft.com/office/drawing/2014/chart" uri="{C3380CC4-5D6E-409C-BE32-E72D297353CC}">
              <c16:uniqueId val="{00000002-8E6D-4707-9588-C93B96FDF0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6D-4707-9588-C93B96FDF0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6D-4707-9588-C93B96FDF0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6D-4707-9588-C93B96FDF0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787</c:v>
                </c:pt>
                <c:pt idx="3">
                  <c:v>939</c:v>
                </c:pt>
                <c:pt idx="6">
                  <c:v>907</c:v>
                </c:pt>
                <c:pt idx="9">
                  <c:v>1071</c:v>
                </c:pt>
                <c:pt idx="12">
                  <c:v>1084</c:v>
                </c:pt>
              </c:numCache>
            </c:numRef>
          </c:val>
          <c:extLst>
            <c:ext xmlns:c16="http://schemas.microsoft.com/office/drawing/2014/chart" uri="{C3380CC4-5D6E-409C-BE32-E72D297353CC}">
              <c16:uniqueId val="{00000006-8E6D-4707-9588-C93B96FDF0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288</c:v>
                </c:pt>
                <c:pt idx="3">
                  <c:v>252</c:v>
                </c:pt>
                <c:pt idx="6">
                  <c:v>204</c:v>
                </c:pt>
                <c:pt idx="9">
                  <c:v>172</c:v>
                </c:pt>
                <c:pt idx="12">
                  <c:v>138</c:v>
                </c:pt>
              </c:numCache>
            </c:numRef>
          </c:val>
          <c:extLst>
            <c:ext xmlns:c16="http://schemas.microsoft.com/office/drawing/2014/chart" uri="{C3380CC4-5D6E-409C-BE32-E72D297353CC}">
              <c16:uniqueId val="{00000007-8E6D-4707-9588-C93B96FDF0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5500</c:v>
                </c:pt>
                <c:pt idx="3">
                  <c:v>5556</c:v>
                </c:pt>
                <c:pt idx="6">
                  <c:v>5564</c:v>
                </c:pt>
                <c:pt idx="9">
                  <c:v>5158</c:v>
                </c:pt>
                <c:pt idx="12">
                  <c:v>4734</c:v>
                </c:pt>
              </c:numCache>
            </c:numRef>
          </c:val>
          <c:extLst>
            <c:ext xmlns:c16="http://schemas.microsoft.com/office/drawing/2014/chart" uri="{C3380CC4-5D6E-409C-BE32-E72D297353CC}">
              <c16:uniqueId val="{00000008-8E6D-4707-9588-C93B96FDF0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c:v>
                </c:pt>
                <c:pt idx="3">
                  <c:v>5</c:v>
                </c:pt>
                <c:pt idx="6">
                  <c:v>4</c:v>
                </c:pt>
                <c:pt idx="9">
                  <c:v>3</c:v>
                </c:pt>
                <c:pt idx="12">
                  <c:v>2</c:v>
                </c:pt>
              </c:numCache>
            </c:numRef>
          </c:val>
          <c:extLst>
            <c:ext xmlns:c16="http://schemas.microsoft.com/office/drawing/2014/chart" uri="{C3380CC4-5D6E-409C-BE32-E72D297353CC}">
              <c16:uniqueId val="{00000009-8E6D-4707-9588-C93B96FDF0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10983</c:v>
                </c:pt>
                <c:pt idx="3">
                  <c:v>10906</c:v>
                </c:pt>
                <c:pt idx="6">
                  <c:v>10606</c:v>
                </c:pt>
                <c:pt idx="9">
                  <c:v>10005</c:v>
                </c:pt>
                <c:pt idx="12">
                  <c:v>9530</c:v>
                </c:pt>
              </c:numCache>
            </c:numRef>
          </c:val>
          <c:extLst>
            <c:ext xmlns:c16="http://schemas.microsoft.com/office/drawing/2014/chart" uri="{C3380CC4-5D6E-409C-BE32-E72D297353CC}">
              <c16:uniqueId val="{0000000A-8E6D-4707-9588-C93B96FDF0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536</c:v>
                </c:pt>
                <c:pt idx="5">
                  <c:v>#N/A</c:v>
                </c:pt>
                <c:pt idx="6">
                  <c:v>#N/A</c:v>
                </c:pt>
                <c:pt idx="7">
                  <c:v>253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6D-4707-9588-C93B96FDF0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1846</c:v>
                </c:pt>
                <c:pt idx="1">
                  <c:v>1852</c:v>
                </c:pt>
                <c:pt idx="2">
                  <c:v>1767</c:v>
                </c:pt>
              </c:numCache>
            </c:numRef>
          </c:val>
          <c:extLst>
            <c:ext xmlns:c16="http://schemas.microsoft.com/office/drawing/2014/chart" uri="{C3380CC4-5D6E-409C-BE32-E72D297353CC}">
              <c16:uniqueId val="{00000000-97FC-4EE2-8DB1-3E4A2F4FF3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684</c:v>
                </c:pt>
                <c:pt idx="1">
                  <c:v>686</c:v>
                </c:pt>
                <c:pt idx="2">
                  <c:v>688</c:v>
                </c:pt>
              </c:numCache>
            </c:numRef>
          </c:val>
          <c:extLst>
            <c:ext xmlns:c16="http://schemas.microsoft.com/office/drawing/2014/chart" uri="{C3380CC4-5D6E-409C-BE32-E72D297353CC}">
              <c16:uniqueId val="{00000001-97FC-4EE2-8DB1-3E4A2F4FF3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2984</c:v>
                </c:pt>
                <c:pt idx="1">
                  <c:v>3377</c:v>
                </c:pt>
                <c:pt idx="2">
                  <c:v>3469</c:v>
                </c:pt>
              </c:numCache>
            </c:numRef>
          </c:val>
          <c:extLst>
            <c:ext xmlns:c16="http://schemas.microsoft.com/office/drawing/2014/chart" uri="{C3380CC4-5D6E-409C-BE32-E72D297353CC}">
              <c16:uniqueId val="{00000002-97FC-4EE2-8DB1-3E4A2F4FF3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{766AF86F-A4A9-419F-9A34-9090300CB36F}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54-4934-AB46-F96302000A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{7658C5BC-F57B-4A03-B81B-37897A6E544E}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54-4934-AB46-F96302000A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{4EBBE29A-C281-439E-B75D-4FCCE3536CB2}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54-4934-AB46-F96302000A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{204E701A-C521-4492-9246-0B9876FA9A53}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54-4934-AB46-F96302000A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{F299FF28-2894-4D45-B256-3339FB2BC3AA}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54-4934-AB46-F96302000A3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{CA991991-F402-4A29-8B85-27B98856ED83}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54-4934-AB46-F96302000A3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{2F96A57F-3983-48A5-8D44-625DAAF72E69}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54-4934-AB46-F96302000A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{0EAF9444-099A-4137-995D-E6524E90ECA1}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54-4934-AB46-F96302000A3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{3DFC0063-1490-4581-9748-1768B30CE330}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54-4934-AB46-F96302000A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60.5</c:v>
                </c:pt>
                <c:pt idx="16">
                  <c:v>64.3</c:v>
                </c:pt>
                <c:pt idx="24">
                  <c:v>61</c:v>
                </c:pt>
                <c:pt idx="32">
                  <c:v>67.7</c:v>
                </c:pt>
              </c:numCache>
            </c:numRef>
          </c:xVal>
          <c:yVal>
            <c:numRef>
              <c:f>公会計指標分析・財政指標組合せ分析表!$BP$51:$DC$51</c:f>
              <c:numCache>
                <c:formatCode>#,##0.0;"▲ "#,##0.0</c:formatCode>
                <c:ptCount val="40"/>
                <c:pt idx="8">
                  <c:v>9.6999999999999993</c:v>
                </c:pt>
                <c:pt idx="16">
                  <c:v>4.5999999999999996</c:v>
                </c:pt>
              </c:numCache>
            </c:numRef>
          </c:yVal>
          <c:smooth val="0"/>
          <c:extLst>
            <c:ext xmlns:c16="http://schemas.microsoft.com/office/drawing/2014/chart" uri="{C3380CC4-5D6E-409C-BE32-E72D297353CC}">
              <c16:uniqueId val="{00000009-1054-4934-AB46-F96302000A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{8F8EDD9C-A333-44C8-8D1D-A4BD882C8A05}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54-4934-AB46-F96302000A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{21AB0563-C2DD-4C1C-8B46-A78C7A1945AF}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54-4934-AB46-F96302000A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{C71C72A4-9B23-4B27-ADAA-6C7640BCAD0A}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54-4934-AB46-F96302000A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{C7C972A8-2A1B-4B27-A5E5-51A58AE7B720}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54-4934-AB46-F96302000A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{9C6AAEB3-AAAD-4A83-AA9B-851CD5005462}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54-4934-AB46-F96302000A3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{CC39F43C-531B-4B86-B5B3-4F4DCB49FC44}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54-4934-AB46-F96302000A3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{9EF04B88-B724-4D17-ACA7-AF53E308C899}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54-4934-AB46-F96302000A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{B1DB87F0-96B8-4F52-920D-6E25D5351A25}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54-4934-AB46-F96302000A3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{0AEC875B-1149-4F12-9766-7BB0EEA7A1FC}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54-4934-AB46-F96302000A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1054-4934-AB46-F96302000A32}"/>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{8981FD4F-B20B-44C0-AFDF-E8899E102301}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C2C-4781-822A-B7DEB5E6CE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{A6542BC9-C873-4A43-BD04-229A26BD87AB}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2C-4781-822A-B7DEB5E6CE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{276CEEF2-C5E9-4443-A119-AF223CE7B606}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2C-4781-822A-B7DEB5E6CE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{49BBB257-741C-44D0-AD48-B5D21737EB41}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2C-4781-822A-B7DEB5E6CE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{C166BCD0-BC8A-46EE-8B9A-8EE9C096269A}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2C-4781-822A-B7DEB5E6CE9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{466F3895-B12A-4301-8DFB-E3B7FA5A6CCE}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C2C-4781-822A-B7DEB5E6CE9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{1F9C3F05-02BB-4288-B214-C53C62FF6561}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C2C-4781-822A-B7DEB5E6CE9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{69990A6A-3480-47E3-8233-983A88B5D231}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C2C-4781-822A-B7DEB5E6CE9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{20C5D55A-8C54-4154-866A-986778A9A84F}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C2C-4781-822A-B7DEB5E6CE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9.6999999999999993</c:v>
                </c:pt>
                <c:pt idx="16">
                  <c:v>10.5</c:v>
                </c:pt>
                <c:pt idx="24">
                  <c:v>10.9</c:v>
                </c:pt>
                <c:pt idx="32">
                  <c:v>10.5</c:v>
                </c:pt>
              </c:numCache>
            </c:numRef>
          </c:xVal>
          <c:yVal>
            <c:numRef>
              <c:f>公会計指標分析・財政指標組合せ分析表!$BP$73:$DC$73</c:f>
              <c:numCache>
                <c:formatCode>#,##0.0;"▲ "#,##0.0</c:formatCode>
                <c:ptCount val="40"/>
                <c:pt idx="8">
                  <c:v>9.6999999999999993</c:v>
                </c:pt>
                <c:pt idx="16">
                  <c:v>4.5999999999999996</c:v>
                </c:pt>
              </c:numCache>
            </c:numRef>
          </c:yVal>
          <c:smooth val="0"/>
          <c:extLst>
            <c:ext xmlns:c16="http://schemas.microsoft.com/office/drawing/2014/chart" uri="{C3380CC4-5D6E-409C-BE32-E72D297353CC}">
              <c16:uniqueId val="{00000009-4C2C-4781-822A-B7DEB5E6CE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{CC4BB1F2-0DCC-4757-85A9-F0639AFA2D03}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C2C-4781-822A-B7DEB5E6CE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{75367583-F2E1-40AA-A6B0-046C555EF0E8}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2C-4781-822A-B7DEB5E6CE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{C763F485-9C19-406B-B8E7-7E9E31B6F811}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2C-4781-822A-B7DEB5E6CE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{D1BE3165-5F41-4DB6-BB42-394A907ADA35}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2C-4781-822A-B7DEB5E6CE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{283DB119-CB6D-487E-8F28-417DD957BD85}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2C-4781-822A-B7DEB5E6CE90}"/>
                </c:ext>
              </c:extLst>
            </c:dLbl>
            <c:dLbl>
              <c:idx val="8"/>
              <c:layout>
                <c:manualLayout>
                  <c:x val="0"/>
                  <c:y val="-1.632347128960954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{7F1C2107-1B78-4747-8636-012DBBE62968}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C2C-4781-822A-B7DEB5E6CE9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{FFE06092-B404-4211-9EE0-4AC07C82BA44}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C2C-4781-822A-B7DEB5E6CE90}"/>
                </c:ext>
              </c:extLst>
            </c:dLbl>
            <c:dLbl>
              <c:idx val="24"/>
              <c:layout>
                <c:manualLayout>
                  <c:x val="0"/>
                  <c:y val="1.632347128960954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{1466F854-E229-48BE-870E-0D603F4EB6CC}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C2C-4781-822A-B7DEB5E6CE9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{88F74FBD-DBCF-49A1-A07F-99AA95F97C79}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C2C-4781-822A-B7DEB5E6CE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4C2C-4781-822A-B7DEB5E6CE90}"/>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年度過疎対策事業債（ソフト分）など償還年数の短い地方債の元金償還が開始したことなどにより普通会計の元利償還金が</a:t>
          </a:r>
          <a:r>
            <a:rPr kumimoji="1" lang="en-US" altLang="ja-JP" sz="1100">
              <a:solidFill>
                <a:sysClr val="windowText" lastClr="000000"/>
              </a:solidFill>
              <a:effectLst/>
              <a:latin typeface="+mn-lt"/>
              <a:ea typeface="+mn-ea"/>
              <a:cs typeface="+mn-cs"/>
            </a:rPr>
            <a:t>355</a:t>
          </a:r>
          <a:r>
            <a:rPr kumimoji="1" lang="ja-JP" altLang="ja-JP" sz="1100">
              <a:solidFill>
                <a:sysClr val="windowText" lastClr="000000"/>
              </a:solidFill>
              <a:effectLst/>
              <a:latin typeface="+mn-lt"/>
              <a:ea typeface="+mn-ea"/>
              <a:cs typeface="+mn-cs"/>
            </a:rPr>
            <a:t>万円の増となった。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公営企業の元利償還金に対する繰入金は、</a:t>
          </a:r>
          <a:r>
            <a:rPr kumimoji="1" lang="ja-JP" altLang="ja-JP" sz="1100">
              <a:solidFill>
                <a:schemeClr val="dk1"/>
              </a:solidFill>
              <a:effectLst/>
              <a:latin typeface="+mn-lt"/>
              <a:ea typeface="+mn-ea"/>
              <a:cs typeface="+mn-cs"/>
            </a:rPr>
            <a:t>公共下水道</a:t>
          </a:r>
          <a:r>
            <a:rPr kumimoji="1" lang="ja-JP" altLang="en-US" sz="1100">
              <a:solidFill>
                <a:schemeClr val="dk1"/>
              </a:solidFill>
              <a:effectLst/>
              <a:latin typeface="+mn-lt"/>
              <a:ea typeface="+mn-ea"/>
              <a:cs typeface="+mn-cs"/>
            </a:rPr>
            <a:t>事業特別会計及び</a:t>
          </a:r>
          <a:r>
            <a:rPr kumimoji="1" lang="ja-JP" altLang="ja-JP" sz="1100">
              <a:solidFill>
                <a:schemeClr val="dk1"/>
              </a:solidFill>
              <a:effectLst/>
              <a:latin typeface="+mn-lt"/>
              <a:ea typeface="+mn-ea"/>
              <a:cs typeface="+mn-cs"/>
            </a:rPr>
            <a:t>農業集落排水事業特別会計の元利償還が進んで</a:t>
          </a:r>
          <a:r>
            <a:rPr kumimoji="1" lang="ja-JP" altLang="en-US" sz="1100">
              <a:solidFill>
                <a:schemeClr val="dk1"/>
              </a:solidFill>
              <a:effectLst/>
              <a:latin typeface="+mn-lt"/>
              <a:ea typeface="+mn-ea"/>
              <a:cs typeface="+mn-cs"/>
            </a:rPr>
            <a:t>いることから</a:t>
          </a:r>
          <a:r>
            <a:rPr kumimoji="1" lang="en-US" altLang="ja-JP" sz="1100">
              <a:solidFill>
                <a:sysClr val="windowText" lastClr="000000"/>
              </a:solidFill>
              <a:effectLst/>
              <a:latin typeface="+mn-lt"/>
              <a:ea typeface="+mn-ea"/>
              <a:cs typeface="+mn-cs"/>
            </a:rPr>
            <a:t>3,154</a:t>
          </a:r>
          <a:r>
            <a:rPr kumimoji="1" lang="ja-JP" altLang="ja-JP" sz="1100">
              <a:solidFill>
                <a:sysClr val="windowText" lastClr="000000"/>
              </a:solidFill>
              <a:effectLst/>
              <a:latin typeface="+mn-lt"/>
              <a:ea typeface="+mn-ea"/>
              <a:cs typeface="+mn-cs"/>
            </a:rPr>
            <a:t>万円の減となった。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これらの要因により、実質公債費比率の分子は前年度</a:t>
          </a:r>
          <a:r>
            <a:rPr kumimoji="1" lang="ja-JP" altLang="en-US" sz="1100">
              <a:solidFill>
                <a:sysClr val="windowText" lastClr="000000"/>
              </a:solidFill>
              <a:effectLst/>
              <a:latin typeface="+mn-lt"/>
              <a:ea typeface="+mn-ea"/>
              <a:cs typeface="+mn-cs"/>
            </a:rPr>
            <a:t>比</a:t>
          </a:r>
          <a:r>
            <a:rPr kumimoji="1" lang="en-US" altLang="ja-JP" sz="1100">
              <a:solidFill>
                <a:sysClr val="windowText" lastClr="000000"/>
              </a:solidFill>
              <a:effectLst/>
              <a:latin typeface="+mn-lt"/>
              <a:ea typeface="+mn-ea"/>
              <a:cs typeface="+mn-cs"/>
            </a:rPr>
            <a:t>2,716</a:t>
          </a:r>
          <a:r>
            <a:rPr kumimoji="1" lang="ja-JP" altLang="ja-JP" sz="1100">
              <a:solidFill>
                <a:sysClr val="windowText" lastClr="000000"/>
              </a:solidFill>
              <a:effectLst/>
              <a:latin typeface="+mn-lt"/>
              <a:ea typeface="+mn-ea"/>
              <a:cs typeface="+mn-cs"/>
            </a:rPr>
            <a:t>万円の減となった。</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普通会計の地方債現在高が前年度に比べ</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7,508</a:t>
          </a:r>
          <a:r>
            <a:rPr kumimoji="1" lang="ja-JP" altLang="en-US" sz="1100">
              <a:solidFill>
                <a:sysClr val="windowText" lastClr="000000"/>
              </a:solidFill>
              <a:effectLst/>
              <a:latin typeface="+mn-lt"/>
              <a:ea typeface="+mn-ea"/>
              <a:cs typeface="+mn-cs"/>
            </a:rPr>
            <a:t>万</a:t>
          </a:r>
          <a:r>
            <a:rPr kumimoji="1" lang="ja-JP" altLang="ja-JP" sz="1100">
              <a:solidFill>
                <a:sysClr val="windowText" lastClr="000000"/>
              </a:solidFill>
              <a:effectLst/>
              <a:latin typeface="+mn-lt"/>
              <a:ea typeface="+mn-ea"/>
              <a:cs typeface="+mn-cs"/>
            </a:rPr>
            <a:t>円の減、公営企業債等繰入見込額が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2,368</a:t>
          </a:r>
          <a:r>
            <a:rPr kumimoji="1" lang="ja-JP" altLang="ja-JP" sz="1100">
              <a:solidFill>
                <a:sysClr val="windowText" lastClr="000000"/>
              </a:solidFill>
              <a:effectLst/>
              <a:latin typeface="+mn-lt"/>
              <a:ea typeface="+mn-ea"/>
              <a:cs typeface="+mn-cs"/>
            </a:rPr>
            <a:t>万円の減となったことが主な要因となり、将来負担額は前年度と比べ</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2,026</a:t>
          </a:r>
          <a:r>
            <a:rPr kumimoji="1" lang="ja-JP" altLang="ja-JP" sz="1100">
              <a:solidFill>
                <a:sysClr val="windowText" lastClr="000000"/>
              </a:solidFill>
              <a:effectLst/>
              <a:latin typeface="+mn-lt"/>
              <a:ea typeface="+mn-ea"/>
              <a:cs typeface="+mn-cs"/>
            </a:rPr>
            <a:t>万円の減となった。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また、公共施設整備基金</a:t>
          </a:r>
          <a:r>
            <a:rPr kumimoji="1" lang="ja-JP" altLang="en-US" sz="1100">
              <a:solidFill>
                <a:sysClr val="windowText" lastClr="000000"/>
              </a:solidFill>
              <a:effectLst/>
              <a:latin typeface="+mn-lt"/>
              <a:ea typeface="+mn-ea"/>
              <a:cs typeface="+mn-cs"/>
            </a:rPr>
            <a:t>やふるさと応援基金の積み立て</a:t>
          </a:r>
          <a:r>
            <a:rPr kumimoji="1" lang="ja-JP" altLang="ja-JP" sz="1100">
              <a:solidFill>
                <a:sysClr val="windowText" lastClr="000000"/>
              </a:solidFill>
              <a:effectLst/>
              <a:latin typeface="+mn-lt"/>
              <a:ea typeface="+mn-ea"/>
              <a:cs typeface="+mn-cs"/>
            </a:rPr>
            <a:t>により充当可能基金は前年度比</a:t>
          </a:r>
          <a:r>
            <a:rPr kumimoji="1" lang="en-US" altLang="ja-JP" sz="1100">
              <a:solidFill>
                <a:sysClr val="windowText" lastClr="000000"/>
              </a:solidFill>
              <a:effectLst/>
              <a:latin typeface="+mn-lt"/>
              <a:ea typeface="+mn-ea"/>
              <a:cs typeface="+mn-cs"/>
            </a:rPr>
            <a:t>7,067</a:t>
          </a:r>
          <a:r>
            <a:rPr kumimoji="1" lang="ja-JP" altLang="ja-JP" sz="1100">
              <a:solidFill>
                <a:sysClr val="windowText" lastClr="000000"/>
              </a:solidFill>
              <a:effectLst/>
              <a:latin typeface="+mn-lt"/>
              <a:ea typeface="+mn-ea"/>
              <a:cs typeface="+mn-cs"/>
            </a:rPr>
            <a:t>万円の増となっているが、地方債残高の減が主な要因となり基準財政需要額算入見込額は</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5,898</a:t>
          </a:r>
          <a:r>
            <a:rPr kumimoji="1" lang="ja-JP" altLang="ja-JP" sz="1100">
              <a:solidFill>
                <a:sysClr val="windowText" lastClr="000000"/>
              </a:solidFill>
              <a:effectLst/>
              <a:latin typeface="+mn-lt"/>
              <a:ea typeface="+mn-ea"/>
              <a:cs typeface="+mn-cs"/>
            </a:rPr>
            <a:t>万円の減となった。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これらの要因により将来負担比率の分子部分は約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1,172</a:t>
          </a:r>
          <a:r>
            <a:rPr kumimoji="1" lang="ja-JP" altLang="ja-JP" sz="1100">
              <a:solidFill>
                <a:sysClr val="windowText" lastClr="000000"/>
              </a:solidFill>
              <a:effectLst/>
              <a:latin typeface="+mn-lt"/>
              <a:ea typeface="+mn-ea"/>
              <a:cs typeface="+mn-cs"/>
            </a:rPr>
            <a:t>万円減少した。</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鳥取県大山町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（増減理由）</a:t>
          </a:r>
          <a:endParaRPr lang="ja-JP" altLang="ja-JP" sz="1300">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●主な増要因</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・公共施設の老朽化に備え公共施設整備基金を</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2</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億</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8,293</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万</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円積立</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・ふるさと応援寄附金事業の伸びにより、ふるさと応援基金を</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2</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億</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1,256</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万円積立</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新型コロナウイルス感染症対策資金利子補助基金への</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新規積立</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2,500</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万円</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・基金の有価証券（債券）運用による受取利息の積立</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●主な</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減</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要因</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・基金目的に沿った事業財源として活用したため、ふるさと応援基金を</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億</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6,791</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万円、合併振興基金を</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2,090</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万円取崩</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・中山</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清掃センター解体事業のため</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、公共施設整備基金を</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2</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億</a:t>
          </a:r>
          <a:r>
            <a:rPr kumimoji="1" lang="en-US" altLang="ja-JP" sz="1300">
              <a:solidFill>
                <a:sysClr val="windowText" lastClr="000000"/>
              </a:solidFill>
              <a:effectLst/>
              <a:latin typeface="游ゴシック" panose="020B0400000000000000" pitchFamily="50" charset="-128"/>
              <a:ea typeface="游ゴシック" panose="020B0400000000000000" pitchFamily="50" charset="-128"/>
              <a:cs typeface="+mn-cs"/>
            </a:rPr>
            <a:t>4,607</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万円</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を</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取崩</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（今後の方針）</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基金造成計画が令和元年度で終了</a:t>
          </a:r>
          <a:r>
            <a:rPr kumimoji="1" lang="ja-JP" altLang="en-US" sz="1300">
              <a:solidFill>
                <a:sysClr val="windowText" lastClr="000000"/>
              </a:solidFill>
              <a:effectLst/>
              <a:latin typeface="游ゴシック" panose="020B0400000000000000" pitchFamily="50" charset="-128"/>
              <a:ea typeface="游ゴシック" panose="020B0400000000000000" pitchFamily="50" charset="-128"/>
              <a:cs typeface="+mn-cs"/>
            </a:rPr>
            <a:t>した</a:t>
          </a:r>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ことから、合併振興基金は減少していく。</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300">
              <a:solidFill>
                <a:sysClr val="windowText" lastClr="000000"/>
              </a:solidFill>
              <a:effectLst/>
              <a:latin typeface="游ゴシック" panose="020B0400000000000000" pitchFamily="50" charset="-128"/>
              <a:ea typeface="游ゴシック" panose="020B0400000000000000" pitchFamily="50" charset="-128"/>
              <a:cs typeface="+mn-cs"/>
            </a:rPr>
            <a:t>　老朽化に伴う公共施設の改修・更新について計画的な改修等を実施していくため公共施設整備基金の取崩が見込まれる。</a:t>
          </a:r>
          <a:endParaRPr lang="ja-JP" altLang="ja-JP" sz="1300">
            <a:solidFill>
              <a:sysClr val="windowText" lastClr="000000"/>
            </a:solidFill>
            <a:effectLst/>
            <a:latin typeface="游ゴシック" panose="020B0400000000000000" pitchFamily="50" charset="-128"/>
            <a:ea typeface="游ゴシック" panose="020B0400000000000000"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（基金の使途）</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・合併振興基金：合併に伴う地域の振興及び住民の一体感醸成。</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・公共施設整備基金：社会福祉施設、教育文化施設、庁舎、町道その他これらに類する施設の整備（解体含む）。</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・ふるさと応援基金：</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応援する人たちの期待に応え、誰もが訪れてみたい町又は住んでみたい町とするための事業に充てる</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・地域福祉基金：高齢化社会の到来に備え、地域における福祉活動の促進、快適な生活環境の形成等を図る経費に充てる。</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・漁港建設事業推進基金：大山町における漁港の整備及び維持管理を推進。</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・合併振興基金：基金使途に沿った事業に活用したことによる取崩</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のため減</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・公共施設整備基金：公共施設の老朽化に備え</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た積立及び小学校建設基金残高の編入による増</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・ふるさと応援基金：</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ふるさと応援寄附金が伸びていることによる積立の増。</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・漁港建設事業推進基金：</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事業</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実施</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よる取崩のため減。</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・その他基金：基金の有価証券（債券）運用による基金利息の積立てによる増</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など。</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・合併振興基金：基金使途に沿った事業に活用を予定。</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・公共施設整備基金：公共施設管理計画個別施設計画に基づき、公共施設の計画的な改修等の財源として取崩しを予定。</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・ふるさと応援基金：基金目的に沿った事業財源として活用するため、年次的に取崩しを予定。</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コロナ禍における経済対策として</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の取崩を実施したため減となった。</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人口減少による税収減</a:t>
          </a:r>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や</a:t>
          </a:r>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普通交付税の</a:t>
          </a:r>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減</a:t>
          </a:r>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、災害への備え等のため、標準財政規模比は現在と同水準で推移できるように努める。</a:t>
          </a:r>
          <a:endParaRPr lang="ja-JP" altLang="ja-JP" sz="1300">
            <a:effectLst/>
            <a:latin typeface="游ゴシック" panose="020B0400000000000000" pitchFamily="50" charset="-128"/>
            <a:ea typeface="游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（増減理由）</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基金の有価証券（債券）運用による基金利息の積立てによる増加。</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（今後の方針）</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游ゴシック" panose="020B0400000000000000" pitchFamily="50" charset="-128"/>
              <a:ea typeface="游ゴシック" panose="020B0400000000000000" pitchFamily="50" charset="-128"/>
              <a:cs typeface="+mn-cs"/>
            </a:rPr>
            <a:t>地方債の償還計画を踏まえ、現在と同規模を確保する予定であるが、将来負担軽減のため繰上償還の実施を行うための取崩しも検討する。</a:t>
          </a:r>
          <a:endParaRPr lang="ja-JP" altLang="ja-JP" sz="1300">
            <a:effectLst/>
            <a:latin typeface="游ゴシック" panose="020B0400000000000000" pitchFamily="50" charset="-128"/>
            <a:ea typeface="游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有形固定資産減価償却率は</a:t>
          </a:r>
          <a:r>
            <a:rPr lang="en-US" altLang="ja-JP" sz="1100">
              <a:solidFill>
                <a:schemeClr val="dk1"/>
              </a:solidFill>
              <a:effectLst/>
              <a:latin typeface="+mn-lt"/>
              <a:ea typeface="+mn-ea"/>
              <a:cs typeface="+mn-cs"/>
            </a:rPr>
            <a:t>67.7</a:t>
          </a:r>
          <a:r>
            <a:rPr lang="ja-JP" altLang="ja-JP" sz="1100">
              <a:solidFill>
                <a:schemeClr val="dk1"/>
              </a:solidFill>
              <a:effectLst/>
              <a:latin typeface="+mn-lt"/>
              <a:ea typeface="+mn-ea"/>
              <a:cs typeface="+mn-cs"/>
            </a:rPr>
            <a:t>と類似団体・全国平均・鳥取県内と 比較し、いずれも高い値となっている。町が所有する有形固定資産の 老朽化が進んでいることが顕著に表れている。 ただ、老朽化対策として単純に施設を更新していくのではなく、将来負 担も考慮しながら、施設の統廃合も含め検討していく必要がある。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380482"/>
          <a:ext cx="127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10050</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6096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61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100711</xdr:rowOff>
    </xdr:from>
    <xdr:to>
      <xdr:col>23</xdr:col>
      <xdr:colOff>136525</xdr:colOff>
      <xdr:row>34</xdr:row>
      <xdr:rowOff>30861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15638</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64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33</xdr:row>
      <xdr:rowOff>151511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6291580"/>
          <a:ext cx="711200" cy="2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125349</xdr:rowOff>
    </xdr:from>
    <xdr:to>
      <xdr:col>15</xdr:col>
      <xdr:colOff>187325</xdr:colOff>
      <xdr:row>33</xdr:row>
      <xdr:rowOff>55499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33</xdr:row>
      <xdr:rowOff>4699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6291580"/>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33</xdr:row>
      <xdr:rowOff>4699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6269990"/>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79629</xdr:rowOff>
    </xdr:from>
    <xdr:to>
      <xdr:col>7</xdr:col>
      <xdr:colOff>187325</xdr:colOff>
      <xdr:row>31</xdr:row>
      <xdr:rowOff>9779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130429</xdr:rowOff>
    </xdr:from>
    <xdr:to>
      <xdr:col>11</xdr:col>
      <xdr:colOff>136525</xdr:colOff>
      <xdr:row>32</xdr:row>
      <xdr:rowOff>12065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6045454"/>
          <a:ext cx="7620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88028</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44848</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35450</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46626</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647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26306</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債務償還比率は</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と比較し</a:t>
          </a:r>
          <a:r>
            <a:rPr lang="en-US" altLang="ja-JP" sz="1100">
              <a:solidFill>
                <a:schemeClr val="dk1"/>
              </a:solidFill>
              <a:effectLst/>
              <a:latin typeface="+mn-lt"/>
              <a:ea typeface="+mn-ea"/>
              <a:cs typeface="+mn-cs"/>
            </a:rPr>
            <a:t>47.7</a:t>
          </a:r>
          <a:r>
            <a:rPr lang="ja-JP" altLang="ja-JP" sz="1100">
              <a:solidFill>
                <a:schemeClr val="dk1"/>
              </a:solidFill>
              <a:effectLst/>
              <a:latin typeface="+mn-lt"/>
              <a:ea typeface="+mn-ea"/>
              <a:cs typeface="+mn-cs"/>
            </a:rPr>
            <a:t>ポイント減の</a:t>
          </a:r>
          <a:r>
            <a:rPr lang="en-US" altLang="ja-JP" sz="1100">
              <a:solidFill>
                <a:schemeClr val="dk1"/>
              </a:solidFill>
              <a:effectLst/>
              <a:latin typeface="+mn-lt"/>
              <a:ea typeface="+mn-ea"/>
              <a:cs typeface="+mn-cs"/>
            </a:rPr>
            <a:t>430.4</a:t>
          </a:r>
          <a:r>
            <a:rPr lang="ja-JP" altLang="ja-JP" sz="1100">
              <a:solidFill>
                <a:schemeClr val="dk1"/>
              </a:solidFill>
              <a:effectLst/>
              <a:latin typeface="+mn-lt"/>
              <a:ea typeface="+mn-ea"/>
              <a:cs typeface="+mn-cs"/>
            </a:rPr>
            <a:t>％となった。 </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136576</xdr:rowOff>
    </xdr:from>
    <xdr:to>
      <xdr:col>76</xdr:col>
      <xdr:colOff>21589</xdr:colOff>
      <xdr:row>35</xdr:row>
      <xdr:rowOff>8966</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365801"/>
          <a:ext cx="1269" cy="14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12793</xdr:rowOff>
    </xdr:from>
    <xdr:ext cx="469744"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78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8966</xdr:rowOff>
    </xdr:from>
    <xdr:to>
      <xdr:col>76</xdr:col>
      <xdr:colOff>111125</xdr:colOff>
      <xdr:row>35</xdr:row>
      <xdr:rowOff>8966</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78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83253</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14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136576</xdr:rowOff>
    </xdr:from>
    <xdr:to>
      <xdr:col>76</xdr:col>
      <xdr:colOff>111125</xdr:colOff>
      <xdr:row>26</xdr:row>
      <xdr:rowOff>136576</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365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80510</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99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60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138354</xdr:rowOff>
    </xdr:from>
    <xdr:to>
      <xdr:col>72</xdr:col>
      <xdr:colOff>123825</xdr:colOff>
      <xdr:row>31</xdr:row>
      <xdr:rowOff>68504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605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151092</xdr:rowOff>
    </xdr:from>
    <xdr:to>
      <xdr:col>68</xdr:col>
      <xdr:colOff>123825</xdr:colOff>
      <xdr:row>31</xdr:row>
      <xdr:rowOff>81242</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3271500" y="606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132956</xdr:rowOff>
    </xdr:from>
    <xdr:to>
      <xdr:col>64</xdr:col>
      <xdr:colOff>123825</xdr:colOff>
      <xdr:row>31</xdr:row>
      <xdr:rowOff>63106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509500" y="60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148285</xdr:rowOff>
    </xdr:from>
    <xdr:to>
      <xdr:col>60</xdr:col>
      <xdr:colOff>123825</xdr:colOff>
      <xdr:row>31</xdr:row>
      <xdr:rowOff>78435</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747500" y="60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87859</xdr:rowOff>
    </xdr:from>
    <xdr:to>
      <xdr:col>76</xdr:col>
      <xdr:colOff>73025</xdr:colOff>
      <xdr:row>30</xdr:row>
      <xdr:rowOff>18009</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744700" y="58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110736</xdr:rowOff>
    </xdr:from>
    <xdr:ext cx="469744" cy="259045"/>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4846300" y="56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18745</xdr:rowOff>
    </xdr:from>
    <xdr:to>
      <xdr:col>72</xdr:col>
      <xdr:colOff>123825</xdr:colOff>
      <xdr:row>30</xdr:row>
      <xdr:rowOff>120345</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033500" y="59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138659</xdr:rowOff>
    </xdr:from>
    <xdr:to>
      <xdr:col>76</xdr:col>
      <xdr:colOff>22225</xdr:colOff>
      <xdr:row>30</xdr:row>
      <xdr:rowOff>69545</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4084300" y="5882234"/>
          <a:ext cx="711200" cy="1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60846</xdr:rowOff>
    </xdr:from>
    <xdr:to>
      <xdr:col>68</xdr:col>
      <xdr:colOff>123825</xdr:colOff>
      <xdr:row>30</xdr:row>
      <xdr:rowOff>162446</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271500" y="59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69545</xdr:rowOff>
    </xdr:from>
    <xdr:to>
      <xdr:col>72</xdr:col>
      <xdr:colOff>73025</xdr:colOff>
      <xdr:row>30</xdr:row>
      <xdr:rowOff>111646</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3322300" y="5984570"/>
          <a:ext cx="762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73152</xdr:rowOff>
    </xdr:from>
    <xdr:to>
      <xdr:col>64</xdr:col>
      <xdr:colOff>123825</xdr:colOff>
      <xdr:row>31</xdr:row>
      <xdr:rowOff>3302</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509500" y="59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111646</xdr:rowOff>
    </xdr:from>
    <xdr:to>
      <xdr:col>68</xdr:col>
      <xdr:colOff>73025</xdr:colOff>
      <xdr:row>30</xdr:row>
      <xdr:rowOff>123952</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2560300" y="6026671"/>
          <a:ext cx="762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64300</xdr:rowOff>
    </xdr:from>
    <xdr:to>
      <xdr:col>60</xdr:col>
      <xdr:colOff>123825</xdr:colOff>
      <xdr:row>30</xdr:row>
      <xdr:rowOff>165900</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59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115100</xdr:rowOff>
    </xdr:from>
    <xdr:to>
      <xdr:col>64</xdr:col>
      <xdr:colOff>73025</xdr:colOff>
      <xdr:row>30</xdr:row>
      <xdr:rowOff>123952</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1798300" y="6030125"/>
          <a:ext cx="762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59631</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727" y="614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72369</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427" y="615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54233</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427" y="614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69562</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427" y="61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136872</xdr:rowOff>
    </xdr:from>
    <xdr:ext cx="469744"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836727" y="57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7523</xdr:rowOff>
    </xdr:from>
    <xdr:ext cx="469744" cy="259045"/>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3087427" y="575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19829</xdr:rowOff>
    </xdr:from>
    <xdr:ext cx="469744"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325427" y="576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10977</xdr:rowOff>
    </xdr:from>
    <xdr:ext cx="469744"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63427" y="575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378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2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88282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69215</xdr:rowOff>
    </xdr:from>
    <xdr:to>
      <xdr:col>20</xdr:col>
      <xdr:colOff>38100</xdr:colOff>
      <xdr:row>38</xdr:row>
      <xdr:rowOff>170815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120015</xdr:rowOff>
    </xdr:from>
    <xdr:to>
      <xdr:col>24</xdr:col>
      <xdr:colOff>63500</xdr:colOff>
      <xdr:row>38</xdr:row>
      <xdr:rowOff>154305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351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120015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98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170180</xdr:rowOff>
    </xdr:from>
    <xdr:to>
      <xdr:col>10</xdr:col>
      <xdr:colOff>165100</xdr:colOff>
      <xdr:row>38</xdr:row>
      <xdr:rowOff>100330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49530</xdr:rowOff>
    </xdr:from>
    <xdr:to>
      <xdr:col>15</xdr:col>
      <xdr:colOff>50800</xdr:colOff>
      <xdr:row>38</xdr:row>
      <xdr:rowOff>83820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64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132080</xdr:rowOff>
    </xdr:from>
    <xdr:to>
      <xdr:col>6</xdr:col>
      <xdr:colOff>38100</xdr:colOff>
      <xdr:row>38</xdr:row>
      <xdr:rowOff>62230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11430</xdr:rowOff>
    </xdr:from>
    <xdr:to>
      <xdr:col>10</xdr:col>
      <xdr:colOff>114300</xdr:colOff>
      <xdr:row>38</xdr:row>
      <xdr:rowOff>49530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2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161942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91457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53357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0000000-0008-0000-0E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10476865" y="5813098"/>
          <a:ext cx="0" cy="13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a:extLst>
            <a:ext uri="{FF2B5EF4-FFF2-40B4-BE49-F238E27FC236}">
              <a16:creationId xmlns:a16="http://schemas.microsoft.com/office/drawing/2014/main" id="{00000000-0008-0000-0E00-000077000000}"/>
            </a:ext>
          </a:extLst>
        </xdr:cNvPr>
        <xdr:cNvSpPr txBox="1"/>
      </xdr:nvSpPr>
      <xdr:spPr>
        <a:xfrm>
          <a:off x="10515600" y="71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714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a:extLst>
            <a:ext uri="{FF2B5EF4-FFF2-40B4-BE49-F238E27FC236}">
              <a16:creationId xmlns:a16="http://schemas.microsoft.com/office/drawing/2014/main" id="{00000000-0008-0000-0E00-000079000000}"/>
            </a:ext>
          </a:extLst>
        </xdr:cNvPr>
        <xdr:cNvSpPr txBox="1"/>
      </xdr:nvSpPr>
      <xdr:spPr>
        <a:xfrm>
          <a:off x="10515600" y="55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10388600" y="58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40009</xdr:rowOff>
    </xdr:from>
    <xdr:ext cx="534377" cy="259045"/>
    <xdr:sp macro="" textlink="">
      <xdr:nvSpPr>
        <xdr:cNvPr id="123" name="【道路】&#10;一人当たり延長平均値テキスト">
          <a:extLst>
            <a:ext uri="{FF2B5EF4-FFF2-40B4-BE49-F238E27FC236}">
              <a16:creationId xmlns:a16="http://schemas.microsoft.com/office/drawing/2014/main" id="{00000000-0008-0000-0E00-00007B000000}"/>
            </a:ext>
          </a:extLst>
        </xdr:cNvPr>
        <xdr:cNvSpPr txBox="1"/>
      </xdr:nvSpPr>
      <xdr:spPr>
        <a:xfrm>
          <a:off x="10515600" y="6726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10426700" y="68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9588500" y="688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8699500" y="6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7810500" y="68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6921500" y="691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127613</xdr:rowOff>
    </xdr:from>
    <xdr:to>
      <xdr:col>55</xdr:col>
      <xdr:colOff>50800</xdr:colOff>
      <xdr:row>41</xdr:row>
      <xdr:rowOff>57763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10426700" y="69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42540</xdr:rowOff>
    </xdr:from>
    <xdr:ext cx="534377" cy="259045"/>
    <xdr:sp macro="" textlink="">
      <xdr:nvSpPr>
        <xdr:cNvPr id="135" name="【道路】&#10;一人当たり延長該当値テキスト">
          <a:extLst>
            <a:ext uri="{FF2B5EF4-FFF2-40B4-BE49-F238E27FC236}">
              <a16:creationId xmlns:a16="http://schemas.microsoft.com/office/drawing/2014/main" id="{00000000-0008-0000-0E00-000087000000}"/>
            </a:ext>
          </a:extLst>
        </xdr:cNvPr>
        <xdr:cNvSpPr txBox="1"/>
      </xdr:nvSpPr>
      <xdr:spPr>
        <a:xfrm>
          <a:off x="10515600" y="69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136833</xdr:rowOff>
    </xdr:from>
    <xdr:to>
      <xdr:col>50</xdr:col>
      <xdr:colOff>165100</xdr:colOff>
      <xdr:row>41</xdr:row>
      <xdr:rowOff>66983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9588500" y="69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6963</xdr:rowOff>
    </xdr:from>
    <xdr:to>
      <xdr:col>55</xdr:col>
      <xdr:colOff>0</xdr:colOff>
      <xdr:row>41</xdr:row>
      <xdr:rowOff>16183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9639300" y="7036413"/>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133566</xdr:rowOff>
    </xdr:from>
    <xdr:to>
      <xdr:col>46</xdr:col>
      <xdr:colOff>38100</xdr:colOff>
      <xdr:row>41</xdr:row>
      <xdr:rowOff>63716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8699500" y="69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12916</xdr:rowOff>
    </xdr:from>
    <xdr:to>
      <xdr:col>50</xdr:col>
      <xdr:colOff>114300</xdr:colOff>
      <xdr:row>41</xdr:row>
      <xdr:rowOff>16183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8750300" y="7042366"/>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140691</xdr:rowOff>
    </xdr:from>
    <xdr:to>
      <xdr:col>41</xdr:col>
      <xdr:colOff>101600</xdr:colOff>
      <xdr:row>41</xdr:row>
      <xdr:rowOff>70841</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7810500" y="69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12916</xdr:rowOff>
    </xdr:from>
    <xdr:to>
      <xdr:col>45</xdr:col>
      <xdr:colOff>177800</xdr:colOff>
      <xdr:row>41</xdr:row>
      <xdr:rowOff>20041</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7861300" y="7042366"/>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144491</xdr:rowOff>
    </xdr:from>
    <xdr:to>
      <xdr:col>36</xdr:col>
      <xdr:colOff>165100</xdr:colOff>
      <xdr:row>41</xdr:row>
      <xdr:rowOff>74641</xdr:rowOff>
    </xdr:to>
    <xdr:sp macro="" textlink="">
      <xdr:nvSpPr>
        <xdr:cNvPr id="142" name="楕円 141">
          <a:extLst>
            <a:ext uri="{FF2B5EF4-FFF2-40B4-BE49-F238E27FC236}">
              <a16:creationId xmlns:a16="http://schemas.microsoft.com/office/drawing/2014/main" id="{00000000-0008-0000-0E00-00008E000000}"/>
            </a:ext>
          </a:extLst>
        </xdr:cNvPr>
        <xdr:cNvSpPr/>
      </xdr:nvSpPr>
      <xdr:spPr>
        <a:xfrm>
          <a:off x="6921500" y="70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20041</xdr:rowOff>
    </xdr:from>
    <xdr:to>
      <xdr:col>41</xdr:col>
      <xdr:colOff>50800</xdr:colOff>
      <xdr:row>41</xdr:row>
      <xdr:rowOff>23841</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flipV="1">
          <a:off x="6972300" y="7049491"/>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147775</xdr:rowOff>
    </xdr:from>
    <xdr:ext cx="534377" cy="259045"/>
    <xdr:sp macro="" textlink="">
      <xdr:nvSpPr>
        <xdr:cNvPr id="144" name="n_1aveValue【道路】&#10;一人当たり延長">
          <a:extLst>
            <a:ext uri="{FF2B5EF4-FFF2-40B4-BE49-F238E27FC236}">
              <a16:creationId xmlns:a16="http://schemas.microsoft.com/office/drawing/2014/main" id="{00000000-0008-0000-0E00-000090000000}"/>
            </a:ext>
          </a:extLst>
        </xdr:cNvPr>
        <xdr:cNvSpPr txBox="1"/>
      </xdr:nvSpPr>
      <xdr:spPr>
        <a:xfrm>
          <a:off x="9359411" y="66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150709</xdr:rowOff>
    </xdr:from>
    <xdr:ext cx="534377" cy="259045"/>
    <xdr:sp macro="" textlink="">
      <xdr:nvSpPr>
        <xdr:cNvPr id="145" name="n_2aveValue【道路】&#10;一人当たり延長">
          <a:extLst>
            <a:ext uri="{FF2B5EF4-FFF2-40B4-BE49-F238E27FC236}">
              <a16:creationId xmlns:a16="http://schemas.microsoft.com/office/drawing/2014/main" id="{00000000-0008-0000-0E00-000091000000}"/>
            </a:ext>
          </a:extLst>
        </xdr:cNvPr>
        <xdr:cNvSpPr txBox="1"/>
      </xdr:nvSpPr>
      <xdr:spPr>
        <a:xfrm>
          <a:off x="8483111" y="66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156624</xdr:rowOff>
    </xdr:from>
    <xdr:ext cx="534377" cy="259045"/>
    <xdr:sp macro="" textlink="">
      <xdr:nvSpPr>
        <xdr:cNvPr id="146" name="n_3aveValue【道路】&#10;一人当たり延長">
          <a:extLst>
            <a:ext uri="{FF2B5EF4-FFF2-40B4-BE49-F238E27FC236}">
              <a16:creationId xmlns:a16="http://schemas.microsoft.com/office/drawing/2014/main" id="{00000000-0008-0000-0E00-000092000000}"/>
            </a:ext>
          </a:extLst>
        </xdr:cNvPr>
        <xdr:cNvSpPr txBox="1"/>
      </xdr:nvSpPr>
      <xdr:spPr>
        <a:xfrm>
          <a:off x="7594111" y="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1738</xdr:rowOff>
    </xdr:from>
    <xdr:ext cx="534377" cy="259045"/>
    <xdr:sp macro="" textlink="">
      <xdr:nvSpPr>
        <xdr:cNvPr id="147" name="n_4aveValue【道路】&#10;一人当たり延長">
          <a:extLst>
            <a:ext uri="{FF2B5EF4-FFF2-40B4-BE49-F238E27FC236}">
              <a16:creationId xmlns:a16="http://schemas.microsoft.com/office/drawing/2014/main" id="{00000000-0008-0000-0E00-000093000000}"/>
            </a:ext>
          </a:extLst>
        </xdr:cNvPr>
        <xdr:cNvSpPr txBox="1"/>
      </xdr:nvSpPr>
      <xdr:spPr>
        <a:xfrm>
          <a:off x="6705111" y="66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58110</xdr:rowOff>
    </xdr:from>
    <xdr:ext cx="534377" cy="259045"/>
    <xdr:sp macro="" textlink="">
      <xdr:nvSpPr>
        <xdr:cNvPr id="148" name="n_1mainValue【道路】&#10;一人当たり延長">
          <a:extLst>
            <a:ext uri="{FF2B5EF4-FFF2-40B4-BE49-F238E27FC236}">
              <a16:creationId xmlns:a16="http://schemas.microsoft.com/office/drawing/2014/main" id="{00000000-0008-0000-0E00-000094000000}"/>
            </a:ext>
          </a:extLst>
        </xdr:cNvPr>
        <xdr:cNvSpPr txBox="1"/>
      </xdr:nvSpPr>
      <xdr:spPr>
        <a:xfrm>
          <a:off x="9359411" y="70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54843</xdr:rowOff>
    </xdr:from>
    <xdr:ext cx="534377" cy="259045"/>
    <xdr:sp macro="" textlink="">
      <xdr:nvSpPr>
        <xdr:cNvPr id="149" name="n_2mainValue【道路】&#10;一人当たり延長">
          <a:extLst>
            <a:ext uri="{FF2B5EF4-FFF2-40B4-BE49-F238E27FC236}">
              <a16:creationId xmlns:a16="http://schemas.microsoft.com/office/drawing/2014/main" id="{00000000-0008-0000-0E00-000095000000}"/>
            </a:ext>
          </a:extLst>
        </xdr:cNvPr>
        <xdr:cNvSpPr txBox="1"/>
      </xdr:nvSpPr>
      <xdr:spPr>
        <a:xfrm>
          <a:off x="8483111" y="708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61968</xdr:rowOff>
    </xdr:from>
    <xdr:ext cx="534377" cy="259045"/>
    <xdr:sp macro="" textlink="">
      <xdr:nvSpPr>
        <xdr:cNvPr id="150" name="n_3mainValue【道路】&#10;一人当たり延長">
          <a:extLst>
            <a:ext uri="{FF2B5EF4-FFF2-40B4-BE49-F238E27FC236}">
              <a16:creationId xmlns:a16="http://schemas.microsoft.com/office/drawing/2014/main" id="{00000000-0008-0000-0E00-000096000000}"/>
            </a:ext>
          </a:extLst>
        </xdr:cNvPr>
        <xdr:cNvSpPr txBox="1"/>
      </xdr:nvSpPr>
      <xdr:spPr>
        <a:xfrm>
          <a:off x="7594111" y="70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65768</xdr:rowOff>
    </xdr:from>
    <xdr:ext cx="534377" cy="259045"/>
    <xdr:sp macro="" textlink="">
      <xdr:nvSpPr>
        <xdr:cNvPr id="151" name="n_4mainValue【道路】&#10;一人当たり延長">
          <a:extLst>
            <a:ext uri="{FF2B5EF4-FFF2-40B4-BE49-F238E27FC236}">
              <a16:creationId xmlns:a16="http://schemas.microsoft.com/office/drawing/2014/main" id="{00000000-0008-0000-0E00-000097000000}"/>
            </a:ext>
          </a:extLst>
        </xdr:cNvPr>
        <xdr:cNvSpPr txBox="1"/>
      </xdr:nvSpPr>
      <xdr:spPr>
        <a:xfrm>
          <a:off x="6705111" y="70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77724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7834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81551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71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77724</xdr:rowOff>
    </xdr:from>
    <xdr:to>
      <xdr:col>24</xdr:col>
      <xdr:colOff>152400</xdr:colOff>
      <xdr:row>62</xdr:row>
      <xdr:rowOff>77724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70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64787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26924</xdr:rowOff>
    </xdr:from>
    <xdr:to>
      <xdr:col>15</xdr:col>
      <xdr:colOff>101600</xdr:colOff>
      <xdr:row>58</xdr:row>
      <xdr:rowOff>128524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116078</xdr:rowOff>
    </xdr:from>
    <xdr:to>
      <xdr:col>6</xdr:col>
      <xdr:colOff>38100</xdr:colOff>
      <xdr:row>58</xdr:row>
      <xdr:rowOff>46228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74947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145796</xdr:rowOff>
    </xdr:from>
    <xdr:to>
      <xdr:col>20</xdr:col>
      <xdr:colOff>38100</xdr:colOff>
      <xdr:row>57</xdr:row>
      <xdr:rowOff>75946</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25146</xdr:rowOff>
    </xdr:from>
    <xdr:to>
      <xdr:col>24</xdr:col>
      <xdr:colOff>63500</xdr:colOff>
      <xdr:row>57</xdr:row>
      <xdr:rowOff>102870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97977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86360</xdr:rowOff>
    </xdr:from>
    <xdr:to>
      <xdr:col>15</xdr:col>
      <xdr:colOff>101600</xdr:colOff>
      <xdr:row>57</xdr:row>
      <xdr:rowOff>16510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137160</xdr:rowOff>
    </xdr:from>
    <xdr:to>
      <xdr:col>19</xdr:col>
      <xdr:colOff>177800</xdr:colOff>
      <xdr:row>57</xdr:row>
      <xdr:rowOff>25146</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97383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88646</xdr:rowOff>
    </xdr:from>
    <xdr:to>
      <xdr:col>10</xdr:col>
      <xdr:colOff>165100</xdr:colOff>
      <xdr:row>58</xdr:row>
      <xdr:rowOff>18796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137160</xdr:rowOff>
    </xdr:from>
    <xdr:to>
      <xdr:col>15</xdr:col>
      <xdr:colOff>50800</xdr:colOff>
      <xdr:row>57</xdr:row>
      <xdr:rowOff>139446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97383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24638</xdr:rowOff>
    </xdr:from>
    <xdr:to>
      <xdr:col>6</xdr:col>
      <xdr:colOff>38100</xdr:colOff>
      <xdr:row>57</xdr:row>
      <xdr:rowOff>126238</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75438</xdr:rowOff>
    </xdr:from>
    <xdr:to>
      <xdr:col>10</xdr:col>
      <xdr:colOff>114300</xdr:colOff>
      <xdr:row>57</xdr:row>
      <xdr:rowOff>139446</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98480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169943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119651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06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110507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37355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92473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33037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35323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63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142765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00000000-0008-0000-0E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10476865" y="9526787"/>
          <a:ext cx="0" cy="153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00000000-0008-0000-0E00-0000EA000000}"/>
            </a:ext>
          </a:extLst>
        </xdr:cNvPr>
        <xdr:cNvSpPr txBox="1"/>
      </xdr:nvSpPr>
      <xdr:spPr>
        <a:xfrm>
          <a:off x="10515600" y="11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1106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00000000-0008-0000-0E00-0000EC000000}"/>
            </a:ext>
          </a:extLst>
        </xdr:cNvPr>
        <xdr:cNvSpPr txBox="1"/>
      </xdr:nvSpPr>
      <xdr:spPr>
        <a:xfrm>
          <a:off x="10515600" y="9302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10388600" y="952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113668</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00000000-0008-0000-0E00-0000EE000000}"/>
            </a:ext>
          </a:extLst>
        </xdr:cNvPr>
        <xdr:cNvSpPr txBox="1"/>
      </xdr:nvSpPr>
      <xdr:spPr>
        <a:xfrm>
          <a:off x="10515600" y="10400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104267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116646</xdr:rowOff>
    </xdr:from>
    <xdr:to>
      <xdr:col>55</xdr:col>
      <xdr:colOff>50800</xdr:colOff>
      <xdr:row>63</xdr:row>
      <xdr:rowOff>46796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10426700" y="107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95073</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00000000-0008-0000-0E00-0000FA000000}"/>
            </a:ext>
          </a:extLst>
        </xdr:cNvPr>
        <xdr:cNvSpPr txBox="1"/>
      </xdr:nvSpPr>
      <xdr:spPr>
        <a:xfrm>
          <a:off x="10515600" y="1072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121619</xdr:rowOff>
    </xdr:from>
    <xdr:to>
      <xdr:col>50</xdr:col>
      <xdr:colOff>165100</xdr:colOff>
      <xdr:row>63</xdr:row>
      <xdr:rowOff>51769</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9588500" y="107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167446</xdr:rowOff>
    </xdr:from>
    <xdr:to>
      <xdr:col>55</xdr:col>
      <xdr:colOff>0</xdr:colOff>
      <xdr:row>63</xdr:row>
      <xdr:rowOff>969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9639300" y="10797346"/>
          <a:ext cx="8382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126629</xdr:rowOff>
    </xdr:from>
    <xdr:to>
      <xdr:col>46</xdr:col>
      <xdr:colOff>38100</xdr:colOff>
      <xdr:row>63</xdr:row>
      <xdr:rowOff>56779</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8699500" y="107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969</xdr:rowOff>
    </xdr:from>
    <xdr:to>
      <xdr:col>50</xdr:col>
      <xdr:colOff>114300</xdr:colOff>
      <xdr:row>63</xdr:row>
      <xdr:rowOff>5979</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8750300" y="1080231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157891</xdr:rowOff>
    </xdr:from>
    <xdr:to>
      <xdr:col>41</xdr:col>
      <xdr:colOff>101600</xdr:colOff>
      <xdr:row>63</xdr:row>
      <xdr:rowOff>88041</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7810500" y="107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5979</xdr:rowOff>
    </xdr:from>
    <xdr:to>
      <xdr:col>45</xdr:col>
      <xdr:colOff>177800</xdr:colOff>
      <xdr:row>63</xdr:row>
      <xdr:rowOff>37241</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7861300" y="10807329"/>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162780</xdr:rowOff>
    </xdr:from>
    <xdr:to>
      <xdr:col>36</xdr:col>
      <xdr:colOff>165100</xdr:colOff>
      <xdr:row>63</xdr:row>
      <xdr:rowOff>92930</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6921500" y="107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37241</xdr:rowOff>
    </xdr:from>
    <xdr:to>
      <xdr:col>41</xdr:col>
      <xdr:colOff>50800</xdr:colOff>
      <xdr:row>63</xdr:row>
      <xdr:rowOff>42130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flipV="1">
          <a:off x="6972300" y="10838591"/>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87935</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163204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156688</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118427</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42896</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9327095" y="108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47906</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8450795" y="108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79168</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7561795" y="108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84057</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6672795" y="1088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92913"/>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85614</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801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83313</xdr:rowOff>
    </xdr:from>
    <xdr:to>
      <xdr:col>20</xdr:col>
      <xdr:colOff>38100</xdr:colOff>
      <xdr:row>81</xdr:row>
      <xdr:rowOff>13463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163322</xdr:rowOff>
    </xdr:from>
    <xdr:to>
      <xdr:col>6</xdr:col>
      <xdr:colOff>38100</xdr:colOff>
      <xdr:row>80</xdr:row>
      <xdr:rowOff>93472</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142748</xdr:rowOff>
    </xdr:from>
    <xdr:to>
      <xdr:col>24</xdr:col>
      <xdr:colOff>114300</xdr:colOff>
      <xdr:row>83</xdr:row>
      <xdr:rowOff>72898</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121175</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83</xdr:row>
      <xdr:rowOff>22098</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1655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117602</xdr:rowOff>
    </xdr:from>
    <xdr:to>
      <xdr:col>15</xdr:col>
      <xdr:colOff>101600</xdr:colOff>
      <xdr:row>82</xdr:row>
      <xdr:rowOff>47752</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168402</xdr:rowOff>
    </xdr:from>
    <xdr:to>
      <xdr:col>19</xdr:col>
      <xdr:colOff>177800</xdr:colOff>
      <xdr:row>82</xdr:row>
      <xdr:rowOff>106680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0558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30735</xdr:rowOff>
    </xdr:from>
    <xdr:to>
      <xdr:col>10</xdr:col>
      <xdr:colOff>165100</xdr:colOff>
      <xdr:row>81</xdr:row>
      <xdr:rowOff>132335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81535</xdr:rowOff>
    </xdr:from>
    <xdr:to>
      <xdr:col>15</xdr:col>
      <xdr:colOff>50800</xdr:colOff>
      <xdr:row>81</xdr:row>
      <xdr:rowOff>168402</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39689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87885</xdr:rowOff>
    </xdr:from>
    <xdr:to>
      <xdr:col>6</xdr:col>
      <xdr:colOff>38100</xdr:colOff>
      <xdr:row>81</xdr:row>
      <xdr:rowOff>18035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138685</xdr:rowOff>
    </xdr:from>
    <xdr:to>
      <xdr:col>10</xdr:col>
      <xdr:colOff>114300</xdr:colOff>
      <xdr:row>81</xdr:row>
      <xdr:rowOff>81535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38546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29990</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109999</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38879</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0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123462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9162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E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10476865" y="13470637"/>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E00-00005E010000}"/>
            </a:ext>
          </a:extLst>
        </xdr:cNvPr>
        <xdr:cNvSpPr txBox="1"/>
      </xdr:nvSpPr>
      <xdr:spPr>
        <a:xfrm>
          <a:off x="10515600"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47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E00-000060010000}"/>
            </a:ext>
          </a:extLst>
        </xdr:cNvPr>
        <xdr:cNvSpPr txBox="1"/>
      </xdr:nvSpPr>
      <xdr:spPr>
        <a:xfrm>
          <a:off x="105156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145378</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E00-000062010000}"/>
            </a:ext>
          </a:extLst>
        </xdr:cNvPr>
        <xdr:cNvSpPr txBox="1"/>
      </xdr:nvSpPr>
      <xdr:spPr>
        <a:xfrm>
          <a:off x="10515600" y="14032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10426700" y="141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9588500" y="142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8699500" y="142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7810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5262</xdr:rowOff>
    </xdr:from>
    <xdr:to>
      <xdr:col>55</xdr:col>
      <xdr:colOff>50800</xdr:colOff>
      <xdr:row>85</xdr:row>
      <xdr:rowOff>106862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10426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91639</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E00-00006E010000}"/>
            </a:ext>
          </a:extLst>
        </xdr:cNvPr>
        <xdr:cNvSpPr txBox="1"/>
      </xdr:nvSpPr>
      <xdr:spPr>
        <a:xfrm>
          <a:off x="10515600" y="1449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15712</xdr:rowOff>
    </xdr:from>
    <xdr:to>
      <xdr:col>50</xdr:col>
      <xdr:colOff>165100</xdr:colOff>
      <xdr:row>85</xdr:row>
      <xdr:rowOff>117312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9588500" y="145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56062</xdr:rowOff>
    </xdr:from>
    <xdr:to>
      <xdr:col>55</xdr:col>
      <xdr:colOff>0</xdr:colOff>
      <xdr:row>85</xdr:row>
      <xdr:rowOff>66512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9639300" y="14629312"/>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66512</xdr:rowOff>
    </xdr:from>
    <xdr:to>
      <xdr:col>50</xdr:col>
      <xdr:colOff>114300</xdr:colOff>
      <xdr:row>85</xdr:row>
      <xdr:rowOff>72389</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8750300" y="14639762"/>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29428</xdr:rowOff>
    </xdr:from>
    <xdr:to>
      <xdr:col>41</xdr:col>
      <xdr:colOff>101600</xdr:colOff>
      <xdr:row>85</xdr:row>
      <xdr:rowOff>131028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7810500" y="146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80228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7861300" y="14645639"/>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37266</xdr:rowOff>
    </xdr:from>
    <xdr:to>
      <xdr:col>36</xdr:col>
      <xdr:colOff>165100</xdr:colOff>
      <xdr:row>85</xdr:row>
      <xdr:rowOff>138866</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6921500" y="146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80228</xdr:rowOff>
    </xdr:from>
    <xdr:to>
      <xdr:col>41</xdr:col>
      <xdr:colOff>50800</xdr:colOff>
      <xdr:row>85</xdr:row>
      <xdr:rowOff>88066</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6972300" y="1465347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135799</xdr:rowOff>
    </xdr:from>
    <xdr:ext cx="469744" cy="259045"/>
    <xdr:sp macro="" textlink="">
      <xdr:nvSpPr>
        <xdr:cNvPr id="375" name="n_1aveValue【公営住宅】&#10;一人当たり面積">
          <a:extLst>
            <a:ext uri="{FF2B5EF4-FFF2-40B4-BE49-F238E27FC236}">
              <a16:creationId xmlns:a16="http://schemas.microsoft.com/office/drawing/2014/main" id="{00000000-0008-0000-0E00-000077010000}"/>
            </a:ext>
          </a:extLst>
        </xdr:cNvPr>
        <xdr:cNvSpPr txBox="1"/>
      </xdr:nvSpPr>
      <xdr:spPr>
        <a:xfrm>
          <a:off x="9391727" y="140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3537</xdr:rowOff>
    </xdr:from>
    <xdr:ext cx="469744" cy="259045"/>
    <xdr:sp macro="" textlink="">
      <xdr:nvSpPr>
        <xdr:cNvPr id="376" name="n_2aveValue【公営住宅】&#10;一人当たり面積">
          <a:extLst>
            <a:ext uri="{FF2B5EF4-FFF2-40B4-BE49-F238E27FC236}">
              <a16:creationId xmlns:a16="http://schemas.microsoft.com/office/drawing/2014/main" id="{00000000-0008-0000-0E00-000078010000}"/>
            </a:ext>
          </a:extLst>
        </xdr:cNvPr>
        <xdr:cNvSpPr txBox="1"/>
      </xdr:nvSpPr>
      <xdr:spPr>
        <a:xfrm>
          <a:off x="8515427" y="140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144290</xdr:rowOff>
    </xdr:from>
    <xdr:ext cx="469744" cy="259045"/>
    <xdr:sp macro="" textlink="">
      <xdr:nvSpPr>
        <xdr:cNvPr id="377" name="n_3aveValue【公営住宅】&#10;一人当たり面積">
          <a:extLst>
            <a:ext uri="{FF2B5EF4-FFF2-40B4-BE49-F238E27FC236}">
              <a16:creationId xmlns:a16="http://schemas.microsoft.com/office/drawing/2014/main" id="{00000000-0008-0000-0E00-000079010000}"/>
            </a:ext>
          </a:extLst>
        </xdr:cNvPr>
        <xdr:cNvSpPr txBox="1"/>
      </xdr:nvSpPr>
      <xdr:spPr>
        <a:xfrm>
          <a:off x="7626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78" name="n_4aveValue【公営住宅】&#10;一人当たり面積">
          <a:extLst>
            <a:ext uri="{FF2B5EF4-FFF2-40B4-BE49-F238E27FC236}">
              <a16:creationId xmlns:a16="http://schemas.microsoft.com/office/drawing/2014/main" id="{00000000-0008-0000-0E00-00007A010000}"/>
            </a:ext>
          </a:extLst>
        </xdr:cNvPr>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108439</xdr:rowOff>
    </xdr:from>
    <xdr:ext cx="469744" cy="259045"/>
    <xdr:sp macro="" textlink="">
      <xdr:nvSpPr>
        <xdr:cNvPr id="379" name="n_1mainValue【公営住宅】&#10;一人当たり面積">
          <a:extLst>
            <a:ext uri="{FF2B5EF4-FFF2-40B4-BE49-F238E27FC236}">
              <a16:creationId xmlns:a16="http://schemas.microsoft.com/office/drawing/2014/main" id="{00000000-0008-0000-0E00-00007B010000}"/>
            </a:ext>
          </a:extLst>
        </xdr:cNvPr>
        <xdr:cNvSpPr txBox="1"/>
      </xdr:nvSpPr>
      <xdr:spPr>
        <a:xfrm>
          <a:off x="9391727" y="1468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80" name="n_2mainValue【公営住宅】&#10;一人当たり面積">
          <a:extLst>
            <a:ext uri="{FF2B5EF4-FFF2-40B4-BE49-F238E27FC236}">
              <a16:creationId xmlns:a16="http://schemas.microsoft.com/office/drawing/2014/main" id="{00000000-0008-0000-0E00-00007C010000}"/>
            </a:ext>
          </a:extLst>
        </xdr:cNvPr>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122155</xdr:rowOff>
    </xdr:from>
    <xdr:ext cx="469744" cy="259045"/>
    <xdr:sp macro="" textlink="">
      <xdr:nvSpPr>
        <xdr:cNvPr id="381" name="n_3mainValue【公営住宅】&#10;一人当たり面積">
          <a:extLst>
            <a:ext uri="{FF2B5EF4-FFF2-40B4-BE49-F238E27FC236}">
              <a16:creationId xmlns:a16="http://schemas.microsoft.com/office/drawing/2014/main" id="{00000000-0008-0000-0E00-00007D010000}"/>
            </a:ext>
          </a:extLst>
        </xdr:cNvPr>
        <xdr:cNvSpPr txBox="1"/>
      </xdr:nvSpPr>
      <xdr:spPr>
        <a:xfrm>
          <a:off x="7626427" y="1469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129993</xdr:rowOff>
    </xdr:from>
    <xdr:ext cx="469744" cy="259045"/>
    <xdr:sp macro="" textlink="">
      <xdr:nvSpPr>
        <xdr:cNvPr id="382" name="n_4mainValue【公営住宅】&#10;一人当たり面積">
          <a:extLst>
            <a:ext uri="{FF2B5EF4-FFF2-40B4-BE49-F238E27FC236}">
              <a16:creationId xmlns:a16="http://schemas.microsoft.com/office/drawing/2014/main" id="{00000000-0008-0000-0E00-00007E010000}"/>
            </a:ext>
          </a:extLst>
        </xdr:cNvPr>
        <xdr:cNvSpPr txBox="1"/>
      </xdr:nvSpPr>
      <xdr:spPr>
        <a:xfrm>
          <a:off x="6737427" y="147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港湾・漁港】&#10;有形固定資産減価償却率グラフ枠">
          <a:extLst>
            <a:ext uri="{FF2B5EF4-FFF2-40B4-BE49-F238E27FC236}">
              <a16:creationId xmlns:a16="http://schemas.microsoft.com/office/drawing/2014/main" id="{00000000-0008-0000-0E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76200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4634865" y="17279982"/>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10" name="【港湾・漁港】&#10;有形固定資産減価償却率最小値テキスト">
          <a:extLst>
            <a:ext uri="{FF2B5EF4-FFF2-40B4-BE49-F238E27FC236}">
              <a16:creationId xmlns:a16="http://schemas.microsoft.com/office/drawing/2014/main" id="{00000000-0008-0000-0E00-00009A010000}"/>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412" name="【港湾・漁港】&#10;有形固定資産減価償却率最大値テキスト">
          <a:extLst>
            <a:ext uri="{FF2B5EF4-FFF2-40B4-BE49-F238E27FC236}">
              <a16:creationId xmlns:a16="http://schemas.microsoft.com/office/drawing/2014/main" id="{00000000-0008-0000-0E00-00009C010000}"/>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159311</xdr:rowOff>
    </xdr:from>
    <xdr:ext cx="405111" cy="259045"/>
    <xdr:sp macro="" textlink="">
      <xdr:nvSpPr>
        <xdr:cNvPr id="414" name="【港湾・漁港】&#10;有形固定資産減価償却率平均値テキスト">
          <a:extLst>
            <a:ext uri="{FF2B5EF4-FFF2-40B4-BE49-F238E27FC236}">
              <a16:creationId xmlns:a16="http://schemas.microsoft.com/office/drawing/2014/main" id="{00000000-0008-0000-0E00-00009E010000}"/>
            </a:ext>
          </a:extLst>
        </xdr:cNvPr>
        <xdr:cNvSpPr txBox="1"/>
      </xdr:nvSpPr>
      <xdr:spPr>
        <a:xfrm>
          <a:off x="4673600" y="17475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136434</xdr:rowOff>
    </xdr:from>
    <xdr:to>
      <xdr:col>24</xdr:col>
      <xdr:colOff>114300</xdr:colOff>
      <xdr:row>103</xdr:row>
      <xdr:rowOff>66584</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45847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85816</xdr:rowOff>
    </xdr:from>
    <xdr:to>
      <xdr:col>20</xdr:col>
      <xdr:colOff>38100</xdr:colOff>
      <xdr:row>104</xdr:row>
      <xdr:rowOff>15966</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374650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33564</xdr:rowOff>
    </xdr:from>
    <xdr:to>
      <xdr:col>15</xdr:col>
      <xdr:colOff>101600</xdr:colOff>
      <xdr:row>103</xdr:row>
      <xdr:rowOff>135164</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2857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9685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907</xdr:rowOff>
    </xdr:from>
    <xdr:to>
      <xdr:col>6</xdr:col>
      <xdr:colOff>38100</xdr:colOff>
      <xdr:row>103</xdr:row>
      <xdr:rowOff>102507</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079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136434</xdr:rowOff>
    </xdr:from>
    <xdr:to>
      <xdr:col>24</xdr:col>
      <xdr:colOff>114300</xdr:colOff>
      <xdr:row>103</xdr:row>
      <xdr:rowOff>66584</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45847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114861</xdr:rowOff>
    </xdr:from>
    <xdr:ext cx="405111" cy="259045"/>
    <xdr:sp macro="" textlink="">
      <xdr:nvSpPr>
        <xdr:cNvPr id="426" name="【港湾・漁港】&#10;有形固定資産減価償却率該当値テキスト">
          <a:extLst>
            <a:ext uri="{FF2B5EF4-FFF2-40B4-BE49-F238E27FC236}">
              <a16:creationId xmlns:a16="http://schemas.microsoft.com/office/drawing/2014/main" id="{00000000-0008-0000-0E00-0000AA010000}"/>
            </a:ext>
          </a:extLst>
        </xdr:cNvPr>
        <xdr:cNvSpPr txBox="1"/>
      </xdr:nvSpPr>
      <xdr:spPr>
        <a:xfrm>
          <a:off x="4673600"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80918</xdr:rowOff>
    </xdr:from>
    <xdr:to>
      <xdr:col>20</xdr:col>
      <xdr:colOff>38100</xdr:colOff>
      <xdr:row>103</xdr:row>
      <xdr:rowOff>11068</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3746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131718</xdr:rowOff>
    </xdr:from>
    <xdr:to>
      <xdr:col>24</xdr:col>
      <xdr:colOff>63500</xdr:colOff>
      <xdr:row>103</xdr:row>
      <xdr:rowOff>15784</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3797300" y="17619618"/>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15602</xdr:rowOff>
    </xdr:from>
    <xdr:to>
      <xdr:col>15</xdr:col>
      <xdr:colOff>101600</xdr:colOff>
      <xdr:row>102</xdr:row>
      <xdr:rowOff>117202</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2857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66402</xdr:rowOff>
    </xdr:from>
    <xdr:to>
      <xdr:col>19</xdr:col>
      <xdr:colOff>177800</xdr:colOff>
      <xdr:row>102</xdr:row>
      <xdr:rowOff>131718</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2908300" y="175543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125005</xdr:rowOff>
    </xdr:from>
    <xdr:to>
      <xdr:col>10</xdr:col>
      <xdr:colOff>165100</xdr:colOff>
      <xdr:row>102</xdr:row>
      <xdr:rowOff>55155</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968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4355</xdr:rowOff>
    </xdr:from>
    <xdr:to>
      <xdr:col>15</xdr:col>
      <xdr:colOff>50800</xdr:colOff>
      <xdr:row>102</xdr:row>
      <xdr:rowOff>66402</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2019300" y="17492255"/>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62956</xdr:rowOff>
    </xdr:from>
    <xdr:to>
      <xdr:col>6</xdr:col>
      <xdr:colOff>38100</xdr:colOff>
      <xdr:row>101</xdr:row>
      <xdr:rowOff>164556</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079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113756</xdr:rowOff>
    </xdr:from>
    <xdr:to>
      <xdr:col>10</xdr:col>
      <xdr:colOff>114300</xdr:colOff>
      <xdr:row>102</xdr:row>
      <xdr:rowOff>4355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130300" y="174302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7093</xdr:rowOff>
    </xdr:from>
    <xdr:ext cx="405111" cy="259045"/>
    <xdr:sp macro="" textlink="">
      <xdr:nvSpPr>
        <xdr:cNvPr id="435" name="n_1aveValue【港湾・漁港】&#10;有形固定資産減価償却率">
          <a:extLst>
            <a:ext uri="{FF2B5EF4-FFF2-40B4-BE49-F238E27FC236}">
              <a16:creationId xmlns:a16="http://schemas.microsoft.com/office/drawing/2014/main" id="{00000000-0008-0000-0E00-0000B3010000}"/>
            </a:ext>
          </a:extLst>
        </xdr:cNvPr>
        <xdr:cNvSpPr txBox="1"/>
      </xdr:nvSpPr>
      <xdr:spPr>
        <a:xfrm>
          <a:off x="3582044"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126291</xdr:rowOff>
    </xdr:from>
    <xdr:ext cx="405111" cy="259045"/>
    <xdr:sp macro="" textlink="">
      <xdr:nvSpPr>
        <xdr:cNvPr id="436" name="n_2aveValue【港湾・漁港】&#10;有形固定資産減価償却率">
          <a:extLst>
            <a:ext uri="{FF2B5EF4-FFF2-40B4-BE49-F238E27FC236}">
              <a16:creationId xmlns:a16="http://schemas.microsoft.com/office/drawing/2014/main" id="{00000000-0008-0000-0E00-0000B4010000}"/>
            </a:ext>
          </a:extLst>
        </xdr:cNvPr>
        <xdr:cNvSpPr txBox="1"/>
      </xdr:nvSpPr>
      <xdr:spPr>
        <a:xfrm>
          <a:off x="27057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136089</xdr:rowOff>
    </xdr:from>
    <xdr:ext cx="405111" cy="259045"/>
    <xdr:sp macro="" textlink="">
      <xdr:nvSpPr>
        <xdr:cNvPr id="437" name="n_3aveValue【港湾・漁港】&#10;有形固定資産減価償却率">
          <a:extLst>
            <a:ext uri="{FF2B5EF4-FFF2-40B4-BE49-F238E27FC236}">
              <a16:creationId xmlns:a16="http://schemas.microsoft.com/office/drawing/2014/main" id="{00000000-0008-0000-0E00-0000B5010000}"/>
            </a:ext>
          </a:extLst>
        </xdr:cNvPr>
        <xdr:cNvSpPr txBox="1"/>
      </xdr:nvSpPr>
      <xdr:spPr>
        <a:xfrm>
          <a:off x="1816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93634</xdr:rowOff>
    </xdr:from>
    <xdr:ext cx="405111" cy="259045"/>
    <xdr:sp macro="" textlink="">
      <xdr:nvSpPr>
        <xdr:cNvPr id="438" name="n_4aveValue【港湾・漁港】&#10;有形固定資産減価償却率">
          <a:extLst>
            <a:ext uri="{FF2B5EF4-FFF2-40B4-BE49-F238E27FC236}">
              <a16:creationId xmlns:a16="http://schemas.microsoft.com/office/drawing/2014/main" id="{00000000-0008-0000-0E00-0000B6010000}"/>
            </a:ext>
          </a:extLst>
        </xdr:cNvPr>
        <xdr:cNvSpPr txBox="1"/>
      </xdr:nvSpPr>
      <xdr:spPr>
        <a:xfrm>
          <a:off x="9277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27595</xdr:rowOff>
    </xdr:from>
    <xdr:ext cx="405111" cy="259045"/>
    <xdr:sp macro="" textlink="">
      <xdr:nvSpPr>
        <xdr:cNvPr id="439" name="n_1mainValue【港湾・漁港】&#10;有形固定資産減価償却率">
          <a:extLst>
            <a:ext uri="{FF2B5EF4-FFF2-40B4-BE49-F238E27FC236}">
              <a16:creationId xmlns:a16="http://schemas.microsoft.com/office/drawing/2014/main" id="{00000000-0008-0000-0E00-0000B7010000}"/>
            </a:ext>
          </a:extLst>
        </xdr:cNvPr>
        <xdr:cNvSpPr txBox="1"/>
      </xdr:nvSpPr>
      <xdr:spPr>
        <a:xfrm>
          <a:off x="35820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133729</xdr:rowOff>
    </xdr:from>
    <xdr:ext cx="405111" cy="259045"/>
    <xdr:sp macro="" textlink="">
      <xdr:nvSpPr>
        <xdr:cNvPr id="440" name="n_2mainValue【港湾・漁港】&#10;有形固定資産減価償却率">
          <a:extLst>
            <a:ext uri="{FF2B5EF4-FFF2-40B4-BE49-F238E27FC236}">
              <a16:creationId xmlns:a16="http://schemas.microsoft.com/office/drawing/2014/main" id="{00000000-0008-0000-0E00-0000B8010000}"/>
            </a:ext>
          </a:extLst>
        </xdr:cNvPr>
        <xdr:cNvSpPr txBox="1"/>
      </xdr:nvSpPr>
      <xdr:spPr>
        <a:xfrm>
          <a:off x="2705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71682</xdr:rowOff>
    </xdr:from>
    <xdr:ext cx="405111" cy="259045"/>
    <xdr:sp macro="" textlink="">
      <xdr:nvSpPr>
        <xdr:cNvPr id="441" name="n_3mainValue【港湾・漁港】&#10;有形固定資産減価償却率">
          <a:extLst>
            <a:ext uri="{FF2B5EF4-FFF2-40B4-BE49-F238E27FC236}">
              <a16:creationId xmlns:a16="http://schemas.microsoft.com/office/drawing/2014/main" id="{00000000-0008-0000-0E00-0000B9010000}"/>
            </a:ext>
          </a:extLst>
        </xdr:cNvPr>
        <xdr:cNvSpPr txBox="1"/>
      </xdr:nvSpPr>
      <xdr:spPr>
        <a:xfrm>
          <a:off x="18167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9633</xdr:rowOff>
    </xdr:from>
    <xdr:ext cx="405111" cy="259045"/>
    <xdr:sp macro="" textlink="">
      <xdr:nvSpPr>
        <xdr:cNvPr id="442" name="n_4mainValue【港湾・漁港】&#10;有形固定資産減価償却率">
          <a:extLst>
            <a:ext uri="{FF2B5EF4-FFF2-40B4-BE49-F238E27FC236}">
              <a16:creationId xmlns:a16="http://schemas.microsoft.com/office/drawing/2014/main" id="{00000000-0008-0000-0E00-0000BA010000}"/>
            </a:ext>
          </a:extLst>
        </xdr:cNvPr>
        <xdr:cNvSpPr txBox="1"/>
      </xdr:nvSpPr>
      <xdr:spPr>
        <a:xfrm>
          <a:off x="927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港湾・漁港】&#10;一人当たり有形固定資産（償却資産）額グラフ枠">
          <a:extLst>
            <a:ext uri="{FF2B5EF4-FFF2-40B4-BE49-F238E27FC236}">
              <a16:creationId xmlns:a16="http://schemas.microsoft.com/office/drawing/2014/main" id="{00000000-0008-0000-0E00-0000D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50654</xdr:rowOff>
    </xdr:from>
    <xdr:to>
      <xdr:col>54</xdr:col>
      <xdr:colOff>189865</xdr:colOff>
      <xdr:row>108</xdr:row>
      <xdr:rowOff>8917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10476865" y="17195654"/>
          <a:ext cx="0" cy="1329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12744</xdr:rowOff>
    </xdr:from>
    <xdr:ext cx="599010" cy="259045"/>
    <xdr:sp macro="" textlink="">
      <xdr:nvSpPr>
        <xdr:cNvPr id="467" name="【港湾・漁港】&#10;一人当たり有形固定資産（償却資産）額最小値テキスト">
          <a:extLst>
            <a:ext uri="{FF2B5EF4-FFF2-40B4-BE49-F238E27FC236}">
              <a16:creationId xmlns:a16="http://schemas.microsoft.com/office/drawing/2014/main" id="{00000000-0008-0000-0E00-0000D3010000}"/>
            </a:ext>
          </a:extLst>
        </xdr:cNvPr>
        <xdr:cNvSpPr txBox="1"/>
      </xdr:nvSpPr>
      <xdr:spPr>
        <a:xfrm>
          <a:off x="10515600" y="1852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8917</xdr:rowOff>
    </xdr:from>
    <xdr:to>
      <xdr:col>55</xdr:col>
      <xdr:colOff>88900</xdr:colOff>
      <xdr:row>108</xdr:row>
      <xdr:rowOff>8917</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0388600" y="185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168781</xdr:rowOff>
    </xdr:from>
    <xdr:ext cx="690189" cy="259045"/>
    <xdr:sp macro="" textlink="">
      <xdr:nvSpPr>
        <xdr:cNvPr id="469" name="【港湾・漁港】&#10;一人当たり有形固定資産（償却資産）額最大値テキスト">
          <a:extLst>
            <a:ext uri="{FF2B5EF4-FFF2-40B4-BE49-F238E27FC236}">
              <a16:creationId xmlns:a16="http://schemas.microsoft.com/office/drawing/2014/main" id="{00000000-0008-0000-0E00-0000D5010000}"/>
            </a:ext>
          </a:extLst>
        </xdr:cNvPr>
        <xdr:cNvSpPr txBox="1"/>
      </xdr:nvSpPr>
      <xdr:spPr>
        <a:xfrm>
          <a:off x="10515600" y="169708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50654</xdr:rowOff>
    </xdr:from>
    <xdr:to>
      <xdr:col>55</xdr:col>
      <xdr:colOff>88900</xdr:colOff>
      <xdr:row>100</xdr:row>
      <xdr:rowOff>50654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0388600" y="1719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66257</xdr:rowOff>
    </xdr:from>
    <xdr:ext cx="599010" cy="259045"/>
    <xdr:sp macro="" textlink="">
      <xdr:nvSpPr>
        <xdr:cNvPr id="471" name="【港湾・漁港】&#10;一人当たり有形固定資産（償却資産）額平均値テキスト">
          <a:extLst>
            <a:ext uri="{FF2B5EF4-FFF2-40B4-BE49-F238E27FC236}">
              <a16:creationId xmlns:a16="http://schemas.microsoft.com/office/drawing/2014/main" id="{00000000-0008-0000-0E00-0000D7010000}"/>
            </a:ext>
          </a:extLst>
        </xdr:cNvPr>
        <xdr:cNvSpPr txBox="1"/>
      </xdr:nvSpPr>
      <xdr:spPr>
        <a:xfrm>
          <a:off x="10515600" y="17725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43380</xdr:rowOff>
    </xdr:from>
    <xdr:to>
      <xdr:col>55</xdr:col>
      <xdr:colOff>50800</xdr:colOff>
      <xdr:row>104</xdr:row>
      <xdr:rowOff>144980</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10426700" y="178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41765</xdr:rowOff>
    </xdr:from>
    <xdr:to>
      <xdr:col>50</xdr:col>
      <xdr:colOff>165100</xdr:colOff>
      <xdr:row>103</xdr:row>
      <xdr:rowOff>143365</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9588500" y="1770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63391</xdr:rowOff>
    </xdr:from>
    <xdr:to>
      <xdr:col>46</xdr:col>
      <xdr:colOff>38100</xdr:colOff>
      <xdr:row>103</xdr:row>
      <xdr:rowOff>164991</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8699500" y="177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109390</xdr:rowOff>
    </xdr:from>
    <xdr:to>
      <xdr:col>41</xdr:col>
      <xdr:colOff>101600</xdr:colOff>
      <xdr:row>104</xdr:row>
      <xdr:rowOff>39540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7810500" y="1776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133255</xdr:rowOff>
    </xdr:from>
    <xdr:to>
      <xdr:col>36</xdr:col>
      <xdr:colOff>165100</xdr:colOff>
      <xdr:row>104</xdr:row>
      <xdr:rowOff>63405</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6921500" y="1779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112080</xdr:rowOff>
    </xdr:from>
    <xdr:to>
      <xdr:col>55</xdr:col>
      <xdr:colOff>50800</xdr:colOff>
      <xdr:row>107</xdr:row>
      <xdr:rowOff>42230</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10426700" y="182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90507</xdr:rowOff>
    </xdr:from>
    <xdr:ext cx="599010" cy="259045"/>
    <xdr:sp macro="" textlink="">
      <xdr:nvSpPr>
        <xdr:cNvPr id="483" name="【港湾・漁港】&#10;一人当たり有形固定資産（償却資産）額該当値テキスト">
          <a:extLst>
            <a:ext uri="{FF2B5EF4-FFF2-40B4-BE49-F238E27FC236}">
              <a16:creationId xmlns:a16="http://schemas.microsoft.com/office/drawing/2014/main" id="{00000000-0008-0000-0E00-0000E3010000}"/>
            </a:ext>
          </a:extLst>
        </xdr:cNvPr>
        <xdr:cNvSpPr txBox="1"/>
      </xdr:nvSpPr>
      <xdr:spPr>
        <a:xfrm>
          <a:off x="10515600" y="1826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118097</xdr:rowOff>
    </xdr:from>
    <xdr:to>
      <xdr:col>50</xdr:col>
      <xdr:colOff>165100</xdr:colOff>
      <xdr:row>107</xdr:row>
      <xdr:rowOff>48247</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9588500" y="182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162880</xdr:rowOff>
    </xdr:from>
    <xdr:to>
      <xdr:col>55</xdr:col>
      <xdr:colOff>0</xdr:colOff>
      <xdr:row>106</xdr:row>
      <xdr:rowOff>168897</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9639300" y="18336580"/>
          <a:ext cx="8382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121349</xdr:rowOff>
    </xdr:from>
    <xdr:to>
      <xdr:col>46</xdr:col>
      <xdr:colOff>38100</xdr:colOff>
      <xdr:row>107</xdr:row>
      <xdr:rowOff>51499</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8699500" y="182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168897</xdr:rowOff>
    </xdr:from>
    <xdr:to>
      <xdr:col>50</xdr:col>
      <xdr:colOff>114300</xdr:colOff>
      <xdr:row>107</xdr:row>
      <xdr:rowOff>699</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8750300" y="18342597"/>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125698</xdr:rowOff>
    </xdr:from>
    <xdr:to>
      <xdr:col>41</xdr:col>
      <xdr:colOff>101600</xdr:colOff>
      <xdr:row>107</xdr:row>
      <xdr:rowOff>55848</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7810500" y="182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699</xdr:rowOff>
    </xdr:from>
    <xdr:to>
      <xdr:col>45</xdr:col>
      <xdr:colOff>177800</xdr:colOff>
      <xdr:row>107</xdr:row>
      <xdr:rowOff>5048</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7861300" y="18345849"/>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130006</xdr:rowOff>
    </xdr:from>
    <xdr:to>
      <xdr:col>36</xdr:col>
      <xdr:colOff>165100</xdr:colOff>
      <xdr:row>107</xdr:row>
      <xdr:rowOff>60156</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6921500" y="183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5048</xdr:rowOff>
    </xdr:from>
    <xdr:to>
      <xdr:col>41</xdr:col>
      <xdr:colOff>50800</xdr:colOff>
      <xdr:row>107</xdr:row>
      <xdr:rowOff>9356</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6972300" y="18350198"/>
          <a:ext cx="8890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159892</xdr:rowOff>
    </xdr:from>
    <xdr:ext cx="599010" cy="259045"/>
    <xdr:sp macro="" textlink="">
      <xdr:nvSpPr>
        <xdr:cNvPr id="492" name="n_1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9327095" y="1747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10068</xdr:rowOff>
    </xdr:from>
    <xdr:ext cx="599010" cy="259045"/>
    <xdr:sp macro="" textlink="">
      <xdr:nvSpPr>
        <xdr:cNvPr id="493" name="n_2ave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8450795" y="1749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56067</xdr:rowOff>
    </xdr:from>
    <xdr:ext cx="599010" cy="259045"/>
    <xdr:sp macro="" textlink="">
      <xdr:nvSpPr>
        <xdr:cNvPr id="494" name="n_3ave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561795" y="1754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79932</xdr:rowOff>
    </xdr:from>
    <xdr:ext cx="599010" cy="259045"/>
    <xdr:sp macro="" textlink="">
      <xdr:nvSpPr>
        <xdr:cNvPr id="495" name="n_4ave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672795" y="1756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39374</xdr:rowOff>
    </xdr:from>
    <xdr:ext cx="599010" cy="259045"/>
    <xdr:sp macro="" textlink="">
      <xdr:nvSpPr>
        <xdr:cNvPr id="496" name="n_1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9327095" y="1838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42626</xdr:rowOff>
    </xdr:from>
    <xdr:ext cx="599010" cy="259045"/>
    <xdr:sp macro="" textlink="">
      <xdr:nvSpPr>
        <xdr:cNvPr id="497" name="n_2mainValue【港湾・漁港】&#10;一人当たり有形固定資産（償却資産）額">
          <a:extLst>
            <a:ext uri="{FF2B5EF4-FFF2-40B4-BE49-F238E27FC236}">
              <a16:creationId xmlns:a16="http://schemas.microsoft.com/office/drawing/2014/main" id="{00000000-0008-0000-0E00-0000F1010000}"/>
            </a:ext>
          </a:extLst>
        </xdr:cNvPr>
        <xdr:cNvSpPr txBox="1"/>
      </xdr:nvSpPr>
      <xdr:spPr>
        <a:xfrm>
          <a:off x="8450795" y="1838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46975</xdr:rowOff>
    </xdr:from>
    <xdr:ext cx="599010" cy="259045"/>
    <xdr:sp macro="" textlink="">
      <xdr:nvSpPr>
        <xdr:cNvPr id="498" name="n_3mainValue【港湾・漁港】&#10;一人当たり有形固定資産（償却資産）額">
          <a:extLst>
            <a:ext uri="{FF2B5EF4-FFF2-40B4-BE49-F238E27FC236}">
              <a16:creationId xmlns:a16="http://schemas.microsoft.com/office/drawing/2014/main" id="{00000000-0008-0000-0E00-0000F2010000}"/>
            </a:ext>
          </a:extLst>
        </xdr:cNvPr>
        <xdr:cNvSpPr txBox="1"/>
      </xdr:nvSpPr>
      <xdr:spPr>
        <a:xfrm>
          <a:off x="7561795" y="1839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51283</xdr:rowOff>
    </xdr:from>
    <xdr:ext cx="599010" cy="259045"/>
    <xdr:sp macro="" textlink="">
      <xdr:nvSpPr>
        <xdr:cNvPr id="499" name="n_4mainValue【港湾・漁港】&#10;一人当たり有形固定資産（償却資産）額">
          <a:extLst>
            <a:ext uri="{FF2B5EF4-FFF2-40B4-BE49-F238E27FC236}">
              <a16:creationId xmlns:a16="http://schemas.microsoft.com/office/drawing/2014/main" id="{00000000-0008-0000-0E00-0000F3010000}"/>
            </a:ext>
          </a:extLst>
        </xdr:cNvPr>
        <xdr:cNvSpPr txBox="1"/>
      </xdr:nvSpPr>
      <xdr:spPr>
        <a:xfrm>
          <a:off x="6672795" y="1839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認定こども園・幼稚園・保育所】&#10;有形固定資産減価償却率グラフ枠">
          <a:extLst>
            <a:ext uri="{FF2B5EF4-FFF2-40B4-BE49-F238E27FC236}">
              <a16:creationId xmlns:a16="http://schemas.microsoft.com/office/drawing/2014/main" id="{00000000-0008-0000-0E00-00000B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140970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16318864" y="5774055"/>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144797</xdr:rowOff>
    </xdr:from>
    <xdr:ext cx="405111" cy="259045"/>
    <xdr:sp macro="" textlink="">
      <xdr:nvSpPr>
        <xdr:cNvPr id="525" name="【認定こども園・幼稚園・保育所】&#10;有形固定資産減価償却率最小値テキスト">
          <a:extLst>
            <a:ext uri="{FF2B5EF4-FFF2-40B4-BE49-F238E27FC236}">
              <a16:creationId xmlns:a16="http://schemas.microsoft.com/office/drawing/2014/main" id="{00000000-0008-0000-0E00-00000D020000}"/>
            </a:ext>
          </a:extLst>
        </xdr:cNvPr>
        <xdr:cNvSpPr txBox="1"/>
      </xdr:nvSpPr>
      <xdr:spPr>
        <a:xfrm>
          <a:off x="16357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6230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27" name="【認定こども園・幼稚園・保育所】&#10;有形固定資産減価償却率最大値テキスト">
          <a:extLst>
            <a:ext uri="{FF2B5EF4-FFF2-40B4-BE49-F238E27FC236}">
              <a16:creationId xmlns:a16="http://schemas.microsoft.com/office/drawing/2014/main" id="{00000000-0008-0000-0E00-00000F02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29" name="【認定こども園・幼稚園・保育所】&#10;有形固定資産減価償却率平均値テキスト">
          <a:extLst>
            <a:ext uri="{FF2B5EF4-FFF2-40B4-BE49-F238E27FC236}">
              <a16:creationId xmlns:a16="http://schemas.microsoft.com/office/drawing/2014/main" id="{00000000-0008-0000-0E00-00001102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xdr:rowOff>
    </xdr:from>
    <xdr:to>
      <xdr:col>85</xdr:col>
      <xdr:colOff>177800</xdr:colOff>
      <xdr:row>35</xdr:row>
      <xdr:rowOff>102235</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62687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23512</xdr:rowOff>
    </xdr:from>
    <xdr:ext cx="405111" cy="259045"/>
    <xdr:sp macro="" textlink="">
      <xdr:nvSpPr>
        <xdr:cNvPr id="541" name="【認定こども園・幼稚園・保育所】&#10;有形固定資産減価償却率該当値テキスト">
          <a:extLst>
            <a:ext uri="{FF2B5EF4-FFF2-40B4-BE49-F238E27FC236}">
              <a16:creationId xmlns:a16="http://schemas.microsoft.com/office/drawing/2014/main" id="{00000000-0008-0000-0E00-00001D020000}"/>
            </a:ext>
          </a:extLst>
        </xdr:cNvPr>
        <xdr:cNvSpPr txBox="1"/>
      </xdr:nvSpPr>
      <xdr:spPr>
        <a:xfrm>
          <a:off x="16357600"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118745</xdr:rowOff>
    </xdr:from>
    <xdr:to>
      <xdr:col>81</xdr:col>
      <xdr:colOff>101600</xdr:colOff>
      <xdr:row>35</xdr:row>
      <xdr:rowOff>48895</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5430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169545</xdr:rowOff>
    </xdr:from>
    <xdr:to>
      <xdr:col>85</xdr:col>
      <xdr:colOff>127000</xdr:colOff>
      <xdr:row>35</xdr:row>
      <xdr:rowOff>51435</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5481300" y="59988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40640</xdr:rowOff>
    </xdr:from>
    <xdr:to>
      <xdr:col>76</xdr:col>
      <xdr:colOff>165100</xdr:colOff>
      <xdr:row>34</xdr:row>
      <xdr:rowOff>142240</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4541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91440</xdr:rowOff>
    </xdr:from>
    <xdr:to>
      <xdr:col>81</xdr:col>
      <xdr:colOff>50800</xdr:colOff>
      <xdr:row>34</xdr:row>
      <xdr:rowOff>169545</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4592300" y="59207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133985</xdr:rowOff>
    </xdr:from>
    <xdr:to>
      <xdr:col>72</xdr:col>
      <xdr:colOff>38100</xdr:colOff>
      <xdr:row>34</xdr:row>
      <xdr:rowOff>64135</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3652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13335</xdr:rowOff>
    </xdr:from>
    <xdr:to>
      <xdr:col>76</xdr:col>
      <xdr:colOff>114300</xdr:colOff>
      <xdr:row>34</xdr:row>
      <xdr:rowOff>91440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3703300" y="58426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55880</xdr:rowOff>
    </xdr:from>
    <xdr:to>
      <xdr:col>67</xdr:col>
      <xdr:colOff>101600</xdr:colOff>
      <xdr:row>33</xdr:row>
      <xdr:rowOff>157480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2763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106680</xdr:rowOff>
    </xdr:from>
    <xdr:to>
      <xdr:col>71</xdr:col>
      <xdr:colOff>177800</xdr:colOff>
      <xdr:row>34</xdr:row>
      <xdr:rowOff>13335</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814300" y="576453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50" name="n_1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551" name="n_2ave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78122</xdr:rowOff>
    </xdr:from>
    <xdr:ext cx="405111" cy="259045"/>
    <xdr:sp macro="" textlink="">
      <xdr:nvSpPr>
        <xdr:cNvPr id="552" name="n_3ave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3500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553" name="n_4ave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65422</xdr:rowOff>
    </xdr:from>
    <xdr:ext cx="405111" cy="259045"/>
    <xdr:sp macro="" textlink="">
      <xdr:nvSpPr>
        <xdr:cNvPr id="554" name="n_1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52660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158767</xdr:rowOff>
    </xdr:from>
    <xdr:ext cx="405111" cy="259045"/>
    <xdr:sp macro="" textlink="">
      <xdr:nvSpPr>
        <xdr:cNvPr id="555" name="n_2mainValue【認定こども園・幼稚園・保育所】&#10;有形固定資産減価償却率">
          <a:extLst>
            <a:ext uri="{FF2B5EF4-FFF2-40B4-BE49-F238E27FC236}">
              <a16:creationId xmlns:a16="http://schemas.microsoft.com/office/drawing/2014/main" id="{00000000-0008-0000-0E00-00002B020000}"/>
            </a:ext>
          </a:extLst>
        </xdr:cNvPr>
        <xdr:cNvSpPr txBox="1"/>
      </xdr:nvSpPr>
      <xdr:spPr>
        <a:xfrm>
          <a:off x="14389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80662</xdr:rowOff>
    </xdr:from>
    <xdr:ext cx="405111" cy="259045"/>
    <xdr:sp macro="" textlink="">
      <xdr:nvSpPr>
        <xdr:cNvPr id="556" name="n_3mainValue【認定こども園・幼稚園・保育所】&#10;有形固定資産減価償却率">
          <a:extLst>
            <a:ext uri="{FF2B5EF4-FFF2-40B4-BE49-F238E27FC236}">
              <a16:creationId xmlns:a16="http://schemas.microsoft.com/office/drawing/2014/main" id="{00000000-0008-0000-0E00-00002C020000}"/>
            </a:ext>
          </a:extLst>
        </xdr:cNvPr>
        <xdr:cNvSpPr txBox="1"/>
      </xdr:nvSpPr>
      <xdr:spPr>
        <a:xfrm>
          <a:off x="1350074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2557</xdr:rowOff>
    </xdr:from>
    <xdr:ext cx="405111" cy="259045"/>
    <xdr:sp macro="" textlink="">
      <xdr:nvSpPr>
        <xdr:cNvPr id="557" name="n_4mainValue【認定こども園・幼稚園・保育所】&#10;有形固定資産減価償却率">
          <a:extLst>
            <a:ext uri="{FF2B5EF4-FFF2-40B4-BE49-F238E27FC236}">
              <a16:creationId xmlns:a16="http://schemas.microsoft.com/office/drawing/2014/main" id="{00000000-0008-0000-0E00-00002D020000}"/>
            </a:ext>
          </a:extLst>
        </xdr:cNvPr>
        <xdr:cNvSpPr txBox="1"/>
      </xdr:nvSpPr>
      <xdr:spPr>
        <a:xfrm>
          <a:off x="12611744" y="54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認定こども園・幼稚園・保育所】&#10;一人当たり面積グラフ枠">
          <a:extLst>
            <a:ext uri="{FF2B5EF4-FFF2-40B4-BE49-F238E27FC236}">
              <a16:creationId xmlns:a16="http://schemas.microsoft.com/office/drawing/2014/main" id="{00000000-0008-0000-0E00-00004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26670</xdr:rowOff>
    </xdr:from>
    <xdr:to>
      <xdr:col>116</xdr:col>
      <xdr:colOff>62864</xdr:colOff>
      <xdr:row>42</xdr:row>
      <xdr:rowOff>121920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22160864" y="585597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125747</xdr:rowOff>
    </xdr:from>
    <xdr:ext cx="469744" cy="259045"/>
    <xdr:sp macro="" textlink="">
      <xdr:nvSpPr>
        <xdr:cNvPr id="583" name="【認定こども園・幼稚園・保育所】&#10;一人当たり面積最小値テキスト">
          <a:extLst>
            <a:ext uri="{FF2B5EF4-FFF2-40B4-BE49-F238E27FC236}">
              <a16:creationId xmlns:a16="http://schemas.microsoft.com/office/drawing/2014/main" id="{00000000-0008-0000-0E00-000047020000}"/>
            </a:ext>
          </a:extLst>
        </xdr:cNvPr>
        <xdr:cNvSpPr txBox="1"/>
      </xdr:nvSpPr>
      <xdr:spPr>
        <a:xfrm>
          <a:off x="22199600" y="73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121920</xdr:rowOff>
    </xdr:from>
    <xdr:to>
      <xdr:col>116</xdr:col>
      <xdr:colOff>152400</xdr:colOff>
      <xdr:row>42</xdr:row>
      <xdr:rowOff>121920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22072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144797</xdr:rowOff>
    </xdr:from>
    <xdr:ext cx="469744" cy="259045"/>
    <xdr:sp macro="" textlink="">
      <xdr:nvSpPr>
        <xdr:cNvPr id="585" name="【認定こども園・幼稚園・保育所】&#10;一人当たり面積最大値テキスト">
          <a:extLst>
            <a:ext uri="{FF2B5EF4-FFF2-40B4-BE49-F238E27FC236}">
              <a16:creationId xmlns:a16="http://schemas.microsoft.com/office/drawing/2014/main" id="{00000000-0008-0000-0E00-000049020000}"/>
            </a:ext>
          </a:extLst>
        </xdr:cNvPr>
        <xdr:cNvSpPr txBox="1"/>
      </xdr:nvSpPr>
      <xdr:spPr>
        <a:xfrm>
          <a:off x="22199600" y="56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26670</xdr:rowOff>
    </xdr:from>
    <xdr:to>
      <xdr:col>116</xdr:col>
      <xdr:colOff>152400</xdr:colOff>
      <xdr:row>34</xdr:row>
      <xdr:rowOff>26670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22072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137177</xdr:rowOff>
    </xdr:from>
    <xdr:ext cx="469744" cy="259045"/>
    <xdr:sp macro="" textlink="">
      <xdr:nvSpPr>
        <xdr:cNvPr id="587" name="【認定こども園・幼稚園・保育所】&#10;一人当たり面積平均値テキスト">
          <a:extLst>
            <a:ext uri="{FF2B5EF4-FFF2-40B4-BE49-F238E27FC236}">
              <a16:creationId xmlns:a16="http://schemas.microsoft.com/office/drawing/2014/main" id="{00000000-0008-0000-0E00-00004B020000}"/>
            </a:ext>
          </a:extLst>
        </xdr:cNvPr>
        <xdr:cNvSpPr txBox="1"/>
      </xdr:nvSpPr>
      <xdr:spPr>
        <a:xfrm>
          <a:off x="22199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22110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151130</xdr:rowOff>
    </xdr:from>
    <xdr:to>
      <xdr:col>112</xdr:col>
      <xdr:colOff>38100</xdr:colOff>
      <xdr:row>39</xdr:row>
      <xdr:rowOff>81280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44450</xdr:rowOff>
    </xdr:from>
    <xdr:to>
      <xdr:col>116</xdr:col>
      <xdr:colOff>114300</xdr:colOff>
      <xdr:row>34</xdr:row>
      <xdr:rowOff>146050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22110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130827</xdr:rowOff>
    </xdr:from>
    <xdr:ext cx="469744" cy="259045"/>
    <xdr:sp macro="" textlink="">
      <xdr:nvSpPr>
        <xdr:cNvPr id="599" name="【認定こども園・幼稚園・保育所】&#10;一人当たり面積該当値テキスト">
          <a:extLst>
            <a:ext uri="{FF2B5EF4-FFF2-40B4-BE49-F238E27FC236}">
              <a16:creationId xmlns:a16="http://schemas.microsoft.com/office/drawing/2014/main" id="{00000000-0008-0000-0E00-000057020000}"/>
            </a:ext>
          </a:extLst>
        </xdr:cNvPr>
        <xdr:cNvSpPr txBox="1"/>
      </xdr:nvSpPr>
      <xdr:spPr>
        <a:xfrm>
          <a:off x="22199600"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71120</xdr:rowOff>
    </xdr:from>
    <xdr:to>
      <xdr:col>112</xdr:col>
      <xdr:colOff>38100</xdr:colOff>
      <xdr:row>35</xdr:row>
      <xdr:rowOff>1270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2127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95250</xdr:rowOff>
    </xdr:from>
    <xdr:to>
      <xdr:col>116</xdr:col>
      <xdr:colOff>63500</xdr:colOff>
      <xdr:row>34</xdr:row>
      <xdr:rowOff>121920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21323300" y="59245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86360</xdr:rowOff>
    </xdr:from>
    <xdr:to>
      <xdr:col>107</xdr:col>
      <xdr:colOff>101600</xdr:colOff>
      <xdr:row>35</xdr:row>
      <xdr:rowOff>16510</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20383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121920</xdr:rowOff>
    </xdr:from>
    <xdr:to>
      <xdr:col>111</xdr:col>
      <xdr:colOff>177800</xdr:colOff>
      <xdr:row>34</xdr:row>
      <xdr:rowOff>137160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20434300" y="595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109220</xdr:rowOff>
    </xdr:from>
    <xdr:to>
      <xdr:col>102</xdr:col>
      <xdr:colOff>165100</xdr:colOff>
      <xdr:row>35</xdr:row>
      <xdr:rowOff>39370</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949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137160</xdr:rowOff>
    </xdr:from>
    <xdr:to>
      <xdr:col>107</xdr:col>
      <xdr:colOff>50800</xdr:colOff>
      <xdr:row>34</xdr:row>
      <xdr:rowOff>160020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19545300" y="5966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132080</xdr:rowOff>
    </xdr:from>
    <xdr:to>
      <xdr:col>98</xdr:col>
      <xdr:colOff>38100</xdr:colOff>
      <xdr:row>35</xdr:row>
      <xdr:rowOff>62230</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8605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160020</xdr:rowOff>
    </xdr:from>
    <xdr:to>
      <xdr:col>102</xdr:col>
      <xdr:colOff>114300</xdr:colOff>
      <xdr:row>35</xdr:row>
      <xdr:rowOff>11430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8656300" y="598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72407</xdr:rowOff>
    </xdr:from>
    <xdr:ext cx="469744" cy="259045"/>
    <xdr:sp macro="" textlink="">
      <xdr:nvSpPr>
        <xdr:cNvPr id="608" name="n_1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21075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72407</xdr:rowOff>
    </xdr:from>
    <xdr:ext cx="469744" cy="259045"/>
    <xdr:sp macro="" textlink="">
      <xdr:nvSpPr>
        <xdr:cNvPr id="609" name="n_2ave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20199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610" name="n_3ave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611" name="n_4ave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17797</xdr:rowOff>
    </xdr:from>
    <xdr:ext cx="469744" cy="259045"/>
    <xdr:sp macro="" textlink="">
      <xdr:nvSpPr>
        <xdr:cNvPr id="612" name="n_1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21075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33037</xdr:rowOff>
    </xdr:from>
    <xdr:ext cx="469744" cy="259045"/>
    <xdr:sp macro="" textlink="">
      <xdr:nvSpPr>
        <xdr:cNvPr id="613" name="n_2mainValue【認定こども園・幼稚園・保育所】&#10;一人当たり面積">
          <a:extLst>
            <a:ext uri="{FF2B5EF4-FFF2-40B4-BE49-F238E27FC236}">
              <a16:creationId xmlns:a16="http://schemas.microsoft.com/office/drawing/2014/main" id="{00000000-0008-0000-0E00-000065020000}"/>
            </a:ext>
          </a:extLst>
        </xdr:cNvPr>
        <xdr:cNvSpPr txBox="1"/>
      </xdr:nvSpPr>
      <xdr:spPr>
        <a:xfrm>
          <a:off x="20199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55897</xdr:rowOff>
    </xdr:from>
    <xdr:ext cx="469744" cy="259045"/>
    <xdr:sp macro="" textlink="">
      <xdr:nvSpPr>
        <xdr:cNvPr id="614" name="n_3mainValue【認定こども園・幼稚園・保育所】&#10;一人当たり面積">
          <a:extLst>
            <a:ext uri="{FF2B5EF4-FFF2-40B4-BE49-F238E27FC236}">
              <a16:creationId xmlns:a16="http://schemas.microsoft.com/office/drawing/2014/main" id="{00000000-0008-0000-0E00-000066020000}"/>
            </a:ext>
          </a:extLst>
        </xdr:cNvPr>
        <xdr:cNvSpPr txBox="1"/>
      </xdr:nvSpPr>
      <xdr:spPr>
        <a:xfrm>
          <a:off x="19310427"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78757</xdr:rowOff>
    </xdr:from>
    <xdr:ext cx="469744" cy="259045"/>
    <xdr:sp macro="" textlink="">
      <xdr:nvSpPr>
        <xdr:cNvPr id="615" name="n_4mainValue【認定こども園・幼稚園・保育所】&#10;一人当たり面積">
          <a:extLst>
            <a:ext uri="{FF2B5EF4-FFF2-40B4-BE49-F238E27FC236}">
              <a16:creationId xmlns:a16="http://schemas.microsoft.com/office/drawing/2014/main" id="{00000000-0008-0000-0E00-000067020000}"/>
            </a:ext>
          </a:extLst>
        </xdr:cNvPr>
        <xdr:cNvSpPr txBox="1"/>
      </xdr:nvSpPr>
      <xdr:spPr>
        <a:xfrm>
          <a:off x="184214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7" name="【学校施設】&#10;有形固定資産減価償却率グラフ枠">
          <a:extLst>
            <a:ext uri="{FF2B5EF4-FFF2-40B4-BE49-F238E27FC236}">
              <a16:creationId xmlns:a16="http://schemas.microsoft.com/office/drawing/2014/main" id="{00000000-0008-0000-0E00-00007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63</xdr:row>
      <xdr:rowOff>43434</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6318864" y="954176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39" name="【学校施設】&#10;有形固定資産減価償却率最小値テキスト">
          <a:extLst>
            <a:ext uri="{FF2B5EF4-FFF2-40B4-BE49-F238E27FC236}">
              <a16:creationId xmlns:a16="http://schemas.microsoft.com/office/drawing/2014/main" id="{00000000-0008-0000-0E00-00007F020000}"/>
            </a:ext>
          </a:extLst>
        </xdr:cNvPr>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41" name="【学校施設】&#10;有形固定資産減価償却率最大値テキスト">
          <a:extLst>
            <a:ext uri="{FF2B5EF4-FFF2-40B4-BE49-F238E27FC236}">
              <a16:creationId xmlns:a16="http://schemas.microsoft.com/office/drawing/2014/main" id="{00000000-0008-0000-0E00-000081020000}"/>
            </a:ext>
          </a:extLst>
        </xdr:cNvPr>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45229</xdr:rowOff>
    </xdr:from>
    <xdr:ext cx="405111" cy="259045"/>
    <xdr:sp macro="" textlink="">
      <xdr:nvSpPr>
        <xdr:cNvPr id="643" name="【学校施設】&#10;有形固定資産減価償却率平均値テキスト">
          <a:extLst>
            <a:ext uri="{FF2B5EF4-FFF2-40B4-BE49-F238E27FC236}">
              <a16:creationId xmlns:a16="http://schemas.microsoft.com/office/drawing/2014/main" id="{00000000-0008-0000-0E00-000083020000}"/>
            </a:ext>
          </a:extLst>
        </xdr:cNvPr>
        <xdr:cNvSpPr txBox="1"/>
      </xdr:nvSpPr>
      <xdr:spPr>
        <a:xfrm>
          <a:off x="16357600" y="1016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6268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77216</xdr:rowOff>
    </xdr:from>
    <xdr:to>
      <xdr:col>81</xdr:col>
      <xdr:colOff>101600</xdr:colOff>
      <xdr:row>61</xdr:row>
      <xdr:rowOff>7366</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93218</xdr:rowOff>
    </xdr:from>
    <xdr:to>
      <xdr:col>72</xdr:col>
      <xdr:colOff>38100</xdr:colOff>
      <xdr:row>60</xdr:row>
      <xdr:rowOff>23368</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3652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145796</xdr:rowOff>
    </xdr:from>
    <xdr:to>
      <xdr:col>85</xdr:col>
      <xdr:colOff>177800</xdr:colOff>
      <xdr:row>61</xdr:row>
      <xdr:rowOff>75946</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62687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124223</xdr:rowOff>
    </xdr:from>
    <xdr:ext cx="405111" cy="259045"/>
    <xdr:sp macro="" textlink="">
      <xdr:nvSpPr>
        <xdr:cNvPr id="655" name="【学校施設】&#10;有形固定資産減価償却率該当値テキスト">
          <a:extLst>
            <a:ext uri="{FF2B5EF4-FFF2-40B4-BE49-F238E27FC236}">
              <a16:creationId xmlns:a16="http://schemas.microsoft.com/office/drawing/2014/main" id="{00000000-0008-0000-0E00-00008F020000}"/>
            </a:ext>
          </a:extLst>
        </xdr:cNvPr>
        <xdr:cNvSpPr txBox="1"/>
      </xdr:nvSpPr>
      <xdr:spPr>
        <a:xfrm>
          <a:off x="16357600"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113792</xdr:rowOff>
    </xdr:from>
    <xdr:to>
      <xdr:col>81</xdr:col>
      <xdr:colOff>101600</xdr:colOff>
      <xdr:row>61</xdr:row>
      <xdr:rowOff>43942</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5430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164592</xdr:rowOff>
    </xdr:from>
    <xdr:to>
      <xdr:col>85</xdr:col>
      <xdr:colOff>127000</xdr:colOff>
      <xdr:row>61</xdr:row>
      <xdr:rowOff>25146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5481300" y="104515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58928</xdr:rowOff>
    </xdr:from>
    <xdr:to>
      <xdr:col>76</xdr:col>
      <xdr:colOff>165100</xdr:colOff>
      <xdr:row>60</xdr:row>
      <xdr:rowOff>160528</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4541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109728</xdr:rowOff>
    </xdr:from>
    <xdr:to>
      <xdr:col>81</xdr:col>
      <xdr:colOff>50800</xdr:colOff>
      <xdr:row>60</xdr:row>
      <xdr:rowOff>164592</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4592300" y="103967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157226</xdr:rowOff>
    </xdr:from>
    <xdr:to>
      <xdr:col>72</xdr:col>
      <xdr:colOff>38100</xdr:colOff>
      <xdr:row>60</xdr:row>
      <xdr:rowOff>87376</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365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36576</xdr:rowOff>
    </xdr:from>
    <xdr:to>
      <xdr:col>76</xdr:col>
      <xdr:colOff>114300</xdr:colOff>
      <xdr:row>60</xdr:row>
      <xdr:rowOff>109728</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3703300" y="103235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70358</xdr:rowOff>
    </xdr:from>
    <xdr:to>
      <xdr:col>67</xdr:col>
      <xdr:colOff>101600</xdr:colOff>
      <xdr:row>60</xdr:row>
      <xdr:rowOff>508</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2763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121158</xdr:rowOff>
    </xdr:from>
    <xdr:to>
      <xdr:col>71</xdr:col>
      <xdr:colOff>177800</xdr:colOff>
      <xdr:row>60</xdr:row>
      <xdr:rowOff>36576</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814300" y="102367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23893</xdr:rowOff>
    </xdr:from>
    <xdr:ext cx="405111" cy="259045"/>
    <xdr:sp macro="" textlink="">
      <xdr:nvSpPr>
        <xdr:cNvPr id="664" name="n_1aveValue【学校施設】&#10;有形固定資産減価償却率">
          <a:extLst>
            <a:ext uri="{FF2B5EF4-FFF2-40B4-BE49-F238E27FC236}">
              <a16:creationId xmlns:a16="http://schemas.microsoft.com/office/drawing/2014/main" id="{00000000-0008-0000-0E00-000098020000}"/>
            </a:ext>
          </a:extLst>
        </xdr:cNvPr>
        <xdr:cNvSpPr txBox="1"/>
      </xdr:nvSpPr>
      <xdr:spPr>
        <a:xfrm>
          <a:off x="152660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665" name="n_2aveValue【学校施設】&#10;有形固定資産減価償却率">
          <a:extLst>
            <a:ext uri="{FF2B5EF4-FFF2-40B4-BE49-F238E27FC236}">
              <a16:creationId xmlns:a16="http://schemas.microsoft.com/office/drawing/2014/main" id="{00000000-0008-0000-0E00-000099020000}"/>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39895</xdr:rowOff>
    </xdr:from>
    <xdr:ext cx="405111" cy="259045"/>
    <xdr:sp macro="" textlink="">
      <xdr:nvSpPr>
        <xdr:cNvPr id="666" name="n_3aveValue【学校施設】&#10;有形固定資産減価償却率">
          <a:extLst>
            <a:ext uri="{FF2B5EF4-FFF2-40B4-BE49-F238E27FC236}">
              <a16:creationId xmlns:a16="http://schemas.microsoft.com/office/drawing/2014/main" id="{00000000-0008-0000-0E00-00009A020000}"/>
            </a:ext>
          </a:extLst>
        </xdr:cNvPr>
        <xdr:cNvSpPr txBox="1"/>
      </xdr:nvSpPr>
      <xdr:spPr>
        <a:xfrm>
          <a:off x="13500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667" name="n_4aveValue【学校施設】&#10;有形固定資産減価償却率">
          <a:extLst>
            <a:ext uri="{FF2B5EF4-FFF2-40B4-BE49-F238E27FC236}">
              <a16:creationId xmlns:a16="http://schemas.microsoft.com/office/drawing/2014/main" id="{00000000-0008-0000-0E00-00009B020000}"/>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35069</xdr:rowOff>
    </xdr:from>
    <xdr:ext cx="405111" cy="259045"/>
    <xdr:sp macro="" textlink="">
      <xdr:nvSpPr>
        <xdr:cNvPr id="668" name="n_1mainValue【学校施設】&#10;有形固定資産減価償却率">
          <a:extLst>
            <a:ext uri="{FF2B5EF4-FFF2-40B4-BE49-F238E27FC236}">
              <a16:creationId xmlns:a16="http://schemas.microsoft.com/office/drawing/2014/main" id="{00000000-0008-0000-0E00-00009C020000}"/>
            </a:ext>
          </a:extLst>
        </xdr:cNvPr>
        <xdr:cNvSpPr txBox="1"/>
      </xdr:nvSpPr>
      <xdr:spPr>
        <a:xfrm>
          <a:off x="152660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151655</xdr:rowOff>
    </xdr:from>
    <xdr:ext cx="405111" cy="259045"/>
    <xdr:sp macro="" textlink="">
      <xdr:nvSpPr>
        <xdr:cNvPr id="669" name="n_2mainValue【学校施設】&#10;有形固定資産減価償却率">
          <a:extLst>
            <a:ext uri="{FF2B5EF4-FFF2-40B4-BE49-F238E27FC236}">
              <a16:creationId xmlns:a16="http://schemas.microsoft.com/office/drawing/2014/main" id="{00000000-0008-0000-0E00-00009D020000}"/>
            </a:ext>
          </a:extLst>
        </xdr:cNvPr>
        <xdr:cNvSpPr txBox="1"/>
      </xdr:nvSpPr>
      <xdr:spPr>
        <a:xfrm>
          <a:off x="14389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78503</xdr:rowOff>
    </xdr:from>
    <xdr:ext cx="405111" cy="259045"/>
    <xdr:sp macro="" textlink="">
      <xdr:nvSpPr>
        <xdr:cNvPr id="670" name="n_3mainValue【学校施設】&#10;有形固定資産減価償却率">
          <a:extLst>
            <a:ext uri="{FF2B5EF4-FFF2-40B4-BE49-F238E27FC236}">
              <a16:creationId xmlns:a16="http://schemas.microsoft.com/office/drawing/2014/main" id="{00000000-0008-0000-0E00-00009E020000}"/>
            </a:ext>
          </a:extLst>
        </xdr:cNvPr>
        <xdr:cNvSpPr txBox="1"/>
      </xdr:nvSpPr>
      <xdr:spPr>
        <a:xfrm>
          <a:off x="13500744"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163085</xdr:rowOff>
    </xdr:from>
    <xdr:ext cx="405111" cy="259045"/>
    <xdr:sp macro="" textlink="">
      <xdr:nvSpPr>
        <xdr:cNvPr id="671" name="n_4mainValue【学校施設】&#10;有形固定資産減価償却率">
          <a:extLst>
            <a:ext uri="{FF2B5EF4-FFF2-40B4-BE49-F238E27FC236}">
              <a16:creationId xmlns:a16="http://schemas.microsoft.com/office/drawing/2014/main" id="{00000000-0008-0000-0E00-00009F020000}"/>
            </a:ext>
          </a:extLst>
        </xdr:cNvPr>
        <xdr:cNvSpPr txBox="1"/>
      </xdr:nvSpPr>
      <xdr:spPr>
        <a:xfrm>
          <a:off x="12611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00000000-0008-0000-0E00-0000B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22160864" y="9627489"/>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697" name="【学校施設】&#10;一人当たり面積最小値テキスト">
          <a:extLst>
            <a:ext uri="{FF2B5EF4-FFF2-40B4-BE49-F238E27FC236}">
              <a16:creationId xmlns:a16="http://schemas.microsoft.com/office/drawing/2014/main" id="{00000000-0008-0000-0E00-0000B9020000}"/>
            </a:ext>
          </a:extLst>
        </xdr:cNvPr>
        <xdr:cNvSpPr txBox="1"/>
      </xdr:nvSpPr>
      <xdr:spPr>
        <a:xfrm>
          <a:off x="221996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22072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699" name="【学校施設】&#10;一人当たり面積最大値テキスト">
          <a:extLst>
            <a:ext uri="{FF2B5EF4-FFF2-40B4-BE49-F238E27FC236}">
              <a16:creationId xmlns:a16="http://schemas.microsoft.com/office/drawing/2014/main" id="{00000000-0008-0000-0E00-0000BB020000}"/>
            </a:ext>
          </a:extLst>
        </xdr:cNvPr>
        <xdr:cNvSpPr txBox="1"/>
      </xdr:nvSpPr>
      <xdr:spPr>
        <a:xfrm>
          <a:off x="22199600"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22072600" y="962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51706</xdr:rowOff>
    </xdr:from>
    <xdr:ext cx="469744" cy="259045"/>
    <xdr:sp macro="" textlink="">
      <xdr:nvSpPr>
        <xdr:cNvPr id="701" name="【学校施設】&#10;一人当たり面積平均値テキスト">
          <a:extLst>
            <a:ext uri="{FF2B5EF4-FFF2-40B4-BE49-F238E27FC236}">
              <a16:creationId xmlns:a16="http://schemas.microsoft.com/office/drawing/2014/main" id="{00000000-0008-0000-0E00-0000BD020000}"/>
            </a:ext>
          </a:extLst>
        </xdr:cNvPr>
        <xdr:cNvSpPr txBox="1"/>
      </xdr:nvSpPr>
      <xdr:spPr>
        <a:xfrm>
          <a:off x="22199600" y="10167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21107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21272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20383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9494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123317</xdr:rowOff>
    </xdr:from>
    <xdr:to>
      <xdr:col>116</xdr:col>
      <xdr:colOff>114300</xdr:colOff>
      <xdr:row>61</xdr:row>
      <xdr:rowOff>53467</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2110700" y="104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101744</xdr:rowOff>
    </xdr:from>
    <xdr:ext cx="469744" cy="259045"/>
    <xdr:sp macro="" textlink="">
      <xdr:nvSpPr>
        <xdr:cNvPr id="713" name="【学校施設】&#10;一人当たり面積該当値テキスト">
          <a:extLst>
            <a:ext uri="{FF2B5EF4-FFF2-40B4-BE49-F238E27FC236}">
              <a16:creationId xmlns:a16="http://schemas.microsoft.com/office/drawing/2014/main" id="{00000000-0008-0000-0E00-0000C9020000}"/>
            </a:ext>
          </a:extLst>
        </xdr:cNvPr>
        <xdr:cNvSpPr txBox="1"/>
      </xdr:nvSpPr>
      <xdr:spPr>
        <a:xfrm>
          <a:off x="22199600" y="103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138938</xdr:rowOff>
    </xdr:from>
    <xdr:to>
      <xdr:col>112</xdr:col>
      <xdr:colOff>38100</xdr:colOff>
      <xdr:row>61</xdr:row>
      <xdr:rowOff>69088</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1272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2667</xdr:rowOff>
    </xdr:from>
    <xdr:to>
      <xdr:col>116</xdr:col>
      <xdr:colOff>63500</xdr:colOff>
      <xdr:row>61</xdr:row>
      <xdr:rowOff>18288</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21323300" y="10461117"/>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148463</xdr:rowOff>
    </xdr:from>
    <xdr:to>
      <xdr:col>107</xdr:col>
      <xdr:colOff>101600</xdr:colOff>
      <xdr:row>61</xdr:row>
      <xdr:rowOff>78613</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0383500" y="104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18288</xdr:rowOff>
    </xdr:from>
    <xdr:to>
      <xdr:col>111</xdr:col>
      <xdr:colOff>177800</xdr:colOff>
      <xdr:row>61</xdr:row>
      <xdr:rowOff>27813</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20434300" y="1047673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161036</xdr:rowOff>
    </xdr:from>
    <xdr:to>
      <xdr:col>102</xdr:col>
      <xdr:colOff>165100</xdr:colOff>
      <xdr:row>61</xdr:row>
      <xdr:rowOff>91186</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949450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27813</xdr:rowOff>
    </xdr:from>
    <xdr:to>
      <xdr:col>107</xdr:col>
      <xdr:colOff>50800</xdr:colOff>
      <xdr:row>61</xdr:row>
      <xdr:rowOff>40386</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9545300" y="1048626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2159</xdr:rowOff>
    </xdr:from>
    <xdr:to>
      <xdr:col>98</xdr:col>
      <xdr:colOff>38100</xdr:colOff>
      <xdr:row>61</xdr:row>
      <xdr:rowOff>103759</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8605500" y="10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40386</xdr:rowOff>
    </xdr:from>
    <xdr:to>
      <xdr:col>102</xdr:col>
      <xdr:colOff>114300</xdr:colOff>
      <xdr:row>61</xdr:row>
      <xdr:rowOff>52959</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18656300" y="1049883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68470</xdr:rowOff>
    </xdr:from>
    <xdr:ext cx="469744" cy="259045"/>
    <xdr:sp macro="" textlink="">
      <xdr:nvSpPr>
        <xdr:cNvPr id="722" name="n_1aveValue【学校施設】&#10;一人当たり面積">
          <a:extLst>
            <a:ext uri="{FF2B5EF4-FFF2-40B4-BE49-F238E27FC236}">
              <a16:creationId xmlns:a16="http://schemas.microsoft.com/office/drawing/2014/main" id="{00000000-0008-0000-0E00-0000D2020000}"/>
            </a:ext>
          </a:extLst>
        </xdr:cNvPr>
        <xdr:cNvSpPr txBox="1"/>
      </xdr:nvSpPr>
      <xdr:spPr>
        <a:xfrm>
          <a:off x="210757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94124</xdr:rowOff>
    </xdr:from>
    <xdr:ext cx="469744" cy="259045"/>
    <xdr:sp macro="" textlink="">
      <xdr:nvSpPr>
        <xdr:cNvPr id="723" name="n_2aveValue【学校施設】&#10;一人当たり面積">
          <a:extLst>
            <a:ext uri="{FF2B5EF4-FFF2-40B4-BE49-F238E27FC236}">
              <a16:creationId xmlns:a16="http://schemas.microsoft.com/office/drawing/2014/main" id="{00000000-0008-0000-0E00-0000D3020000}"/>
            </a:ext>
          </a:extLst>
        </xdr:cNvPr>
        <xdr:cNvSpPr txBox="1"/>
      </xdr:nvSpPr>
      <xdr:spPr>
        <a:xfrm>
          <a:off x="20199427" y="1055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125366</xdr:rowOff>
    </xdr:from>
    <xdr:ext cx="469744" cy="259045"/>
    <xdr:sp macro="" textlink="">
      <xdr:nvSpPr>
        <xdr:cNvPr id="724" name="n_3aveValue【学校施設】&#10;一人当たり面積">
          <a:extLst>
            <a:ext uri="{FF2B5EF4-FFF2-40B4-BE49-F238E27FC236}">
              <a16:creationId xmlns:a16="http://schemas.microsoft.com/office/drawing/2014/main" id="{00000000-0008-0000-0E00-0000D4020000}"/>
            </a:ext>
          </a:extLst>
        </xdr:cNvPr>
        <xdr:cNvSpPr txBox="1"/>
      </xdr:nvSpPr>
      <xdr:spPr>
        <a:xfrm>
          <a:off x="19310427" y="1058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135272</xdr:rowOff>
    </xdr:from>
    <xdr:ext cx="469744" cy="259045"/>
    <xdr:sp macro="" textlink="">
      <xdr:nvSpPr>
        <xdr:cNvPr id="725" name="n_4aveValue【学校施設】&#10;一人当たり面積">
          <a:extLst>
            <a:ext uri="{FF2B5EF4-FFF2-40B4-BE49-F238E27FC236}">
              <a16:creationId xmlns:a16="http://schemas.microsoft.com/office/drawing/2014/main" id="{00000000-0008-0000-0E00-0000D5020000}"/>
            </a:ext>
          </a:extLst>
        </xdr:cNvPr>
        <xdr:cNvSpPr txBox="1"/>
      </xdr:nvSpPr>
      <xdr:spPr>
        <a:xfrm>
          <a:off x="18421427" y="1059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60215</xdr:rowOff>
    </xdr:from>
    <xdr:ext cx="469744" cy="259045"/>
    <xdr:sp macro="" textlink="">
      <xdr:nvSpPr>
        <xdr:cNvPr id="726" name="n_1mainValue【学校施設】&#10;一人当たり面積">
          <a:extLst>
            <a:ext uri="{FF2B5EF4-FFF2-40B4-BE49-F238E27FC236}">
              <a16:creationId xmlns:a16="http://schemas.microsoft.com/office/drawing/2014/main" id="{00000000-0008-0000-0E00-0000D6020000}"/>
            </a:ext>
          </a:extLst>
        </xdr:cNvPr>
        <xdr:cNvSpPr txBox="1"/>
      </xdr:nvSpPr>
      <xdr:spPr>
        <a:xfrm>
          <a:off x="21075727" y="1051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95140</xdr:rowOff>
    </xdr:from>
    <xdr:ext cx="469744" cy="259045"/>
    <xdr:sp macro="" textlink="">
      <xdr:nvSpPr>
        <xdr:cNvPr id="727" name="n_2mainValue【学校施設】&#10;一人当たり面積">
          <a:extLst>
            <a:ext uri="{FF2B5EF4-FFF2-40B4-BE49-F238E27FC236}">
              <a16:creationId xmlns:a16="http://schemas.microsoft.com/office/drawing/2014/main" id="{00000000-0008-0000-0E00-0000D7020000}"/>
            </a:ext>
          </a:extLst>
        </xdr:cNvPr>
        <xdr:cNvSpPr txBox="1"/>
      </xdr:nvSpPr>
      <xdr:spPr>
        <a:xfrm>
          <a:off x="20199427" y="102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107713</xdr:rowOff>
    </xdr:from>
    <xdr:ext cx="469744" cy="259045"/>
    <xdr:sp macro="" textlink="">
      <xdr:nvSpPr>
        <xdr:cNvPr id="728" name="n_3mainValue【学校施設】&#10;一人当たり面積">
          <a:extLst>
            <a:ext uri="{FF2B5EF4-FFF2-40B4-BE49-F238E27FC236}">
              <a16:creationId xmlns:a16="http://schemas.microsoft.com/office/drawing/2014/main" id="{00000000-0008-0000-0E00-0000D8020000}"/>
            </a:ext>
          </a:extLst>
        </xdr:cNvPr>
        <xdr:cNvSpPr txBox="1"/>
      </xdr:nvSpPr>
      <xdr:spPr>
        <a:xfrm>
          <a:off x="19310427" y="102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120286</xdr:rowOff>
    </xdr:from>
    <xdr:ext cx="469744" cy="259045"/>
    <xdr:sp macro="" textlink="">
      <xdr:nvSpPr>
        <xdr:cNvPr id="729" name="n_4mainValue【学校施設】&#10;一人当たり面積">
          <a:extLst>
            <a:ext uri="{FF2B5EF4-FFF2-40B4-BE49-F238E27FC236}">
              <a16:creationId xmlns:a16="http://schemas.microsoft.com/office/drawing/2014/main" id="{00000000-0008-0000-0E00-0000D9020000}"/>
            </a:ext>
          </a:extLst>
        </xdr:cNvPr>
        <xdr:cNvSpPr txBox="1"/>
      </xdr:nvSpPr>
      <xdr:spPr>
        <a:xfrm>
          <a:off x="18421427" y="102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a:extLst>
            <a:ext uri="{FF2B5EF4-FFF2-40B4-BE49-F238E27FC236}">
              <a16:creationId xmlns:a16="http://schemas.microsoft.com/office/drawing/2014/main" id="{00000000-0008-0000-0E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8382</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flipV="1">
          <a:off x="16318864" y="13552932"/>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児童館】&#10;有形固定資産減価償却率最小値テキスト">
          <a:extLst>
            <a:ext uri="{FF2B5EF4-FFF2-40B4-BE49-F238E27FC236}">
              <a16:creationId xmlns:a16="http://schemas.microsoft.com/office/drawing/2014/main" id="{00000000-0008-0000-0E00-0000F1020000}"/>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126509</xdr:rowOff>
    </xdr:from>
    <xdr:ext cx="405111" cy="259045"/>
    <xdr:sp macro="" textlink="">
      <xdr:nvSpPr>
        <xdr:cNvPr id="755" name="【児童館】&#10;有形固定資産減価償却率最大値テキスト">
          <a:extLst>
            <a:ext uri="{FF2B5EF4-FFF2-40B4-BE49-F238E27FC236}">
              <a16:creationId xmlns:a16="http://schemas.microsoft.com/office/drawing/2014/main" id="{00000000-0008-0000-0E00-0000F3020000}"/>
            </a:ext>
          </a:extLst>
        </xdr:cNvPr>
        <xdr:cNvSpPr txBox="1"/>
      </xdr:nvSpPr>
      <xdr:spPr>
        <a:xfrm>
          <a:off x="16357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8382</xdr:rowOff>
    </xdr:from>
    <xdr:to>
      <xdr:col>86</xdr:col>
      <xdr:colOff>25400</xdr:colOff>
      <xdr:row>79</xdr:row>
      <xdr:rowOff>8382</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230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57" name="【児童館】&#10;有形固定資産減価償却率平均値テキスト">
          <a:extLst>
            <a:ext uri="{FF2B5EF4-FFF2-40B4-BE49-F238E27FC236}">
              <a16:creationId xmlns:a16="http://schemas.microsoft.com/office/drawing/2014/main" id="{00000000-0008-0000-0E00-0000F5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133604</xdr:rowOff>
    </xdr:from>
    <xdr:to>
      <xdr:col>81</xdr:col>
      <xdr:colOff>101600</xdr:colOff>
      <xdr:row>83</xdr:row>
      <xdr:rowOff>63754</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5430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165608</xdr:rowOff>
    </xdr:from>
    <xdr:to>
      <xdr:col>76</xdr:col>
      <xdr:colOff>165100</xdr:colOff>
      <xdr:row>83</xdr:row>
      <xdr:rowOff>95758</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4541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5587</xdr:rowOff>
    </xdr:from>
    <xdr:to>
      <xdr:col>85</xdr:col>
      <xdr:colOff>177800</xdr:colOff>
      <xdr:row>83</xdr:row>
      <xdr:rowOff>107187</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62687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155464</xdr:rowOff>
    </xdr:from>
    <xdr:ext cx="405111" cy="259045"/>
    <xdr:sp macro="" textlink="">
      <xdr:nvSpPr>
        <xdr:cNvPr id="769" name="【児童館】&#10;有形固定資産減価償却率該当値テキスト">
          <a:extLst>
            <a:ext uri="{FF2B5EF4-FFF2-40B4-BE49-F238E27FC236}">
              <a16:creationId xmlns:a16="http://schemas.microsoft.com/office/drawing/2014/main" id="{00000000-0008-0000-0E00-000001030000}"/>
            </a:ext>
          </a:extLst>
        </xdr:cNvPr>
        <xdr:cNvSpPr txBox="1"/>
      </xdr:nvSpPr>
      <xdr:spPr>
        <a:xfrm>
          <a:off x="16357600"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140463</xdr:rowOff>
    </xdr:from>
    <xdr:to>
      <xdr:col>81</xdr:col>
      <xdr:colOff>101600</xdr:colOff>
      <xdr:row>83</xdr:row>
      <xdr:rowOff>70613</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5430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19813</xdr:rowOff>
    </xdr:from>
    <xdr:to>
      <xdr:col>85</xdr:col>
      <xdr:colOff>127000</xdr:colOff>
      <xdr:row>83</xdr:row>
      <xdr:rowOff>56387</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5481300" y="1425016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19813</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4592300" y="1421130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55880</xdr:rowOff>
    </xdr:from>
    <xdr:to>
      <xdr:col>72</xdr:col>
      <xdr:colOff>38100</xdr:colOff>
      <xdr:row>82</xdr:row>
      <xdr:rowOff>157480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365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106680</xdr:rowOff>
    </xdr:from>
    <xdr:to>
      <xdr:col>76</xdr:col>
      <xdr:colOff>114300</xdr:colOff>
      <xdr:row>82</xdr:row>
      <xdr:rowOff>152400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3703300" y="1416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167894</xdr:rowOff>
    </xdr:from>
    <xdr:to>
      <xdr:col>67</xdr:col>
      <xdr:colOff>101600</xdr:colOff>
      <xdr:row>82</xdr:row>
      <xdr:rowOff>98044</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2763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47244</xdr:rowOff>
    </xdr:from>
    <xdr:to>
      <xdr:col>71</xdr:col>
      <xdr:colOff>177800</xdr:colOff>
      <xdr:row>82</xdr:row>
      <xdr:rowOff>106680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2814300" y="141061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80281</xdr:rowOff>
    </xdr:from>
    <xdr:ext cx="405111" cy="259045"/>
    <xdr:sp macro="" textlink="">
      <xdr:nvSpPr>
        <xdr:cNvPr id="778" name="n_1aveValue【児童館】&#10;有形固定資産減価償却率">
          <a:extLst>
            <a:ext uri="{FF2B5EF4-FFF2-40B4-BE49-F238E27FC236}">
              <a16:creationId xmlns:a16="http://schemas.microsoft.com/office/drawing/2014/main" id="{00000000-0008-0000-0E00-00000A030000}"/>
            </a:ext>
          </a:extLst>
        </xdr:cNvPr>
        <xdr:cNvSpPr txBox="1"/>
      </xdr:nvSpPr>
      <xdr:spPr>
        <a:xfrm>
          <a:off x="15266044"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86885</xdr:rowOff>
    </xdr:from>
    <xdr:ext cx="405111" cy="259045"/>
    <xdr:sp macro="" textlink="">
      <xdr:nvSpPr>
        <xdr:cNvPr id="779" name="n_2aveValue【児童館】&#10;有形固定資産減価償却率">
          <a:extLst>
            <a:ext uri="{FF2B5EF4-FFF2-40B4-BE49-F238E27FC236}">
              <a16:creationId xmlns:a16="http://schemas.microsoft.com/office/drawing/2014/main" id="{00000000-0008-0000-0E00-00000B030000}"/>
            </a:ext>
          </a:extLst>
        </xdr:cNvPr>
        <xdr:cNvSpPr txBox="1"/>
      </xdr:nvSpPr>
      <xdr:spPr>
        <a:xfrm>
          <a:off x="143897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80" name="n_3aveValue【児童館】&#10;有形固定資産減価償却率">
          <a:extLst>
            <a:ext uri="{FF2B5EF4-FFF2-40B4-BE49-F238E27FC236}">
              <a16:creationId xmlns:a16="http://schemas.microsoft.com/office/drawing/2014/main" id="{00000000-0008-0000-0E00-00000C030000}"/>
            </a:ext>
          </a:extLst>
        </xdr:cNvPr>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781" name="n_4aveValue【児童館】&#10;有形固定資産減価償却率">
          <a:extLst>
            <a:ext uri="{FF2B5EF4-FFF2-40B4-BE49-F238E27FC236}">
              <a16:creationId xmlns:a16="http://schemas.microsoft.com/office/drawing/2014/main" id="{00000000-0008-0000-0E00-00000D030000}"/>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61740</xdr:rowOff>
    </xdr:from>
    <xdr:ext cx="405111" cy="259045"/>
    <xdr:sp macro="" textlink="">
      <xdr:nvSpPr>
        <xdr:cNvPr id="782" name="n_1mainValue【児童館】&#10;有形固定資産減価償却率">
          <a:extLst>
            <a:ext uri="{FF2B5EF4-FFF2-40B4-BE49-F238E27FC236}">
              <a16:creationId xmlns:a16="http://schemas.microsoft.com/office/drawing/2014/main" id="{00000000-0008-0000-0E00-00000E030000}"/>
            </a:ext>
          </a:extLst>
        </xdr:cNvPr>
        <xdr:cNvSpPr txBox="1"/>
      </xdr:nvSpPr>
      <xdr:spPr>
        <a:xfrm>
          <a:off x="15266044"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783" name="n_2mainValue【児童館】&#10;有形固定資産減価償却率">
          <a:extLst>
            <a:ext uri="{FF2B5EF4-FFF2-40B4-BE49-F238E27FC236}">
              <a16:creationId xmlns:a16="http://schemas.microsoft.com/office/drawing/2014/main" id="{00000000-0008-0000-0E00-00000F030000}"/>
            </a:ext>
          </a:extLst>
        </xdr:cNvPr>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2557</xdr:rowOff>
    </xdr:from>
    <xdr:ext cx="405111" cy="259045"/>
    <xdr:sp macro="" textlink="">
      <xdr:nvSpPr>
        <xdr:cNvPr id="784" name="n_3mainValue【児童館】&#10;有形固定資産減価償却率">
          <a:extLst>
            <a:ext uri="{FF2B5EF4-FFF2-40B4-BE49-F238E27FC236}">
              <a16:creationId xmlns:a16="http://schemas.microsoft.com/office/drawing/2014/main" id="{00000000-0008-0000-0E00-000010030000}"/>
            </a:ext>
          </a:extLst>
        </xdr:cNvPr>
        <xdr:cNvSpPr txBox="1"/>
      </xdr:nvSpPr>
      <xdr:spPr>
        <a:xfrm>
          <a:off x="13500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114571</xdr:rowOff>
    </xdr:from>
    <xdr:ext cx="405111" cy="259045"/>
    <xdr:sp macro="" textlink="">
      <xdr:nvSpPr>
        <xdr:cNvPr id="785" name="n_4mainValue【児童館】&#10;有形固定資産減価償却率">
          <a:extLst>
            <a:ext uri="{FF2B5EF4-FFF2-40B4-BE49-F238E27FC236}">
              <a16:creationId xmlns:a16="http://schemas.microsoft.com/office/drawing/2014/main" id="{00000000-0008-0000-0E00-000011030000}"/>
            </a:ext>
          </a:extLst>
        </xdr:cNvPr>
        <xdr:cNvSpPr txBox="1"/>
      </xdr:nvSpPr>
      <xdr:spPr>
        <a:xfrm>
          <a:off x="126117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児童館】&#10;一人当たり面積グラフ枠">
          <a:extLst>
            <a:ext uri="{FF2B5EF4-FFF2-40B4-BE49-F238E27FC236}">
              <a16:creationId xmlns:a16="http://schemas.microsoft.com/office/drawing/2014/main" id="{00000000-0008-0000-0E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110489</xdr:rowOff>
    </xdr:from>
    <xdr:to>
      <xdr:col>116</xdr:col>
      <xdr:colOff>62864</xdr:colOff>
      <xdr:row>85</xdr:row>
      <xdr:rowOff>163830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flipV="1">
          <a:off x="22160864" y="13312139"/>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10" name="【児童館】&#10;一人当たり面積最小値テキスト">
          <a:extLst>
            <a:ext uri="{FF2B5EF4-FFF2-40B4-BE49-F238E27FC236}">
              <a16:creationId xmlns:a16="http://schemas.microsoft.com/office/drawing/2014/main" id="{00000000-0008-0000-0E00-00002A03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57166</xdr:rowOff>
    </xdr:from>
    <xdr:ext cx="469744" cy="259045"/>
    <xdr:sp macro="" textlink="">
      <xdr:nvSpPr>
        <xdr:cNvPr id="812" name="【児童館】&#10;一人当たり面積最大値テキスト">
          <a:extLst>
            <a:ext uri="{FF2B5EF4-FFF2-40B4-BE49-F238E27FC236}">
              <a16:creationId xmlns:a16="http://schemas.microsoft.com/office/drawing/2014/main" id="{00000000-0008-0000-0E00-00002C030000}"/>
            </a:ext>
          </a:extLst>
        </xdr:cNvPr>
        <xdr:cNvSpPr txBox="1"/>
      </xdr:nvSpPr>
      <xdr:spPr>
        <a:xfrm>
          <a:off x="22199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110489</xdr:rowOff>
    </xdr:from>
    <xdr:to>
      <xdr:col>116</xdr:col>
      <xdr:colOff>152400</xdr:colOff>
      <xdr:row>77</xdr:row>
      <xdr:rowOff>110489</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2072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814" name="【児童館】&#10;一人当たり面積平均値テキスト">
          <a:extLst>
            <a:ext uri="{FF2B5EF4-FFF2-40B4-BE49-F238E27FC236}">
              <a16:creationId xmlns:a16="http://schemas.microsoft.com/office/drawing/2014/main" id="{00000000-0008-0000-0E00-00002E030000}"/>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19494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115588</xdr:rowOff>
    </xdr:from>
    <xdr:ext cx="469744" cy="259045"/>
    <xdr:sp macro="" textlink="">
      <xdr:nvSpPr>
        <xdr:cNvPr id="826" name="【児童館】&#10;一人当たり面積該当値テキスト">
          <a:extLst>
            <a:ext uri="{FF2B5EF4-FFF2-40B4-BE49-F238E27FC236}">
              <a16:creationId xmlns:a16="http://schemas.microsoft.com/office/drawing/2014/main" id="{00000000-0008-0000-0E00-00003A030000}"/>
            </a:ext>
          </a:extLst>
        </xdr:cNvPr>
        <xdr:cNvSpPr txBox="1"/>
      </xdr:nvSpPr>
      <xdr:spPr>
        <a:xfrm>
          <a:off x="22199600" y="145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80011</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213233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85</xdr:row>
      <xdr:rowOff>87630</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flipV="1">
          <a:off x="20434300" y="1465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36830</xdr:rowOff>
    </xdr:from>
    <xdr:to>
      <xdr:col>102</xdr:col>
      <xdr:colOff>165100</xdr:colOff>
      <xdr:row>85</xdr:row>
      <xdr:rowOff>138430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87630</xdr:rowOff>
    </xdr:from>
    <xdr:to>
      <xdr:col>107</xdr:col>
      <xdr:colOff>50800</xdr:colOff>
      <xdr:row>85</xdr:row>
      <xdr:rowOff>87630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9545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36830</xdr:rowOff>
    </xdr:from>
    <xdr:to>
      <xdr:col>98</xdr:col>
      <xdr:colOff>38100</xdr:colOff>
      <xdr:row>85</xdr:row>
      <xdr:rowOff>138430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8605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87630</xdr:rowOff>
    </xdr:from>
    <xdr:to>
      <xdr:col>102</xdr:col>
      <xdr:colOff>114300</xdr:colOff>
      <xdr:row>85</xdr:row>
      <xdr:rowOff>87630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8656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35" name="n_1aveValue【児童館】&#10;一人当たり面積">
          <a:extLst>
            <a:ext uri="{FF2B5EF4-FFF2-40B4-BE49-F238E27FC236}">
              <a16:creationId xmlns:a16="http://schemas.microsoft.com/office/drawing/2014/main" id="{00000000-0008-0000-0E00-00004303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836" name="n_2aveValue【児童館】&#10;一人当たり面積">
          <a:extLst>
            <a:ext uri="{FF2B5EF4-FFF2-40B4-BE49-F238E27FC236}">
              <a16:creationId xmlns:a16="http://schemas.microsoft.com/office/drawing/2014/main" id="{00000000-0008-0000-0E00-000044030000}"/>
            </a:ext>
          </a:extLst>
        </xdr:cNvPr>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120666</xdr:rowOff>
    </xdr:from>
    <xdr:ext cx="469744" cy="259045"/>
    <xdr:sp macro="" textlink="">
      <xdr:nvSpPr>
        <xdr:cNvPr id="837" name="n_3aveValue【児童館】&#10;一人当たり面積">
          <a:extLst>
            <a:ext uri="{FF2B5EF4-FFF2-40B4-BE49-F238E27FC236}">
              <a16:creationId xmlns:a16="http://schemas.microsoft.com/office/drawing/2014/main" id="{00000000-0008-0000-0E00-000045030000}"/>
            </a:ext>
          </a:extLst>
        </xdr:cNvPr>
        <xdr:cNvSpPr txBox="1"/>
      </xdr:nvSpPr>
      <xdr:spPr>
        <a:xfrm>
          <a:off x="19310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143527</xdr:rowOff>
    </xdr:from>
    <xdr:ext cx="469744" cy="259045"/>
    <xdr:sp macro="" textlink="">
      <xdr:nvSpPr>
        <xdr:cNvPr id="838" name="n_4aveValue【児童館】&#10;一人当たり面積">
          <a:extLst>
            <a:ext uri="{FF2B5EF4-FFF2-40B4-BE49-F238E27FC236}">
              <a16:creationId xmlns:a16="http://schemas.microsoft.com/office/drawing/2014/main" id="{00000000-0008-0000-0E00-000046030000}"/>
            </a:ext>
          </a:extLst>
        </xdr:cNvPr>
        <xdr:cNvSpPr txBox="1"/>
      </xdr:nvSpPr>
      <xdr:spPr>
        <a:xfrm>
          <a:off x="18421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839" name="n_1mainValue【児童館】&#10;一人当たり面積">
          <a:extLst>
            <a:ext uri="{FF2B5EF4-FFF2-40B4-BE49-F238E27FC236}">
              <a16:creationId xmlns:a16="http://schemas.microsoft.com/office/drawing/2014/main" id="{00000000-0008-0000-0E00-000047030000}"/>
            </a:ext>
          </a:extLst>
        </xdr:cNvPr>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840" name="n_2mainValue【児童館】&#10;一人当たり面積">
          <a:extLst>
            <a:ext uri="{FF2B5EF4-FFF2-40B4-BE49-F238E27FC236}">
              <a16:creationId xmlns:a16="http://schemas.microsoft.com/office/drawing/2014/main" id="{00000000-0008-0000-0E00-000048030000}"/>
            </a:ext>
          </a:extLst>
        </xdr:cNvPr>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129557</xdr:rowOff>
    </xdr:from>
    <xdr:ext cx="469744" cy="259045"/>
    <xdr:sp macro="" textlink="">
      <xdr:nvSpPr>
        <xdr:cNvPr id="841" name="n_3mainValue【児童館】&#10;一人当たり面積">
          <a:extLst>
            <a:ext uri="{FF2B5EF4-FFF2-40B4-BE49-F238E27FC236}">
              <a16:creationId xmlns:a16="http://schemas.microsoft.com/office/drawing/2014/main" id="{00000000-0008-0000-0E00-000049030000}"/>
            </a:ext>
          </a:extLst>
        </xdr:cNvPr>
        <xdr:cNvSpPr txBox="1"/>
      </xdr:nvSpPr>
      <xdr:spPr>
        <a:xfrm>
          <a:off x="19310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129557</xdr:rowOff>
    </xdr:from>
    <xdr:ext cx="469744" cy="259045"/>
    <xdr:sp macro="" textlink="">
      <xdr:nvSpPr>
        <xdr:cNvPr id="842" name="n_4mainValue【児童館】&#10;一人当たり面積">
          <a:extLst>
            <a:ext uri="{FF2B5EF4-FFF2-40B4-BE49-F238E27FC236}">
              <a16:creationId xmlns:a16="http://schemas.microsoft.com/office/drawing/2014/main" id="{00000000-0008-0000-0E00-00004A030000}"/>
            </a:ext>
          </a:extLst>
        </xdr:cNvPr>
        <xdr:cNvSpPr txBox="1"/>
      </xdr:nvSpPr>
      <xdr:spPr>
        <a:xfrm>
          <a:off x="18421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公民館】&#10;有形固定資産減価償却率グラフ枠">
          <a:extLst>
            <a:ext uri="{FF2B5EF4-FFF2-40B4-BE49-F238E27FC236}">
              <a16:creationId xmlns:a16="http://schemas.microsoft.com/office/drawing/2014/main" id="{00000000-0008-0000-0E00-00006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flipV="1">
          <a:off x="16318864" y="1729930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8" name="【公民館】&#10;有形固定資産減価償却率最小値テキスト">
          <a:extLst>
            <a:ext uri="{FF2B5EF4-FFF2-40B4-BE49-F238E27FC236}">
              <a16:creationId xmlns:a16="http://schemas.microsoft.com/office/drawing/2014/main" id="{00000000-0008-0000-0E00-000064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870" name="【公民館】&#10;有形固定資産減価償却率最大値テキスト">
          <a:extLst>
            <a:ext uri="{FF2B5EF4-FFF2-40B4-BE49-F238E27FC236}">
              <a16:creationId xmlns:a16="http://schemas.microsoft.com/office/drawing/2014/main" id="{00000000-0008-0000-0E00-000066030000}"/>
            </a:ext>
          </a:extLst>
        </xdr:cNvPr>
        <xdr:cNvSpPr txBox="1"/>
      </xdr:nvSpPr>
      <xdr:spPr>
        <a:xfrm>
          <a:off x="16357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a:off x="16230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134002</xdr:rowOff>
    </xdr:from>
    <xdr:ext cx="405111" cy="259045"/>
    <xdr:sp macro="" textlink="">
      <xdr:nvSpPr>
        <xdr:cNvPr id="872" name="【公民館】&#10;有形固定資産減価償却率平均値テキスト">
          <a:extLst>
            <a:ext uri="{FF2B5EF4-FFF2-40B4-BE49-F238E27FC236}">
              <a16:creationId xmlns:a16="http://schemas.microsoft.com/office/drawing/2014/main" id="{00000000-0008-0000-0E00-000068030000}"/>
            </a:ext>
          </a:extLst>
        </xdr:cNvPr>
        <xdr:cNvSpPr txBox="1"/>
      </xdr:nvSpPr>
      <xdr:spPr>
        <a:xfrm>
          <a:off x="16357600" y="1779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875" name="フローチャート: 判断 874">
          <a:extLst>
            <a:ext uri="{FF2B5EF4-FFF2-40B4-BE49-F238E27FC236}">
              <a16:creationId xmlns:a16="http://schemas.microsoft.com/office/drawing/2014/main" id="{00000000-0008-0000-0E00-00006B030000}"/>
            </a:ext>
          </a:extLst>
        </xdr:cNvPr>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876" name="フローチャート: 判断 875">
          <a:extLst>
            <a:ext uri="{FF2B5EF4-FFF2-40B4-BE49-F238E27FC236}">
              <a16:creationId xmlns:a16="http://schemas.microsoft.com/office/drawing/2014/main" id="{00000000-0008-0000-0E00-00006C030000}"/>
            </a:ext>
          </a:extLst>
        </xdr:cNvPr>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E00-00007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E00-00007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62687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36213</xdr:rowOff>
    </xdr:from>
    <xdr:ext cx="405111" cy="259045"/>
    <xdr:sp macro="" textlink="">
      <xdr:nvSpPr>
        <xdr:cNvPr id="884" name="【公民館】&#10;有形固定資産減価償却率該当値テキスト">
          <a:extLst>
            <a:ext uri="{FF2B5EF4-FFF2-40B4-BE49-F238E27FC236}">
              <a16:creationId xmlns:a16="http://schemas.microsoft.com/office/drawing/2014/main" id="{00000000-0008-0000-0E00-000074030000}"/>
            </a:ext>
          </a:extLst>
        </xdr:cNvPr>
        <xdr:cNvSpPr txBox="1"/>
      </xdr:nvSpPr>
      <xdr:spPr>
        <a:xfrm>
          <a:off x="16357600"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107314</xdr:rowOff>
    </xdr:from>
    <xdr:to>
      <xdr:col>81</xdr:col>
      <xdr:colOff>101600</xdr:colOff>
      <xdr:row>106</xdr:row>
      <xdr:rowOff>37464</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5430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108586</xdr:rowOff>
    </xdr:from>
    <xdr:to>
      <xdr:col>85</xdr:col>
      <xdr:colOff>127000</xdr:colOff>
      <xdr:row>105</xdr:row>
      <xdr:rowOff>158114</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flipV="1">
          <a:off x="15481300" y="1811083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34925</xdr:rowOff>
    </xdr:from>
    <xdr:to>
      <xdr:col>76</xdr:col>
      <xdr:colOff>165100</xdr:colOff>
      <xdr:row>106</xdr:row>
      <xdr:rowOff>136525</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4541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158114</xdr:rowOff>
    </xdr:from>
    <xdr:to>
      <xdr:col>81</xdr:col>
      <xdr:colOff>50800</xdr:colOff>
      <xdr:row>106</xdr:row>
      <xdr:rowOff>85725</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flipV="1">
          <a:off x="14592300" y="18160364"/>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168275</xdr:rowOff>
    </xdr:from>
    <xdr:to>
      <xdr:col>72</xdr:col>
      <xdr:colOff>38100</xdr:colOff>
      <xdr:row>106</xdr:row>
      <xdr:rowOff>98425</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3652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47625</xdr:rowOff>
    </xdr:from>
    <xdr:to>
      <xdr:col>76</xdr:col>
      <xdr:colOff>114300</xdr:colOff>
      <xdr:row>106</xdr:row>
      <xdr:rowOff>85725</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a:off x="13703300" y="18221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160655</xdr:rowOff>
    </xdr:from>
    <xdr:to>
      <xdr:col>67</xdr:col>
      <xdr:colOff>101600</xdr:colOff>
      <xdr:row>106</xdr:row>
      <xdr:rowOff>90805</xdr:rowOff>
    </xdr:to>
    <xdr:sp macro="" textlink="">
      <xdr:nvSpPr>
        <xdr:cNvPr id="891" name="楕円 890">
          <a:extLst>
            <a:ext uri="{FF2B5EF4-FFF2-40B4-BE49-F238E27FC236}">
              <a16:creationId xmlns:a16="http://schemas.microsoft.com/office/drawing/2014/main" id="{00000000-0008-0000-0E00-00007B030000}"/>
            </a:ext>
          </a:extLst>
        </xdr:cNvPr>
        <xdr:cNvSpPr/>
      </xdr:nvSpPr>
      <xdr:spPr>
        <a:xfrm>
          <a:off x="12763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40005</xdr:rowOff>
    </xdr:from>
    <xdr:to>
      <xdr:col>71</xdr:col>
      <xdr:colOff>177800</xdr:colOff>
      <xdr:row>106</xdr:row>
      <xdr:rowOff>47625</xdr:rowOff>
    </xdr:to>
    <xdr:cxnSp macro="">
      <xdr:nvCxnSpPr>
        <xdr:cNvPr id="892" name="直線コネクタ 891">
          <a:extLst>
            <a:ext uri="{FF2B5EF4-FFF2-40B4-BE49-F238E27FC236}">
              <a16:creationId xmlns:a16="http://schemas.microsoft.com/office/drawing/2014/main" id="{00000000-0008-0000-0E00-00007C030000}"/>
            </a:ext>
          </a:extLst>
        </xdr:cNvPr>
        <xdr:cNvCxnSpPr/>
      </xdr:nvCxnSpPr>
      <xdr:spPr>
        <a:xfrm>
          <a:off x="12814300" y="182137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893" name="n_1aveValue【公民館】&#10;有形固定資産減価償却率">
          <a:extLst>
            <a:ext uri="{FF2B5EF4-FFF2-40B4-BE49-F238E27FC236}">
              <a16:creationId xmlns:a16="http://schemas.microsoft.com/office/drawing/2014/main" id="{00000000-0008-0000-0E00-00007D030000}"/>
            </a:ext>
          </a:extLst>
        </xdr:cNvPr>
        <xdr:cNvSpPr txBox="1"/>
      </xdr:nvSpPr>
      <xdr:spPr>
        <a:xfrm>
          <a:off x="15266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894" name="n_2aveValue【公民館】&#10;有形固定資産減価償却率">
          <a:extLst>
            <a:ext uri="{FF2B5EF4-FFF2-40B4-BE49-F238E27FC236}">
              <a16:creationId xmlns:a16="http://schemas.microsoft.com/office/drawing/2014/main" id="{00000000-0008-0000-0E00-00007E030000}"/>
            </a:ext>
          </a:extLst>
        </xdr:cNvPr>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895" name="n_3aveValue【公民館】&#10;有形固定資産減価償却率">
          <a:extLst>
            <a:ext uri="{FF2B5EF4-FFF2-40B4-BE49-F238E27FC236}">
              <a16:creationId xmlns:a16="http://schemas.microsoft.com/office/drawing/2014/main" id="{00000000-0008-0000-0E00-00007F030000}"/>
            </a:ext>
          </a:extLst>
        </xdr:cNvPr>
        <xdr:cNvSpPr txBox="1"/>
      </xdr:nvSpPr>
      <xdr:spPr>
        <a:xfrm>
          <a:off x="13500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896" name="n_4aveValue【公民館】&#10;有形固定資産減価償却率">
          <a:extLst>
            <a:ext uri="{FF2B5EF4-FFF2-40B4-BE49-F238E27FC236}">
              <a16:creationId xmlns:a16="http://schemas.microsoft.com/office/drawing/2014/main" id="{00000000-0008-0000-0E00-000080030000}"/>
            </a:ext>
          </a:extLst>
        </xdr:cNvPr>
        <xdr:cNvSpPr txBox="1"/>
      </xdr:nvSpPr>
      <xdr:spPr>
        <a:xfrm>
          <a:off x="12611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28591</xdr:rowOff>
    </xdr:from>
    <xdr:ext cx="405111" cy="259045"/>
    <xdr:sp macro="" textlink="">
      <xdr:nvSpPr>
        <xdr:cNvPr id="897" name="n_1mainValue【公民館】&#10;有形固定資産減価償却率">
          <a:extLst>
            <a:ext uri="{FF2B5EF4-FFF2-40B4-BE49-F238E27FC236}">
              <a16:creationId xmlns:a16="http://schemas.microsoft.com/office/drawing/2014/main" id="{00000000-0008-0000-0E00-000081030000}"/>
            </a:ext>
          </a:extLst>
        </xdr:cNvPr>
        <xdr:cNvSpPr txBox="1"/>
      </xdr:nvSpPr>
      <xdr:spPr>
        <a:xfrm>
          <a:off x="152660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127652</xdr:rowOff>
    </xdr:from>
    <xdr:ext cx="405111" cy="259045"/>
    <xdr:sp macro="" textlink="">
      <xdr:nvSpPr>
        <xdr:cNvPr id="898" name="n_2mainValue【公民館】&#10;有形固定資産減価償却率">
          <a:extLst>
            <a:ext uri="{FF2B5EF4-FFF2-40B4-BE49-F238E27FC236}">
              <a16:creationId xmlns:a16="http://schemas.microsoft.com/office/drawing/2014/main" id="{00000000-0008-0000-0E00-000082030000}"/>
            </a:ext>
          </a:extLst>
        </xdr:cNvPr>
        <xdr:cNvSpPr txBox="1"/>
      </xdr:nvSpPr>
      <xdr:spPr>
        <a:xfrm>
          <a:off x="14389744"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89552</xdr:rowOff>
    </xdr:from>
    <xdr:ext cx="405111" cy="259045"/>
    <xdr:sp macro="" textlink="">
      <xdr:nvSpPr>
        <xdr:cNvPr id="899" name="n_3mainValue【公民館】&#10;有形固定資産減価償却率">
          <a:extLst>
            <a:ext uri="{FF2B5EF4-FFF2-40B4-BE49-F238E27FC236}">
              <a16:creationId xmlns:a16="http://schemas.microsoft.com/office/drawing/2014/main" id="{00000000-0008-0000-0E00-000083030000}"/>
            </a:ext>
          </a:extLst>
        </xdr:cNvPr>
        <xdr:cNvSpPr txBox="1"/>
      </xdr:nvSpPr>
      <xdr:spPr>
        <a:xfrm>
          <a:off x="13500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81932</xdr:rowOff>
    </xdr:from>
    <xdr:ext cx="405111" cy="259045"/>
    <xdr:sp macro="" textlink="">
      <xdr:nvSpPr>
        <xdr:cNvPr id="900" name="n_4mainValue【公民館】&#10;有形固定資産減価償却率">
          <a:extLst>
            <a:ext uri="{FF2B5EF4-FFF2-40B4-BE49-F238E27FC236}">
              <a16:creationId xmlns:a16="http://schemas.microsoft.com/office/drawing/2014/main" id="{00000000-0008-0000-0E00-000084030000}"/>
            </a:ext>
          </a:extLst>
        </xdr:cNvPr>
        <xdr:cNvSpPr txBox="1"/>
      </xdr:nvSpPr>
      <xdr:spPr>
        <a:xfrm>
          <a:off x="12611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E00-00008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0000000-0008-0000-0E00-00008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00000000-0008-0000-0E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flipV="1">
          <a:off x="22160864" y="1733359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925" name="【公民館】&#10;一人当たり面積最小値テキスト">
          <a:extLst>
            <a:ext uri="{FF2B5EF4-FFF2-40B4-BE49-F238E27FC236}">
              <a16:creationId xmlns:a16="http://schemas.microsoft.com/office/drawing/2014/main" id="{00000000-0008-0000-0E00-00009D030000}"/>
            </a:ext>
          </a:extLst>
        </xdr:cNvPr>
        <xdr:cNvSpPr txBox="1"/>
      </xdr:nvSpPr>
      <xdr:spPr>
        <a:xfrm>
          <a:off x="22199600"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926" name="直線コネクタ 925">
          <a:extLst>
            <a:ext uri="{FF2B5EF4-FFF2-40B4-BE49-F238E27FC236}">
              <a16:creationId xmlns:a16="http://schemas.microsoft.com/office/drawing/2014/main" id="{00000000-0008-0000-0E00-00009E030000}"/>
            </a:ext>
          </a:extLst>
        </xdr:cNvPr>
        <xdr:cNvCxnSpPr/>
      </xdr:nvCxnSpPr>
      <xdr:spPr>
        <a:xfrm>
          <a:off x="22072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927" name="【公民館】&#10;一人当たり面積最大値テキスト">
          <a:extLst>
            <a:ext uri="{FF2B5EF4-FFF2-40B4-BE49-F238E27FC236}">
              <a16:creationId xmlns:a16="http://schemas.microsoft.com/office/drawing/2014/main" id="{00000000-0008-0000-0E00-00009F030000}"/>
            </a:ext>
          </a:extLst>
        </xdr:cNvPr>
        <xdr:cNvSpPr txBox="1"/>
      </xdr:nvSpPr>
      <xdr:spPr>
        <a:xfrm>
          <a:off x="22199600" y="171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928" name="直線コネクタ 927">
          <a:extLst>
            <a:ext uri="{FF2B5EF4-FFF2-40B4-BE49-F238E27FC236}">
              <a16:creationId xmlns:a16="http://schemas.microsoft.com/office/drawing/2014/main" id="{00000000-0008-0000-0E00-0000A0030000}"/>
            </a:ext>
          </a:extLst>
        </xdr:cNvPr>
        <xdr:cNvCxnSpPr/>
      </xdr:nvCxnSpPr>
      <xdr:spPr>
        <a:xfrm>
          <a:off x="22072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89552</xdr:rowOff>
    </xdr:from>
    <xdr:ext cx="469744" cy="259045"/>
    <xdr:sp macro="" textlink="">
      <xdr:nvSpPr>
        <xdr:cNvPr id="929" name="【公民館】&#10;一人当たり面積平均値テキスト">
          <a:extLst>
            <a:ext uri="{FF2B5EF4-FFF2-40B4-BE49-F238E27FC236}">
              <a16:creationId xmlns:a16="http://schemas.microsoft.com/office/drawing/2014/main" id="{00000000-0008-0000-0E00-0000A1030000}"/>
            </a:ext>
          </a:extLst>
        </xdr:cNvPr>
        <xdr:cNvSpPr txBox="1"/>
      </xdr:nvSpPr>
      <xdr:spPr>
        <a:xfrm>
          <a:off x="22199600" y="1809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22110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57786</xdr:rowOff>
    </xdr:from>
    <xdr:to>
      <xdr:col>107</xdr:col>
      <xdr:colOff>101600</xdr:colOff>
      <xdr:row>105</xdr:row>
      <xdr:rowOff>159386</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20383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33" name="フローチャート: 判断 932">
          <a:extLst>
            <a:ext uri="{FF2B5EF4-FFF2-40B4-BE49-F238E27FC236}">
              <a16:creationId xmlns:a16="http://schemas.microsoft.com/office/drawing/2014/main" id="{00000000-0008-0000-0E00-0000A5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69214</xdr:rowOff>
    </xdr:from>
    <xdr:to>
      <xdr:col>98</xdr:col>
      <xdr:colOff>38100</xdr:colOff>
      <xdr:row>105</xdr:row>
      <xdr:rowOff>170814</xdr:rowOff>
    </xdr:to>
    <xdr:sp macro="" textlink="">
      <xdr:nvSpPr>
        <xdr:cNvPr id="934" name="フローチャート: 判断 933">
          <a:extLst>
            <a:ext uri="{FF2B5EF4-FFF2-40B4-BE49-F238E27FC236}">
              <a16:creationId xmlns:a16="http://schemas.microsoft.com/office/drawing/2014/main" id="{00000000-0008-0000-0E00-0000A6030000}"/>
            </a:ext>
          </a:extLst>
        </xdr:cNvPr>
        <xdr:cNvSpPr/>
      </xdr:nvSpPr>
      <xdr:spPr>
        <a:xfrm>
          <a:off x="18605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E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E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22110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97807</xdr:rowOff>
    </xdr:from>
    <xdr:ext cx="469744" cy="259045"/>
    <xdr:sp macro="" textlink="">
      <xdr:nvSpPr>
        <xdr:cNvPr id="941" name="【公民館】&#10;一人当たり面積該当値テキスト">
          <a:extLst>
            <a:ext uri="{FF2B5EF4-FFF2-40B4-BE49-F238E27FC236}">
              <a16:creationId xmlns:a16="http://schemas.microsoft.com/office/drawing/2014/main" id="{00000000-0008-0000-0E00-0000AD030000}"/>
            </a:ext>
          </a:extLst>
        </xdr:cNvPr>
        <xdr:cNvSpPr txBox="1"/>
      </xdr:nvSpPr>
      <xdr:spPr>
        <a:xfrm>
          <a:off x="22199600"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105</xdr:row>
      <xdr:rowOff>133350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flipV="1">
          <a:off x="21323300" y="1812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88264</xdr:rowOff>
    </xdr:from>
    <xdr:to>
      <xdr:col>107</xdr:col>
      <xdr:colOff>101600</xdr:colOff>
      <xdr:row>106</xdr:row>
      <xdr:rowOff>18414</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2038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139064</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flipV="1">
          <a:off x="20434300" y="181356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95886</xdr:rowOff>
    </xdr:from>
    <xdr:to>
      <xdr:col>102</xdr:col>
      <xdr:colOff>165100</xdr:colOff>
      <xdr:row>106</xdr:row>
      <xdr:rowOff>26036</xdr:rowOff>
    </xdr:to>
    <xdr:sp macro="" textlink="">
      <xdr:nvSpPr>
        <xdr:cNvPr id="946" name="楕円 945">
          <a:extLst>
            <a:ext uri="{FF2B5EF4-FFF2-40B4-BE49-F238E27FC236}">
              <a16:creationId xmlns:a16="http://schemas.microsoft.com/office/drawing/2014/main" id="{00000000-0008-0000-0E00-0000B2030000}"/>
            </a:ext>
          </a:extLst>
        </xdr:cNvPr>
        <xdr:cNvSpPr/>
      </xdr:nvSpPr>
      <xdr:spPr>
        <a:xfrm>
          <a:off x="19494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139064</xdr:rowOff>
    </xdr:from>
    <xdr:to>
      <xdr:col>107</xdr:col>
      <xdr:colOff>50800</xdr:colOff>
      <xdr:row>105</xdr:row>
      <xdr:rowOff>146686</xdr:rowOff>
    </xdr:to>
    <xdr:cxnSp macro="">
      <xdr:nvCxnSpPr>
        <xdr:cNvPr id="947" name="直線コネクタ 946">
          <a:extLst>
            <a:ext uri="{FF2B5EF4-FFF2-40B4-BE49-F238E27FC236}">
              <a16:creationId xmlns:a16="http://schemas.microsoft.com/office/drawing/2014/main" id="{00000000-0008-0000-0E00-0000B3030000}"/>
            </a:ext>
          </a:extLst>
        </xdr:cNvPr>
        <xdr:cNvCxnSpPr/>
      </xdr:nvCxnSpPr>
      <xdr:spPr>
        <a:xfrm flipV="1">
          <a:off x="19545300" y="181413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101600</xdr:rowOff>
    </xdr:from>
    <xdr:to>
      <xdr:col>98</xdr:col>
      <xdr:colOff>38100</xdr:colOff>
      <xdr:row>106</xdr:row>
      <xdr:rowOff>31750</xdr:rowOff>
    </xdr:to>
    <xdr:sp macro="" textlink="">
      <xdr:nvSpPr>
        <xdr:cNvPr id="948" name="楕円 947">
          <a:extLst>
            <a:ext uri="{FF2B5EF4-FFF2-40B4-BE49-F238E27FC236}">
              <a16:creationId xmlns:a16="http://schemas.microsoft.com/office/drawing/2014/main" id="{00000000-0008-0000-0E00-0000B4030000}"/>
            </a:ext>
          </a:extLst>
        </xdr:cNvPr>
        <xdr:cNvSpPr/>
      </xdr:nvSpPr>
      <xdr:spPr>
        <a:xfrm>
          <a:off x="18605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146686</xdr:rowOff>
    </xdr:from>
    <xdr:to>
      <xdr:col>102</xdr:col>
      <xdr:colOff>114300</xdr:colOff>
      <xdr:row>105</xdr:row>
      <xdr:rowOff>152400</xdr:rowOff>
    </xdr:to>
    <xdr:cxnSp macro="">
      <xdr:nvCxnSpPr>
        <xdr:cNvPr id="949" name="直線コネクタ 948">
          <a:extLst>
            <a:ext uri="{FF2B5EF4-FFF2-40B4-BE49-F238E27FC236}">
              <a16:creationId xmlns:a16="http://schemas.microsoft.com/office/drawing/2014/main" id="{00000000-0008-0000-0E00-0000B5030000}"/>
            </a:ext>
          </a:extLst>
        </xdr:cNvPr>
        <xdr:cNvCxnSpPr/>
      </xdr:nvCxnSpPr>
      <xdr:spPr>
        <a:xfrm flipV="1">
          <a:off x="18656300" y="181489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13352</xdr:rowOff>
    </xdr:from>
    <xdr:ext cx="469744" cy="259045"/>
    <xdr:sp macro="" textlink="">
      <xdr:nvSpPr>
        <xdr:cNvPr id="950" name="n_1aveValue【公民館】&#10;一人当たり面積">
          <a:extLst>
            <a:ext uri="{FF2B5EF4-FFF2-40B4-BE49-F238E27FC236}">
              <a16:creationId xmlns:a16="http://schemas.microsoft.com/office/drawing/2014/main" id="{00000000-0008-0000-0E00-0000B6030000}"/>
            </a:ext>
          </a:extLst>
        </xdr:cNvPr>
        <xdr:cNvSpPr txBox="1"/>
      </xdr:nvSpPr>
      <xdr:spPr>
        <a:xfrm>
          <a:off x="21075727" y="1818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4463</xdr:rowOff>
    </xdr:from>
    <xdr:ext cx="469744" cy="259045"/>
    <xdr:sp macro="" textlink="">
      <xdr:nvSpPr>
        <xdr:cNvPr id="951" name="n_2aveValue【公民館】&#10;一人当たり面積">
          <a:extLst>
            <a:ext uri="{FF2B5EF4-FFF2-40B4-BE49-F238E27FC236}">
              <a16:creationId xmlns:a16="http://schemas.microsoft.com/office/drawing/2014/main" id="{00000000-0008-0000-0E00-0000B7030000}"/>
            </a:ext>
          </a:extLst>
        </xdr:cNvPr>
        <xdr:cNvSpPr txBox="1"/>
      </xdr:nvSpPr>
      <xdr:spPr>
        <a:xfrm>
          <a:off x="20199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52" name="n_3aveValue【公民館】&#10;一人当たり面積">
          <a:extLst>
            <a:ext uri="{FF2B5EF4-FFF2-40B4-BE49-F238E27FC236}">
              <a16:creationId xmlns:a16="http://schemas.microsoft.com/office/drawing/2014/main" id="{00000000-0008-0000-0E00-0000B803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15891</xdr:rowOff>
    </xdr:from>
    <xdr:ext cx="469744" cy="259045"/>
    <xdr:sp macro="" textlink="">
      <xdr:nvSpPr>
        <xdr:cNvPr id="953" name="n_4aveValue【公民館】&#10;一人当たり面積">
          <a:extLst>
            <a:ext uri="{FF2B5EF4-FFF2-40B4-BE49-F238E27FC236}">
              <a16:creationId xmlns:a16="http://schemas.microsoft.com/office/drawing/2014/main" id="{00000000-0008-0000-0E00-0000B9030000}"/>
            </a:ext>
          </a:extLst>
        </xdr:cNvPr>
        <xdr:cNvSpPr txBox="1"/>
      </xdr:nvSpPr>
      <xdr:spPr>
        <a:xfrm>
          <a:off x="18421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954" name="n_1mainValue【公民館】&#10;一人当たり面積">
          <a:extLst>
            <a:ext uri="{FF2B5EF4-FFF2-40B4-BE49-F238E27FC236}">
              <a16:creationId xmlns:a16="http://schemas.microsoft.com/office/drawing/2014/main" id="{00000000-0008-0000-0E00-0000BA030000}"/>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9541</xdr:rowOff>
    </xdr:from>
    <xdr:ext cx="469744" cy="259045"/>
    <xdr:sp macro="" textlink="">
      <xdr:nvSpPr>
        <xdr:cNvPr id="955" name="n_2mainValue【公民館】&#10;一人当たり面積">
          <a:extLst>
            <a:ext uri="{FF2B5EF4-FFF2-40B4-BE49-F238E27FC236}">
              <a16:creationId xmlns:a16="http://schemas.microsoft.com/office/drawing/2014/main" id="{00000000-0008-0000-0E00-0000BB030000}"/>
            </a:ext>
          </a:extLst>
        </xdr:cNvPr>
        <xdr:cNvSpPr txBox="1"/>
      </xdr:nvSpPr>
      <xdr:spPr>
        <a:xfrm>
          <a:off x="20199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17163</xdr:rowOff>
    </xdr:from>
    <xdr:ext cx="469744" cy="259045"/>
    <xdr:sp macro="" textlink="">
      <xdr:nvSpPr>
        <xdr:cNvPr id="956" name="n_3mainValue【公民館】&#10;一人当たり面積">
          <a:extLst>
            <a:ext uri="{FF2B5EF4-FFF2-40B4-BE49-F238E27FC236}">
              <a16:creationId xmlns:a16="http://schemas.microsoft.com/office/drawing/2014/main" id="{00000000-0008-0000-0E00-0000BC030000}"/>
            </a:ext>
          </a:extLst>
        </xdr:cNvPr>
        <xdr:cNvSpPr txBox="1"/>
      </xdr:nvSpPr>
      <xdr:spPr>
        <a:xfrm>
          <a:off x="19310427" y="181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22877</xdr:rowOff>
    </xdr:from>
    <xdr:ext cx="469744" cy="259045"/>
    <xdr:sp macro="" textlink="">
      <xdr:nvSpPr>
        <xdr:cNvPr id="957" name="n_4mainValue【公民館】&#10;一人当たり面積">
          <a:extLst>
            <a:ext uri="{FF2B5EF4-FFF2-40B4-BE49-F238E27FC236}">
              <a16:creationId xmlns:a16="http://schemas.microsoft.com/office/drawing/2014/main" id="{00000000-0008-0000-0E00-0000BD030000}"/>
            </a:ext>
          </a:extLst>
        </xdr:cNvPr>
        <xdr:cNvSpPr txBox="1"/>
      </xdr:nvSpPr>
      <xdr:spPr>
        <a:xfrm>
          <a:off x="18421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E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E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E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にかけて統廃合を行った保育所を除き、軒並み施設の老朽化が指摘される高い数値となっている。ただし、この数値を改善することを目的として施設の更新を行っていくのではなく、施設を適切に維持管理していき、長寿命化を図ることが大切である。実際、学校施設については、築後相当年数経過しており高い数値となっているが、近年大規模改修を行う等、施設の長寿命化を図っているところである。 </a:t>
          </a:r>
          <a:endParaRPr lang="ja-JP" altLang="ja-JP" sz="1400">
            <a:effectLst/>
          </a:endParaRPr>
        </a:p>
        <a:p>
          <a:r>
            <a:rPr lang="ja-JP" altLang="ja-JP" sz="1100">
              <a:solidFill>
                <a:schemeClr val="dk1"/>
              </a:solidFill>
              <a:effectLst/>
              <a:latin typeface="+mn-lt"/>
              <a:ea typeface="+mn-ea"/>
              <a:cs typeface="+mn-cs"/>
            </a:rPr>
            <a:t>その他施設についても「公共施設再配置計画」や「公共施設等総合管理計画」と連携しながら、計画的な施設管理を行っていく。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170180</xdr:rowOff>
    </xdr:from>
    <xdr:to>
      <xdr:col>6</xdr:col>
      <xdr:colOff>38100</xdr:colOff>
      <xdr:row>36</xdr:row>
      <xdr:rowOff>100330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99060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5341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38</xdr:row>
      <xdr:rowOff>19050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4541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110490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3741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37</xdr:row>
      <xdr:rowOff>30480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294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50182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116857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40657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105156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114317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10515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143510</xdr:rowOff>
    </xdr:from>
    <xdr:to>
      <xdr:col>50</xdr:col>
      <xdr:colOff>165100</xdr:colOff>
      <xdr:row>40</xdr:row>
      <xdr:rowOff>73660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22860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9639300" y="6873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22860</xdr:rowOff>
    </xdr:from>
    <xdr:to>
      <xdr:col>50</xdr:col>
      <xdr:colOff>114300</xdr:colOff>
      <xdr:row>40</xdr:row>
      <xdr:rowOff>30480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8750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6972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90187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851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64787</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9391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7" name="n_4mainValue【図書館】&#10;一人当たり面積">
          <a:extLst>
            <a:ext uri="{FF2B5EF4-FFF2-40B4-BE49-F238E27FC236}">
              <a16:creationId xmlns:a16="http://schemas.microsoft.com/office/drawing/2014/main" id="{00000000-0008-0000-0F00-000093000000}"/>
            </a:ext>
          </a:extLst>
        </xdr:cNvPr>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70216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47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70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129557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130175</xdr:rowOff>
    </xdr:from>
    <xdr:to>
      <xdr:col>20</xdr:col>
      <xdr:colOff>38100</xdr:colOff>
      <xdr:row>62</xdr:row>
      <xdr:rowOff>60325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xdr:rowOff>
    </xdr:from>
    <xdr:to>
      <xdr:col>24</xdr:col>
      <xdr:colOff>63500</xdr:colOff>
      <xdr:row>62</xdr:row>
      <xdr:rowOff>30480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6394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93980</xdr:rowOff>
    </xdr:from>
    <xdr:to>
      <xdr:col>15</xdr:col>
      <xdr:colOff>101600</xdr:colOff>
      <xdr:row>62</xdr:row>
      <xdr:rowOff>24130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62</xdr:row>
      <xdr:rowOff>9525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603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144780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568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21590</xdr:rowOff>
    </xdr:from>
    <xdr:to>
      <xdr:col>6</xdr:col>
      <xdr:colOff>38100</xdr:colOff>
      <xdr:row>61</xdr:row>
      <xdr:rowOff>123190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72390</xdr:rowOff>
    </xdr:from>
    <xdr:to>
      <xdr:col>10</xdr:col>
      <xdr:colOff>114300</xdr:colOff>
      <xdr:row>61</xdr:row>
      <xdr:rowOff>110490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530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4462</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51452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15257</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114317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F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0476865" y="96040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F00-0000EA000000}"/>
            </a:ext>
          </a:extLst>
        </xdr:cNvPr>
        <xdr:cNvSpPr txBox="1"/>
      </xdr:nvSpPr>
      <xdr:spPr>
        <a:xfrm>
          <a:off x="10515600" y="10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097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F00-0000EC000000}"/>
            </a:ext>
          </a:extLst>
        </xdr:cNvPr>
        <xdr:cNvSpPr txBox="1"/>
      </xdr:nvSpPr>
      <xdr:spPr>
        <a:xfrm>
          <a:off x="10515600" y="93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96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73359</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F00-0000EE000000}"/>
            </a:ext>
          </a:extLst>
        </xdr:cNvPr>
        <xdr:cNvSpPr txBox="1"/>
      </xdr:nvSpPr>
      <xdr:spPr>
        <a:xfrm>
          <a:off x="10515600" y="10360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04267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588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810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921500" y="104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127794</xdr:rowOff>
    </xdr:from>
    <xdr:to>
      <xdr:col>55</xdr:col>
      <xdr:colOff>50800</xdr:colOff>
      <xdr:row>59</xdr:row>
      <xdr:rowOff>57944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10426700" y="10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150671</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F00-0000FA000000}"/>
            </a:ext>
          </a:extLst>
        </xdr:cNvPr>
        <xdr:cNvSpPr txBox="1"/>
      </xdr:nvSpPr>
      <xdr:spPr>
        <a:xfrm>
          <a:off x="10515600" y="99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106363</xdr:rowOff>
    </xdr:from>
    <xdr:to>
      <xdr:col>50</xdr:col>
      <xdr:colOff>165100</xdr:colOff>
      <xdr:row>59</xdr:row>
      <xdr:rowOff>36513</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95885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157163</xdr:rowOff>
    </xdr:from>
    <xdr:to>
      <xdr:col>55</xdr:col>
      <xdr:colOff>0</xdr:colOff>
      <xdr:row>59</xdr:row>
      <xdr:rowOff>7144</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9639300" y="10101263"/>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14922</xdr:rowOff>
    </xdr:from>
    <xdr:to>
      <xdr:col>46</xdr:col>
      <xdr:colOff>38100</xdr:colOff>
      <xdr:row>59</xdr:row>
      <xdr:rowOff>116522</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8699500" y="10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157163</xdr:rowOff>
    </xdr:from>
    <xdr:to>
      <xdr:col>50</xdr:col>
      <xdr:colOff>114300</xdr:colOff>
      <xdr:row>59</xdr:row>
      <xdr:rowOff>65722</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8750300" y="10101263"/>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29210</xdr:rowOff>
    </xdr:from>
    <xdr:to>
      <xdr:col>41</xdr:col>
      <xdr:colOff>101600</xdr:colOff>
      <xdr:row>59</xdr:row>
      <xdr:rowOff>130810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781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65722</xdr:rowOff>
    </xdr:from>
    <xdr:to>
      <xdr:col>45</xdr:col>
      <xdr:colOff>177800</xdr:colOff>
      <xdr:row>59</xdr:row>
      <xdr:rowOff>80010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7861300" y="1018127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40640</xdr:rowOff>
    </xdr:from>
    <xdr:to>
      <xdr:col>36</xdr:col>
      <xdr:colOff>165100</xdr:colOff>
      <xdr:row>59</xdr:row>
      <xdr:rowOff>142240</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692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80010</xdr:rowOff>
    </xdr:from>
    <xdr:to>
      <xdr:col>41</xdr:col>
      <xdr:colOff>50800</xdr:colOff>
      <xdr:row>59</xdr:row>
      <xdr:rowOff>91440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6972300" y="10195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126223</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F00-000003010000}"/>
            </a:ext>
          </a:extLst>
        </xdr:cNvPr>
        <xdr:cNvSpPr txBox="1"/>
      </xdr:nvSpPr>
      <xdr:spPr>
        <a:xfrm>
          <a:off x="9391727" y="104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140511</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F00-000004010000}"/>
            </a:ext>
          </a:extLst>
        </xdr:cNvPr>
        <xdr:cNvSpPr txBox="1"/>
      </xdr:nvSpPr>
      <xdr:spPr>
        <a:xfrm>
          <a:off x="8515427" y="1042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60501</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F00-000005010000}"/>
            </a:ext>
          </a:extLst>
        </xdr:cNvPr>
        <xdr:cNvSpPr txBox="1"/>
      </xdr:nvSpPr>
      <xdr:spPr>
        <a:xfrm>
          <a:off x="7626427" y="1051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71931</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F00-000006010000}"/>
            </a:ext>
          </a:extLst>
        </xdr:cNvPr>
        <xdr:cNvSpPr txBox="1"/>
      </xdr:nvSpPr>
      <xdr:spPr>
        <a:xfrm>
          <a:off x="6737427" y="1053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53040</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F00-000007010000}"/>
            </a:ext>
          </a:extLst>
        </xdr:cNvPr>
        <xdr:cNvSpPr txBox="1"/>
      </xdr:nvSpPr>
      <xdr:spPr>
        <a:xfrm>
          <a:off x="9391727" y="982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133049</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F00-000008010000}"/>
            </a:ext>
          </a:extLst>
        </xdr:cNvPr>
        <xdr:cNvSpPr txBox="1"/>
      </xdr:nvSpPr>
      <xdr:spPr>
        <a:xfrm>
          <a:off x="8515427" y="990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147337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F00-000009010000}"/>
            </a:ext>
          </a:extLst>
        </xdr:cNvPr>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158767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F00-00000A010000}"/>
            </a:ext>
          </a:extLst>
        </xdr:cNvPr>
        <xdr:cNvSpPr txBox="1"/>
      </xdr:nvSpPr>
      <xdr:spPr>
        <a:xfrm>
          <a:off x="67374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434061"/>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73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161053</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151892</xdr:rowOff>
    </xdr:from>
    <xdr:to>
      <xdr:col>24</xdr:col>
      <xdr:colOff>114300</xdr:colOff>
      <xdr:row>81</xdr:row>
      <xdr:rowOff>82042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130319</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84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119887</xdr:rowOff>
    </xdr:from>
    <xdr:to>
      <xdr:col>20</xdr:col>
      <xdr:colOff>38100</xdr:colOff>
      <xdr:row>81</xdr:row>
      <xdr:rowOff>50037</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170687</xdr:rowOff>
    </xdr:from>
    <xdr:to>
      <xdr:col>24</xdr:col>
      <xdr:colOff>63500</xdr:colOff>
      <xdr:row>81</xdr:row>
      <xdr:rowOff>31242</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8866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85598</xdr:rowOff>
    </xdr:from>
    <xdr:to>
      <xdr:col>15</xdr:col>
      <xdr:colOff>101600</xdr:colOff>
      <xdr:row>81</xdr:row>
      <xdr:rowOff>15748</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136398</xdr:rowOff>
    </xdr:from>
    <xdr:to>
      <xdr:col>19</xdr:col>
      <xdr:colOff>177800</xdr:colOff>
      <xdr:row>80</xdr:row>
      <xdr:rowOff>170687</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38523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53594</xdr:rowOff>
    </xdr:from>
    <xdr:to>
      <xdr:col>10</xdr:col>
      <xdr:colOff>165100</xdr:colOff>
      <xdr:row>80</xdr:row>
      <xdr:rowOff>155194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104394</xdr:rowOff>
    </xdr:from>
    <xdr:to>
      <xdr:col>15</xdr:col>
      <xdr:colOff>50800</xdr:colOff>
      <xdr:row>80</xdr:row>
      <xdr:rowOff>136398</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82039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5587</xdr:rowOff>
    </xdr:from>
    <xdr:to>
      <xdr:col>6</xdr:col>
      <xdr:colOff>38100</xdr:colOff>
      <xdr:row>80</xdr:row>
      <xdr:rowOff>107187</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56387</xdr:rowOff>
    </xdr:from>
    <xdr:to>
      <xdr:col>10</xdr:col>
      <xdr:colOff>114300</xdr:colOff>
      <xdr:row>80</xdr:row>
      <xdr:rowOff>104394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77238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167149</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144290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41164</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6875</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146321</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98314</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414466"/>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129376</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18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77107</xdr:rowOff>
    </xdr:from>
    <xdr:to>
      <xdr:col>36</xdr:col>
      <xdr:colOff>165100</xdr:colOff>
      <xdr:row>84</xdr:row>
      <xdr:rowOff>7257</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135545</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163649</xdr:rowOff>
    </xdr:from>
    <xdr:to>
      <xdr:col>50</xdr:col>
      <xdr:colOff>165100</xdr:colOff>
      <xdr:row>85</xdr:row>
      <xdr:rowOff>93799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36468</xdr:rowOff>
    </xdr:from>
    <xdr:to>
      <xdr:col>55</xdr:col>
      <xdr:colOff>0</xdr:colOff>
      <xdr:row>85</xdr:row>
      <xdr:rowOff>42999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9639300" y="146097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166914</xdr:rowOff>
    </xdr:from>
    <xdr:to>
      <xdr:col>46</xdr:col>
      <xdr:colOff>38100</xdr:colOff>
      <xdr:row>85</xdr:row>
      <xdr:rowOff>97064</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42999</xdr:rowOff>
    </xdr:from>
    <xdr:to>
      <xdr:col>50</xdr:col>
      <xdr:colOff>114300</xdr:colOff>
      <xdr:row>85</xdr:row>
      <xdr:rowOff>46264</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8750300" y="1461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46264</xdr:rowOff>
    </xdr:from>
    <xdr:to>
      <xdr:col>45</xdr:col>
      <xdr:colOff>177800</xdr:colOff>
      <xdr:row>85</xdr:row>
      <xdr:rowOff>49530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7861300" y="146195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1995</xdr:rowOff>
    </xdr:from>
    <xdr:to>
      <xdr:col>36</xdr:col>
      <xdr:colOff>165100</xdr:colOff>
      <xdr:row>85</xdr:row>
      <xdr:rowOff>103595</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52795</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972300" y="1462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100528</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23784</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84926</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88191</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94722</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0F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104775</xdr:rowOff>
    </xdr:from>
    <xdr:to>
      <xdr:col>85</xdr:col>
      <xdr:colOff>126364</xdr:colOff>
      <xdr:row>41</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16318864" y="57626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00000000-0008-0000-0F00-0000A701000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51452</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id="{00000000-0008-0000-0F00-0000A9010000}"/>
            </a:ext>
          </a:extLst>
        </xdr:cNvPr>
        <xdr:cNvSpPr txBox="1"/>
      </xdr:nvSpPr>
      <xdr:spPr>
        <a:xfrm>
          <a:off x="16357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6230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00000000-0008-0000-0F00-0000AB010000}"/>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26687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00000000-0008-0000-0F00-0000B7010000}"/>
            </a:ext>
          </a:extLst>
        </xdr:cNvPr>
        <xdr:cNvSpPr txBox="1"/>
      </xdr:nvSpPr>
      <xdr:spPr>
        <a:xfrm>
          <a:off x="16357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123825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15481300" y="66141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123825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4592300" y="65836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133985</xdr:rowOff>
    </xdr:from>
    <xdr:to>
      <xdr:col>72</xdr:col>
      <xdr:colOff>38100</xdr:colOff>
      <xdr:row>38</xdr:row>
      <xdr:rowOff>64135</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xdr:rowOff>
    </xdr:from>
    <xdr:to>
      <xdr:col>76</xdr:col>
      <xdr:colOff>114300</xdr:colOff>
      <xdr:row>38</xdr:row>
      <xdr:rowOff>68580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3703300" y="65284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80645</xdr:rowOff>
    </xdr:from>
    <xdr:to>
      <xdr:col>67</xdr:col>
      <xdr:colOff>101600</xdr:colOff>
      <xdr:row>38</xdr:row>
      <xdr:rowOff>10795</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2763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131445</xdr:rowOff>
    </xdr:from>
    <xdr:to>
      <xdr:col>71</xdr:col>
      <xdr:colOff>177800</xdr:colOff>
      <xdr:row>38</xdr:row>
      <xdr:rowOff>13335</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814300" y="64750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116857</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80662</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3500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62214</xdr:rowOff>
    </xdr:from>
    <xdr:to>
      <xdr:col>116</xdr:col>
      <xdr:colOff>62864</xdr:colOff>
      <xdr:row>42</xdr:row>
      <xdr:rowOff>24270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22160864" y="5891514"/>
          <a:ext cx="0" cy="13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28097</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00000000-0008-0000-0F00-0000E0010000}"/>
            </a:ext>
          </a:extLst>
        </xdr:cNvPr>
        <xdr:cNvSpPr txBox="1"/>
      </xdr:nvSpPr>
      <xdr:spPr>
        <a:xfrm>
          <a:off x="22199600" y="72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24270</xdr:rowOff>
    </xdr:from>
    <xdr:to>
      <xdr:col>116</xdr:col>
      <xdr:colOff>152400</xdr:colOff>
      <xdr:row>42</xdr:row>
      <xdr:rowOff>24270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722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8891</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00000000-0008-0000-0F00-0000E2010000}"/>
            </a:ext>
          </a:extLst>
        </xdr:cNvPr>
        <xdr:cNvSpPr txBox="1"/>
      </xdr:nvSpPr>
      <xdr:spPr>
        <a:xfrm>
          <a:off x="22199600" y="566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62214</xdr:rowOff>
    </xdr:from>
    <xdr:to>
      <xdr:col>116</xdr:col>
      <xdr:colOff>152400</xdr:colOff>
      <xdr:row>34</xdr:row>
      <xdr:rowOff>62214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589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124499</xdr:rowOff>
    </xdr:from>
    <xdr:ext cx="599010" cy="259045"/>
    <xdr:sp macro="" textlink="">
      <xdr:nvSpPr>
        <xdr:cNvPr id="484" name="【一般廃棄物処理施設】&#10;一人当たり有形固定資産（償却資産）額平均値テキスト">
          <a:extLst>
            <a:ext uri="{FF2B5EF4-FFF2-40B4-BE49-F238E27FC236}">
              <a16:creationId xmlns:a16="http://schemas.microsoft.com/office/drawing/2014/main" id="{00000000-0008-0000-0F00-0000E4010000}"/>
            </a:ext>
          </a:extLst>
        </xdr:cNvPr>
        <xdr:cNvSpPr txBox="1"/>
      </xdr:nvSpPr>
      <xdr:spPr>
        <a:xfrm>
          <a:off x="22199600" y="6639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101622</xdr:rowOff>
    </xdr:from>
    <xdr:to>
      <xdr:col>116</xdr:col>
      <xdr:colOff>114300</xdr:colOff>
      <xdr:row>40</xdr:row>
      <xdr:rowOff>31772</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21107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109575</xdr:rowOff>
    </xdr:from>
    <xdr:to>
      <xdr:col>116</xdr:col>
      <xdr:colOff>114300</xdr:colOff>
      <xdr:row>42</xdr:row>
      <xdr:rowOff>39725</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2110700" y="713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24502</xdr:rowOff>
    </xdr:from>
    <xdr:ext cx="534377" cy="259045"/>
    <xdr:sp macro="" textlink="">
      <xdr:nvSpPr>
        <xdr:cNvPr id="496" name="【一般廃棄物処理施設】&#10;一人当たり有形固定資産（償却資産）額該当値テキスト">
          <a:extLst>
            <a:ext uri="{FF2B5EF4-FFF2-40B4-BE49-F238E27FC236}">
              <a16:creationId xmlns:a16="http://schemas.microsoft.com/office/drawing/2014/main" id="{00000000-0008-0000-0F00-0000F0010000}"/>
            </a:ext>
          </a:extLst>
        </xdr:cNvPr>
        <xdr:cNvSpPr txBox="1"/>
      </xdr:nvSpPr>
      <xdr:spPr>
        <a:xfrm>
          <a:off x="22199600" y="705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102042</xdr:rowOff>
    </xdr:from>
    <xdr:to>
      <xdr:col>112</xdr:col>
      <xdr:colOff>38100</xdr:colOff>
      <xdr:row>42</xdr:row>
      <xdr:rowOff>32192</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1272500" y="71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152842</xdr:rowOff>
    </xdr:from>
    <xdr:to>
      <xdr:col>116</xdr:col>
      <xdr:colOff>63500</xdr:colOff>
      <xdr:row>41</xdr:row>
      <xdr:rowOff>160375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1323300" y="7182292"/>
          <a:ext cx="8382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102606</xdr:rowOff>
    </xdr:from>
    <xdr:to>
      <xdr:col>107</xdr:col>
      <xdr:colOff>101600</xdr:colOff>
      <xdr:row>42</xdr:row>
      <xdr:rowOff>32756</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0383500" y="71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152842</xdr:rowOff>
    </xdr:from>
    <xdr:to>
      <xdr:col>111</xdr:col>
      <xdr:colOff>177800</xdr:colOff>
      <xdr:row>41</xdr:row>
      <xdr:rowOff>153406</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20434300" y="7182292"/>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103360</xdr:rowOff>
    </xdr:from>
    <xdr:to>
      <xdr:col>102</xdr:col>
      <xdr:colOff>165100</xdr:colOff>
      <xdr:row>42</xdr:row>
      <xdr:rowOff>33510</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9494500" y="71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153406</xdr:rowOff>
    </xdr:from>
    <xdr:to>
      <xdr:col>107</xdr:col>
      <xdr:colOff>50800</xdr:colOff>
      <xdr:row>41</xdr:row>
      <xdr:rowOff>154160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9545300" y="718285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104099</xdr:rowOff>
    </xdr:from>
    <xdr:to>
      <xdr:col>98</xdr:col>
      <xdr:colOff>38100</xdr:colOff>
      <xdr:row>42</xdr:row>
      <xdr:rowOff>34249</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8605500" y="71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154160</xdr:rowOff>
    </xdr:from>
    <xdr:to>
      <xdr:col>102</xdr:col>
      <xdr:colOff>114300</xdr:colOff>
      <xdr:row>41</xdr:row>
      <xdr:rowOff>154899</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8656300" y="7183610"/>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39758</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10110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25939</xdr:rowOff>
    </xdr:from>
    <xdr:ext cx="599010" cy="259045"/>
    <xdr:sp macro="" textlink="">
      <xdr:nvSpPr>
        <xdr:cNvPr id="506" name="n_2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0134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168601</xdr:rowOff>
    </xdr:from>
    <xdr:ext cx="599010" cy="259045"/>
    <xdr:sp macro="" textlink="">
      <xdr:nvSpPr>
        <xdr:cNvPr id="507" name="n_3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9245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508" name="n_4ave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23319</xdr:rowOff>
    </xdr:from>
    <xdr:ext cx="534377" cy="259045"/>
    <xdr:sp macro="" textlink="">
      <xdr:nvSpPr>
        <xdr:cNvPr id="509" name="n_1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21043411" y="72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23883</xdr:rowOff>
    </xdr:from>
    <xdr:ext cx="534377" cy="259045"/>
    <xdr:sp macro="" textlink="">
      <xdr:nvSpPr>
        <xdr:cNvPr id="510" name="n_2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20167111" y="72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24637</xdr:rowOff>
    </xdr:from>
    <xdr:ext cx="534377" cy="259045"/>
    <xdr:sp macro="" textlink="">
      <xdr:nvSpPr>
        <xdr:cNvPr id="511" name="n_3main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19278111" y="722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25376</xdr:rowOff>
    </xdr:from>
    <xdr:ext cx="534377" cy="259045"/>
    <xdr:sp macro="" textlink="">
      <xdr:nvSpPr>
        <xdr:cNvPr id="512" name="n_4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18389111" y="72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F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6318864" y="968692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00000000-0008-0000-0F00-000019020000}"/>
            </a:ext>
          </a:extLst>
        </xdr:cNvPr>
        <xdr:cNvSpPr txBox="1"/>
      </xdr:nvSpPr>
      <xdr:spPr>
        <a:xfrm>
          <a:off x="16357600"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00000000-0008-0000-0F00-00001B020000}"/>
            </a:ext>
          </a:extLst>
        </xdr:cNvPr>
        <xdr:cNvSpPr txBox="1"/>
      </xdr:nvSpPr>
      <xdr:spPr>
        <a:xfrm>
          <a:off x="16357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103522</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F00-00001D020000}"/>
            </a:ext>
          </a:extLst>
        </xdr:cNvPr>
        <xdr:cNvSpPr txBox="1"/>
      </xdr:nvSpPr>
      <xdr:spPr>
        <a:xfrm>
          <a:off x="16357600" y="10390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62687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5430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122555</xdr:rowOff>
    </xdr:from>
    <xdr:to>
      <xdr:col>76</xdr:col>
      <xdr:colOff>165100</xdr:colOff>
      <xdr:row>62</xdr:row>
      <xdr:rowOff>52705</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4541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44450</xdr:rowOff>
    </xdr:from>
    <xdr:to>
      <xdr:col>72</xdr:col>
      <xdr:colOff>38100</xdr:colOff>
      <xdr:row>61</xdr:row>
      <xdr:rowOff>146050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365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276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6268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17162</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F00-000029020000}"/>
            </a:ext>
          </a:extLst>
        </xdr:cNvPr>
        <xdr:cNvSpPr txBox="1"/>
      </xdr:nvSpPr>
      <xdr:spPr>
        <a:xfrm>
          <a:off x="16357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170180</xdr:rowOff>
    </xdr:from>
    <xdr:to>
      <xdr:col>81</xdr:col>
      <xdr:colOff>101600</xdr:colOff>
      <xdr:row>62</xdr:row>
      <xdr:rowOff>100330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543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49530</xdr:rowOff>
    </xdr:from>
    <xdr:to>
      <xdr:col>85</xdr:col>
      <xdr:colOff>127000</xdr:colOff>
      <xdr:row>62</xdr:row>
      <xdr:rowOff>89535</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5481300" y="106794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454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49530</xdr:rowOff>
    </xdr:from>
    <xdr:to>
      <xdr:col>81</xdr:col>
      <xdr:colOff>50800</xdr:colOff>
      <xdr:row>62</xdr:row>
      <xdr:rowOff>55245</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14592300" y="10679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147320</xdr:rowOff>
    </xdr:from>
    <xdr:to>
      <xdr:col>72</xdr:col>
      <xdr:colOff>38100</xdr:colOff>
      <xdr:row>62</xdr:row>
      <xdr:rowOff>77470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3652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26670</xdr:rowOff>
    </xdr:from>
    <xdr:to>
      <xdr:col>76</xdr:col>
      <xdr:colOff>114300</xdr:colOff>
      <xdr:row>62</xdr:row>
      <xdr:rowOff>55245</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3703300" y="10656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113030</xdr:rowOff>
    </xdr:from>
    <xdr:to>
      <xdr:col>67</xdr:col>
      <xdr:colOff>101600</xdr:colOff>
      <xdr:row>62</xdr:row>
      <xdr:rowOff>43180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2763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163830</xdr:rowOff>
    </xdr:from>
    <xdr:to>
      <xdr:col>71</xdr:col>
      <xdr:colOff>177800</xdr:colOff>
      <xdr:row>62</xdr:row>
      <xdr:rowOff>26670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814300" y="10622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109237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52660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69232</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4389744"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162577</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3500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124477</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2611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91457</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52660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97172</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4389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34307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2611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F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2160864" y="956462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F00-000050020000}"/>
            </a:ext>
          </a:extLst>
        </xdr:cNvPr>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F00-000052020000}"/>
            </a:ext>
          </a:extLst>
        </xdr:cNvPr>
        <xdr:cNvSpPr txBox="1"/>
      </xdr:nvSpPr>
      <xdr:spPr>
        <a:xfrm>
          <a:off x="22199600" y="933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117365</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F00-000054020000}"/>
            </a:ext>
          </a:extLst>
        </xdr:cNvPr>
        <xdr:cNvSpPr txBox="1"/>
      </xdr:nvSpPr>
      <xdr:spPr>
        <a:xfrm>
          <a:off x="22199600" y="1057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21107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84074</xdr:rowOff>
    </xdr:from>
    <xdr:to>
      <xdr:col>116</xdr:col>
      <xdr:colOff>114300</xdr:colOff>
      <xdr:row>56</xdr:row>
      <xdr:rowOff>14224</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2110700" y="95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37101</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F00-000060020000}"/>
            </a:ext>
          </a:extLst>
        </xdr:cNvPr>
        <xdr:cNvSpPr txBox="1"/>
      </xdr:nvSpPr>
      <xdr:spPr>
        <a:xfrm>
          <a:off x="22199600" y="946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106934</xdr:rowOff>
    </xdr:from>
    <xdr:to>
      <xdr:col>112</xdr:col>
      <xdr:colOff>38100</xdr:colOff>
      <xdr:row>56</xdr:row>
      <xdr:rowOff>37084</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1272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134874</xdr:rowOff>
    </xdr:from>
    <xdr:to>
      <xdr:col>116</xdr:col>
      <xdr:colOff>63500</xdr:colOff>
      <xdr:row>55</xdr:row>
      <xdr:rowOff>157734</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1323300" y="9564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038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157734</xdr:rowOff>
    </xdr:from>
    <xdr:to>
      <xdr:col>111</xdr:col>
      <xdr:colOff>177800</xdr:colOff>
      <xdr:row>56</xdr:row>
      <xdr:rowOff>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20434300" y="9587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138938</xdr:rowOff>
    </xdr:from>
    <xdr:to>
      <xdr:col>102</xdr:col>
      <xdr:colOff>165100</xdr:colOff>
      <xdr:row>56</xdr:row>
      <xdr:rowOff>69088</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94945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18288</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19545300" y="9601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157226</xdr:rowOff>
    </xdr:from>
    <xdr:to>
      <xdr:col>98</xdr:col>
      <xdr:colOff>38100</xdr:colOff>
      <xdr:row>56</xdr:row>
      <xdr:rowOff>87376</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8605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18288</xdr:rowOff>
    </xdr:from>
    <xdr:to>
      <xdr:col>102</xdr:col>
      <xdr:colOff>114300</xdr:colOff>
      <xdr:row>56</xdr:row>
      <xdr:rowOff>36576</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8656300" y="9619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92219</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9310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108221</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8421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53611</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21075727" y="931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0199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85615</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19310427" y="93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103903</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8421427" y="936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00000000-0008-0000-0F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26670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6318864" y="13388339"/>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00000000-0008-0000-0F00-00008E020000}"/>
            </a:ext>
          </a:extLst>
        </xdr:cNvPr>
        <xdr:cNvSpPr txBox="1"/>
      </xdr:nvSpPr>
      <xdr:spPr>
        <a:xfrm>
          <a:off x="16357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00000000-0008-0000-0F00-000090020000}"/>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00000000-0008-0000-0F00-000092020000}"/>
            </a:ext>
          </a:extLst>
        </xdr:cNvPr>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127318</xdr:rowOff>
    </xdr:from>
    <xdr:to>
      <xdr:col>76</xdr:col>
      <xdr:colOff>165100</xdr:colOff>
      <xdr:row>81</xdr:row>
      <xdr:rowOff>57468</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4541500" y="1384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xdr:rowOff>
    </xdr:from>
    <xdr:to>
      <xdr:col>67</xdr:col>
      <xdr:colOff>101600</xdr:colOff>
      <xdr:row>80</xdr:row>
      <xdr:rowOff>117475</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2763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147320</xdr:rowOff>
    </xdr:from>
    <xdr:to>
      <xdr:col>85</xdr:col>
      <xdr:colOff>177800</xdr:colOff>
      <xdr:row>86</xdr:row>
      <xdr:rowOff>77470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6268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62247</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00000000-0008-0000-0F00-00009E020000}"/>
            </a:ext>
          </a:extLst>
        </xdr:cNvPr>
        <xdr:cNvSpPr txBox="1"/>
      </xdr:nvSpPr>
      <xdr:spPr>
        <a:xfrm>
          <a:off x="16357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75882</xdr:rowOff>
    </xdr:from>
    <xdr:to>
      <xdr:col>81</xdr:col>
      <xdr:colOff>101600</xdr:colOff>
      <xdr:row>86</xdr:row>
      <xdr:rowOff>6032</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5430500" y="146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126682</xdr:rowOff>
    </xdr:from>
    <xdr:to>
      <xdr:col>85</xdr:col>
      <xdr:colOff>127000</xdr:colOff>
      <xdr:row>86</xdr:row>
      <xdr:rowOff>26670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5481300" y="14699932"/>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85</xdr:row>
      <xdr:rowOff>126682</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4592300" y="14622780"/>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84455</xdr:rowOff>
    </xdr:from>
    <xdr:to>
      <xdr:col>72</xdr:col>
      <xdr:colOff>38100</xdr:colOff>
      <xdr:row>85</xdr:row>
      <xdr:rowOff>14605</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3652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135255</xdr:rowOff>
    </xdr:from>
    <xdr:to>
      <xdr:col>76</xdr:col>
      <xdr:colOff>114300</xdr:colOff>
      <xdr:row>85</xdr:row>
      <xdr:rowOff>49530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3703300" y="145370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167323</xdr:rowOff>
    </xdr:from>
    <xdr:to>
      <xdr:col>67</xdr:col>
      <xdr:colOff>101600</xdr:colOff>
      <xdr:row>84</xdr:row>
      <xdr:rowOff>97473</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2763500" y="14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46673</xdr:rowOff>
    </xdr:from>
    <xdr:to>
      <xdr:col>71</xdr:col>
      <xdr:colOff>177800</xdr:colOff>
      <xdr:row>84</xdr:row>
      <xdr:rowOff>135255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814300" y="14448473"/>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79" name="n_1aveValue【消防施設】&#10;有形固定資産減価償却率">
          <a:extLst>
            <a:ext uri="{FF2B5EF4-FFF2-40B4-BE49-F238E27FC236}">
              <a16:creationId xmlns:a16="http://schemas.microsoft.com/office/drawing/2014/main" id="{00000000-0008-0000-0F00-0000A7020000}"/>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73995</xdr:rowOff>
    </xdr:from>
    <xdr:ext cx="405111" cy="259045"/>
    <xdr:sp macro="" textlink="">
      <xdr:nvSpPr>
        <xdr:cNvPr id="680" name="n_2aveValue【消防施設】&#10;有形固定資産減価償却率">
          <a:extLst>
            <a:ext uri="{FF2B5EF4-FFF2-40B4-BE49-F238E27FC236}">
              <a16:creationId xmlns:a16="http://schemas.microsoft.com/office/drawing/2014/main" id="{00000000-0008-0000-0F00-0000A8020000}"/>
            </a:ext>
          </a:extLst>
        </xdr:cNvPr>
        <xdr:cNvSpPr txBox="1"/>
      </xdr:nvSpPr>
      <xdr:spPr>
        <a:xfrm>
          <a:off x="14389744" y="1361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681" name="n_3aveValue【消防施設】&#10;有形固定資産減価償却率">
          <a:extLst>
            <a:ext uri="{FF2B5EF4-FFF2-40B4-BE49-F238E27FC236}">
              <a16:creationId xmlns:a16="http://schemas.microsoft.com/office/drawing/2014/main" id="{00000000-0008-0000-0F00-0000A902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134002</xdr:rowOff>
    </xdr:from>
    <xdr:ext cx="405111" cy="259045"/>
    <xdr:sp macro="" textlink="">
      <xdr:nvSpPr>
        <xdr:cNvPr id="682" name="n_4aveValue【消防施設】&#10;有形固定資産減価償却率">
          <a:extLst>
            <a:ext uri="{FF2B5EF4-FFF2-40B4-BE49-F238E27FC236}">
              <a16:creationId xmlns:a16="http://schemas.microsoft.com/office/drawing/2014/main" id="{00000000-0008-0000-0F00-0000AA020000}"/>
            </a:ext>
          </a:extLst>
        </xdr:cNvPr>
        <xdr:cNvSpPr txBox="1"/>
      </xdr:nvSpPr>
      <xdr:spPr>
        <a:xfrm>
          <a:off x="12611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168609</xdr:rowOff>
    </xdr:from>
    <xdr:ext cx="405111" cy="259045"/>
    <xdr:sp macro="" textlink="">
      <xdr:nvSpPr>
        <xdr:cNvPr id="683" name="n_1mainValue【消防施設】&#10;有形固定資産減価償却率">
          <a:extLst>
            <a:ext uri="{FF2B5EF4-FFF2-40B4-BE49-F238E27FC236}">
              <a16:creationId xmlns:a16="http://schemas.microsoft.com/office/drawing/2014/main" id="{00000000-0008-0000-0F00-0000AB020000}"/>
            </a:ext>
          </a:extLst>
        </xdr:cNvPr>
        <xdr:cNvSpPr txBox="1"/>
      </xdr:nvSpPr>
      <xdr:spPr>
        <a:xfrm>
          <a:off x="15266044" y="14741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684" name="n_2mainValue【消防施設】&#10;有形固定資産減価償却率">
          <a:extLst>
            <a:ext uri="{FF2B5EF4-FFF2-40B4-BE49-F238E27FC236}">
              <a16:creationId xmlns:a16="http://schemas.microsoft.com/office/drawing/2014/main" id="{00000000-0008-0000-0F00-0000AC020000}"/>
            </a:ext>
          </a:extLst>
        </xdr:cNvPr>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5732</xdr:rowOff>
    </xdr:from>
    <xdr:ext cx="405111" cy="259045"/>
    <xdr:sp macro="" textlink="">
      <xdr:nvSpPr>
        <xdr:cNvPr id="685" name="n_3mainValue【消防施設】&#10;有形固定資産減価償却率">
          <a:extLst>
            <a:ext uri="{FF2B5EF4-FFF2-40B4-BE49-F238E27FC236}">
              <a16:creationId xmlns:a16="http://schemas.microsoft.com/office/drawing/2014/main" id="{00000000-0008-0000-0F00-0000AD020000}"/>
            </a:ext>
          </a:extLst>
        </xdr:cNvPr>
        <xdr:cNvSpPr txBox="1"/>
      </xdr:nvSpPr>
      <xdr:spPr>
        <a:xfrm>
          <a:off x="13500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88600</xdr:rowOff>
    </xdr:from>
    <xdr:ext cx="405111" cy="259045"/>
    <xdr:sp macro="" textlink="">
      <xdr:nvSpPr>
        <xdr:cNvPr id="686" name="n_4mainValue【消防施設】&#10;有形固定資産減価償却率">
          <a:extLst>
            <a:ext uri="{FF2B5EF4-FFF2-40B4-BE49-F238E27FC236}">
              <a16:creationId xmlns:a16="http://schemas.microsoft.com/office/drawing/2014/main" id="{00000000-0008-0000-0F00-0000AE020000}"/>
            </a:ext>
          </a:extLst>
        </xdr:cNvPr>
        <xdr:cNvSpPr txBox="1"/>
      </xdr:nvSpPr>
      <xdr:spPr>
        <a:xfrm>
          <a:off x="12611744" y="1449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00000000-0008-0000-0F00-0000C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2160864" y="13308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11" name="【消防施設】&#10;一人当たり面積最小値テキスト">
          <a:extLst>
            <a:ext uri="{FF2B5EF4-FFF2-40B4-BE49-F238E27FC236}">
              <a16:creationId xmlns:a16="http://schemas.microsoft.com/office/drawing/2014/main" id="{00000000-0008-0000-0F00-0000C7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713" name="【消防施設】&#10;一人当たり面積最大値テキスト">
          <a:extLst>
            <a:ext uri="{FF2B5EF4-FFF2-40B4-BE49-F238E27FC236}">
              <a16:creationId xmlns:a16="http://schemas.microsoft.com/office/drawing/2014/main" id="{00000000-0008-0000-0F00-0000C9020000}"/>
            </a:ext>
          </a:extLst>
        </xdr:cNvPr>
        <xdr:cNvSpPr txBox="1"/>
      </xdr:nvSpPr>
      <xdr:spPr>
        <a:xfrm>
          <a:off x="2219960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22072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109238</xdr:rowOff>
    </xdr:from>
    <xdr:ext cx="469744" cy="259045"/>
    <xdr:sp macro="" textlink="">
      <xdr:nvSpPr>
        <xdr:cNvPr id="715" name="【消防施設】&#10;一人当たり面積平均値テキスト">
          <a:extLst>
            <a:ext uri="{FF2B5EF4-FFF2-40B4-BE49-F238E27FC236}">
              <a16:creationId xmlns:a16="http://schemas.microsoft.com/office/drawing/2014/main" id="{00000000-0008-0000-0F00-0000CB020000}"/>
            </a:ext>
          </a:extLst>
        </xdr:cNvPr>
        <xdr:cNvSpPr txBox="1"/>
      </xdr:nvSpPr>
      <xdr:spPr>
        <a:xfrm>
          <a:off x="22199600" y="1399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2110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27" name="【消防施設】&#10;一人当たり面積該当値テキスト">
          <a:extLst>
            <a:ext uri="{FF2B5EF4-FFF2-40B4-BE49-F238E27FC236}">
              <a16:creationId xmlns:a16="http://schemas.microsoft.com/office/drawing/2014/main" id="{00000000-0008-0000-0F00-0000D7020000}"/>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21323300" y="14645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29211</xdr:rowOff>
    </xdr:from>
    <xdr:to>
      <xdr:col>102</xdr:col>
      <xdr:colOff>165100</xdr:colOff>
      <xdr:row>85</xdr:row>
      <xdr:rowOff>130811</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9494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80011</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19545300" y="14649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33020</xdr:rowOff>
    </xdr:from>
    <xdr:to>
      <xdr:col>98</xdr:col>
      <xdr:colOff>38100</xdr:colOff>
      <xdr:row>85</xdr:row>
      <xdr:rowOff>134620</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8605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80011</xdr:rowOff>
    </xdr:from>
    <xdr:to>
      <xdr:col>102</xdr:col>
      <xdr:colOff>114300</xdr:colOff>
      <xdr:row>85</xdr:row>
      <xdr:rowOff>83820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18656300" y="1465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36" name="n_1aveValue【消防施設】&#10;一人当たり面積">
          <a:extLst>
            <a:ext uri="{FF2B5EF4-FFF2-40B4-BE49-F238E27FC236}">
              <a16:creationId xmlns:a16="http://schemas.microsoft.com/office/drawing/2014/main" id="{00000000-0008-0000-0F00-0000E0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737" name="n_2aveValue【消防施設】&#10;一人当たり面積">
          <a:extLst>
            <a:ext uri="{FF2B5EF4-FFF2-40B4-BE49-F238E27FC236}">
              <a16:creationId xmlns:a16="http://schemas.microsoft.com/office/drawing/2014/main" id="{00000000-0008-0000-0F00-0000E1020000}"/>
            </a:ext>
          </a:extLst>
        </xdr:cNvPr>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738" name="n_3aveValue【消防施設】&#10;一人当たり面積">
          <a:extLst>
            <a:ext uri="{FF2B5EF4-FFF2-40B4-BE49-F238E27FC236}">
              <a16:creationId xmlns:a16="http://schemas.microsoft.com/office/drawing/2014/main" id="{00000000-0008-0000-0F00-0000E2020000}"/>
            </a:ext>
          </a:extLst>
        </xdr:cNvPr>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97807</xdr:rowOff>
    </xdr:from>
    <xdr:ext cx="469744" cy="259045"/>
    <xdr:sp macro="" textlink="">
      <xdr:nvSpPr>
        <xdr:cNvPr id="739" name="n_4aveValue【消防施設】&#10;一人当たり面積">
          <a:extLst>
            <a:ext uri="{FF2B5EF4-FFF2-40B4-BE49-F238E27FC236}">
              <a16:creationId xmlns:a16="http://schemas.microsoft.com/office/drawing/2014/main" id="{00000000-0008-0000-0F00-0000E3020000}"/>
            </a:ext>
          </a:extLst>
        </xdr:cNvPr>
        <xdr:cNvSpPr txBox="1"/>
      </xdr:nvSpPr>
      <xdr:spPr>
        <a:xfrm>
          <a:off x="18421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40" name="n_1mainValue【消防施設】&#10;一人当たり面積">
          <a:extLst>
            <a:ext uri="{FF2B5EF4-FFF2-40B4-BE49-F238E27FC236}">
              <a16:creationId xmlns:a16="http://schemas.microsoft.com/office/drawing/2014/main" id="{00000000-0008-0000-0F00-0000E4020000}"/>
            </a:ext>
          </a:extLst>
        </xdr:cNvPr>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41" name="n_2mainValue【消防施設】&#10;一人当たり面積">
          <a:extLst>
            <a:ext uri="{FF2B5EF4-FFF2-40B4-BE49-F238E27FC236}">
              <a16:creationId xmlns:a16="http://schemas.microsoft.com/office/drawing/2014/main" id="{00000000-0008-0000-0F00-0000E5020000}"/>
            </a:ext>
          </a:extLst>
        </xdr:cNvPr>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121938</xdr:rowOff>
    </xdr:from>
    <xdr:ext cx="469744" cy="259045"/>
    <xdr:sp macro="" textlink="">
      <xdr:nvSpPr>
        <xdr:cNvPr id="742" name="n_3mainValue【消防施設】&#10;一人当たり面積">
          <a:extLst>
            <a:ext uri="{FF2B5EF4-FFF2-40B4-BE49-F238E27FC236}">
              <a16:creationId xmlns:a16="http://schemas.microsoft.com/office/drawing/2014/main" id="{00000000-0008-0000-0F00-0000E6020000}"/>
            </a:ext>
          </a:extLst>
        </xdr:cNvPr>
        <xdr:cNvSpPr txBox="1"/>
      </xdr:nvSpPr>
      <xdr:spPr>
        <a:xfrm>
          <a:off x="19310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125747</xdr:rowOff>
    </xdr:from>
    <xdr:ext cx="469744" cy="259045"/>
    <xdr:sp macro="" textlink="">
      <xdr:nvSpPr>
        <xdr:cNvPr id="743" name="n_4mainValue【消防施設】&#10;一人当たり面積">
          <a:extLst>
            <a:ext uri="{FF2B5EF4-FFF2-40B4-BE49-F238E27FC236}">
              <a16:creationId xmlns:a16="http://schemas.microsoft.com/office/drawing/2014/main" id="{00000000-0008-0000-0F00-0000E7020000}"/>
            </a:ext>
          </a:extLst>
        </xdr:cNvPr>
        <xdr:cNvSpPr txBox="1"/>
      </xdr:nvSpPr>
      <xdr:spPr>
        <a:xfrm>
          <a:off x="18421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00000000-0008-0000-0F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6318864"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770" name="【庁舎】&#10;有形固定資産減価償却率最小値テキスト">
          <a:extLst>
            <a:ext uri="{FF2B5EF4-FFF2-40B4-BE49-F238E27FC236}">
              <a16:creationId xmlns:a16="http://schemas.microsoft.com/office/drawing/2014/main" id="{00000000-0008-0000-0F00-000002030000}"/>
            </a:ext>
          </a:extLst>
        </xdr:cNvPr>
        <xdr:cNvSpPr txBox="1"/>
      </xdr:nvSpPr>
      <xdr:spPr>
        <a:xfrm>
          <a:off x="16357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6230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a:extLst>
            <a:ext uri="{FF2B5EF4-FFF2-40B4-BE49-F238E27FC236}">
              <a16:creationId xmlns:a16="http://schemas.microsoft.com/office/drawing/2014/main" id="{00000000-0008-0000-0F00-000004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774" name="【庁舎】&#10;有形固定資産減価償却率平均値テキスト">
          <a:extLst>
            <a:ext uri="{FF2B5EF4-FFF2-40B4-BE49-F238E27FC236}">
              <a16:creationId xmlns:a16="http://schemas.microsoft.com/office/drawing/2014/main" id="{00000000-0008-0000-0F00-000006030000}"/>
            </a:ext>
          </a:extLst>
        </xdr:cNvPr>
        <xdr:cNvSpPr txBox="1"/>
      </xdr:nvSpPr>
      <xdr:spPr>
        <a:xfrm>
          <a:off x="16357600" y="1774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62687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xdr:rowOff>
    </xdr:from>
    <xdr:to>
      <xdr:col>85</xdr:col>
      <xdr:colOff>177800</xdr:colOff>
      <xdr:row>105</xdr:row>
      <xdr:rowOff>102507</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6268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150784</xdr:rowOff>
    </xdr:from>
    <xdr:ext cx="405111" cy="259045"/>
    <xdr:sp macro="" textlink="">
      <xdr:nvSpPr>
        <xdr:cNvPr id="786" name="【庁舎】&#10;有形固定資産減価償却率該当値テキスト">
          <a:extLst>
            <a:ext uri="{FF2B5EF4-FFF2-40B4-BE49-F238E27FC236}">
              <a16:creationId xmlns:a16="http://schemas.microsoft.com/office/drawing/2014/main" id="{00000000-0008-0000-0F00-000012030000}"/>
            </a:ext>
          </a:extLst>
        </xdr:cNvPr>
        <xdr:cNvSpPr txBox="1"/>
      </xdr:nvSpPr>
      <xdr:spPr>
        <a:xfrm>
          <a:off x="16357600"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107224</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flipV="1">
          <a:off x="15481300" y="180539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107224</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4592300" y="1807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46627</xdr:rowOff>
    </xdr:from>
    <xdr:to>
      <xdr:col>72</xdr:col>
      <xdr:colOff>38100</xdr:colOff>
      <xdr:row>105</xdr:row>
      <xdr:rowOff>148227</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1365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97427</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flipV="1">
          <a:off x="13703300" y="1807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33564</xdr:rowOff>
    </xdr:from>
    <xdr:to>
      <xdr:col>67</xdr:col>
      <xdr:colOff>101600</xdr:colOff>
      <xdr:row>104</xdr:row>
      <xdr:rowOff>135164</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2763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84364</xdr:rowOff>
    </xdr:from>
    <xdr:to>
      <xdr:col>71</xdr:col>
      <xdr:colOff>177800</xdr:colOff>
      <xdr:row>105</xdr:row>
      <xdr:rowOff>97427</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2814300" y="17915164"/>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95" name="n_1aveValue【庁舎】&#10;有形固定資産減価償却率">
          <a:extLst>
            <a:ext uri="{FF2B5EF4-FFF2-40B4-BE49-F238E27FC236}">
              <a16:creationId xmlns:a16="http://schemas.microsoft.com/office/drawing/2014/main" id="{00000000-0008-0000-0F00-00001B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796" name="n_2aveValue【庁舎】&#10;有形固定資産減価償却率">
          <a:extLst>
            <a:ext uri="{FF2B5EF4-FFF2-40B4-BE49-F238E27FC236}">
              <a16:creationId xmlns:a16="http://schemas.microsoft.com/office/drawing/2014/main" id="{00000000-0008-0000-0F00-00001C030000}"/>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797" name="n_3aveValue【庁舎】&#10;有形固定資産減価償却率">
          <a:extLst>
            <a:ext uri="{FF2B5EF4-FFF2-40B4-BE49-F238E27FC236}">
              <a16:creationId xmlns:a16="http://schemas.microsoft.com/office/drawing/2014/main" id="{00000000-0008-0000-0F00-00001D030000}"/>
            </a:ext>
          </a:extLst>
        </xdr:cNvPr>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165479</xdr:rowOff>
    </xdr:from>
    <xdr:ext cx="405111" cy="259045"/>
    <xdr:sp macro="" textlink="">
      <xdr:nvSpPr>
        <xdr:cNvPr id="798" name="n_4aveValue【庁舎】&#10;有形固定資産減価償却率">
          <a:extLst>
            <a:ext uri="{FF2B5EF4-FFF2-40B4-BE49-F238E27FC236}">
              <a16:creationId xmlns:a16="http://schemas.microsoft.com/office/drawing/2014/main" id="{00000000-0008-0000-0F00-00001E030000}"/>
            </a:ext>
          </a:extLst>
        </xdr:cNvPr>
        <xdr:cNvSpPr txBox="1"/>
      </xdr:nvSpPr>
      <xdr:spPr>
        <a:xfrm>
          <a:off x="12611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799" name="n_1mainValue【庁舎】&#10;有形固定資産減価償却率">
          <a:extLst>
            <a:ext uri="{FF2B5EF4-FFF2-40B4-BE49-F238E27FC236}">
              <a16:creationId xmlns:a16="http://schemas.microsoft.com/office/drawing/2014/main" id="{00000000-0008-0000-0F00-00001F030000}"/>
            </a:ext>
          </a:extLst>
        </xdr:cNvPr>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800" name="n_2mainValue【庁舎】&#10;有形固定資産減価償却率">
          <a:extLst>
            <a:ext uri="{FF2B5EF4-FFF2-40B4-BE49-F238E27FC236}">
              <a16:creationId xmlns:a16="http://schemas.microsoft.com/office/drawing/2014/main" id="{00000000-0008-0000-0F00-000020030000}"/>
            </a:ext>
          </a:extLst>
        </xdr:cNvPr>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139354</xdr:rowOff>
    </xdr:from>
    <xdr:ext cx="405111" cy="259045"/>
    <xdr:sp macro="" textlink="">
      <xdr:nvSpPr>
        <xdr:cNvPr id="801" name="n_3mainValue【庁舎】&#10;有形固定資産減価償却率">
          <a:extLst>
            <a:ext uri="{FF2B5EF4-FFF2-40B4-BE49-F238E27FC236}">
              <a16:creationId xmlns:a16="http://schemas.microsoft.com/office/drawing/2014/main" id="{00000000-0008-0000-0F00-000021030000}"/>
            </a:ext>
          </a:extLst>
        </xdr:cNvPr>
        <xdr:cNvSpPr txBox="1"/>
      </xdr:nvSpPr>
      <xdr:spPr>
        <a:xfrm>
          <a:off x="13500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151691</xdr:rowOff>
    </xdr:from>
    <xdr:ext cx="405111" cy="259045"/>
    <xdr:sp macro="" textlink="">
      <xdr:nvSpPr>
        <xdr:cNvPr id="802" name="n_4mainValue【庁舎】&#10;有形固定資産減価償却率">
          <a:extLst>
            <a:ext uri="{FF2B5EF4-FFF2-40B4-BE49-F238E27FC236}">
              <a16:creationId xmlns:a16="http://schemas.microsoft.com/office/drawing/2014/main" id="{00000000-0008-0000-0F00-000022030000}"/>
            </a:ext>
          </a:extLst>
        </xdr:cNvPr>
        <xdr:cNvSpPr txBox="1"/>
      </xdr:nvSpPr>
      <xdr:spPr>
        <a:xfrm>
          <a:off x="12611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00000000-0008-0000-0F00-00003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2160864" y="17038320"/>
          <a:ext cx="0" cy="164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828" name="【庁舎】&#10;一人当たり面積最小値テキスト">
          <a:extLst>
            <a:ext uri="{FF2B5EF4-FFF2-40B4-BE49-F238E27FC236}">
              <a16:creationId xmlns:a16="http://schemas.microsoft.com/office/drawing/2014/main" id="{00000000-0008-0000-0F00-00003C030000}"/>
            </a:ext>
          </a:extLst>
        </xdr:cNvPr>
        <xdr:cNvSpPr txBox="1"/>
      </xdr:nvSpPr>
      <xdr:spPr>
        <a:xfrm>
          <a:off x="221996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30" name="【庁舎】&#10;一人当たり面積最大値テキスト">
          <a:extLst>
            <a:ext uri="{FF2B5EF4-FFF2-40B4-BE49-F238E27FC236}">
              <a16:creationId xmlns:a16="http://schemas.microsoft.com/office/drawing/2014/main" id="{00000000-0008-0000-0F00-00003E03000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832" name="【庁舎】&#10;一人当たり面積平均値テキスト">
          <a:extLst>
            <a:ext uri="{FF2B5EF4-FFF2-40B4-BE49-F238E27FC236}">
              <a16:creationId xmlns:a16="http://schemas.microsoft.com/office/drawing/2014/main" id="{00000000-0008-0000-0F00-000040030000}"/>
            </a:ext>
          </a:extLst>
        </xdr:cNvPr>
        <xdr:cNvSpPr txBox="1"/>
      </xdr:nvSpPr>
      <xdr:spPr>
        <a:xfrm>
          <a:off x="221996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2127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18605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105411</xdr:rowOff>
    </xdr:from>
    <xdr:to>
      <xdr:col>116</xdr:col>
      <xdr:colOff>114300</xdr:colOff>
      <xdr:row>103</xdr:row>
      <xdr:rowOff>35561</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2110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128288</xdr:rowOff>
    </xdr:from>
    <xdr:ext cx="469744" cy="259045"/>
    <xdr:sp macro="" textlink="">
      <xdr:nvSpPr>
        <xdr:cNvPr id="844" name="【庁舎】&#10;一人当たり面積該当値テキスト">
          <a:extLst>
            <a:ext uri="{FF2B5EF4-FFF2-40B4-BE49-F238E27FC236}">
              <a16:creationId xmlns:a16="http://schemas.microsoft.com/office/drawing/2014/main" id="{00000000-0008-0000-0F00-00004C030000}"/>
            </a:ext>
          </a:extLst>
        </xdr:cNvPr>
        <xdr:cNvSpPr txBox="1"/>
      </xdr:nvSpPr>
      <xdr:spPr>
        <a:xfrm>
          <a:off x="22199600"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132080</xdr:rowOff>
    </xdr:from>
    <xdr:to>
      <xdr:col>112</xdr:col>
      <xdr:colOff>38100</xdr:colOff>
      <xdr:row>103</xdr:row>
      <xdr:rowOff>62230</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156211</xdr:rowOff>
    </xdr:from>
    <xdr:to>
      <xdr:col>116</xdr:col>
      <xdr:colOff>63500</xdr:colOff>
      <xdr:row>103</xdr:row>
      <xdr:rowOff>11430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21323300" y="176441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151130</xdr:rowOff>
    </xdr:from>
    <xdr:to>
      <xdr:col>107</xdr:col>
      <xdr:colOff>101600</xdr:colOff>
      <xdr:row>103</xdr:row>
      <xdr:rowOff>81280</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0383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103</xdr:row>
      <xdr:rowOff>30480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20434300" y="17670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2539</xdr:rowOff>
    </xdr:from>
    <xdr:to>
      <xdr:col>102</xdr:col>
      <xdr:colOff>165100</xdr:colOff>
      <xdr:row>103</xdr:row>
      <xdr:rowOff>104139</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19494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30480</xdr:rowOff>
    </xdr:from>
    <xdr:to>
      <xdr:col>107</xdr:col>
      <xdr:colOff>50800</xdr:colOff>
      <xdr:row>103</xdr:row>
      <xdr:rowOff>53339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9545300" y="176898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25400</xdr:rowOff>
    </xdr:from>
    <xdr:to>
      <xdr:col>98</xdr:col>
      <xdr:colOff>38100</xdr:colOff>
      <xdr:row>103</xdr:row>
      <xdr:rowOff>127000</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18605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53339</xdr:rowOff>
    </xdr:from>
    <xdr:to>
      <xdr:col>102</xdr:col>
      <xdr:colOff>114300</xdr:colOff>
      <xdr:row>103</xdr:row>
      <xdr:rowOff>76200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8656300" y="17712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19066</xdr:rowOff>
    </xdr:from>
    <xdr:ext cx="469744" cy="259045"/>
    <xdr:sp macro="" textlink="">
      <xdr:nvSpPr>
        <xdr:cNvPr id="853" name="n_1aveValue【庁舎】&#10;一人当たり面積">
          <a:extLst>
            <a:ext uri="{FF2B5EF4-FFF2-40B4-BE49-F238E27FC236}">
              <a16:creationId xmlns:a16="http://schemas.microsoft.com/office/drawing/2014/main" id="{00000000-0008-0000-0F00-000055030000}"/>
            </a:ext>
          </a:extLst>
        </xdr:cNvPr>
        <xdr:cNvSpPr txBox="1"/>
      </xdr:nvSpPr>
      <xdr:spPr>
        <a:xfrm>
          <a:off x="210757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54" name="n_2aveValue【庁舎】&#10;一人当たり面積">
          <a:extLst>
            <a:ext uri="{FF2B5EF4-FFF2-40B4-BE49-F238E27FC236}">
              <a16:creationId xmlns:a16="http://schemas.microsoft.com/office/drawing/2014/main" id="{00000000-0008-0000-0F00-000056030000}"/>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55" name="n_3aveValue【庁舎】&#10;一人当たり面積">
          <a:extLst>
            <a:ext uri="{FF2B5EF4-FFF2-40B4-BE49-F238E27FC236}">
              <a16:creationId xmlns:a16="http://schemas.microsoft.com/office/drawing/2014/main" id="{00000000-0008-0000-0F00-000057030000}"/>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856" name="n_4aveValue【庁舎】&#10;一人当たり面積">
          <a:extLst>
            <a:ext uri="{FF2B5EF4-FFF2-40B4-BE49-F238E27FC236}">
              <a16:creationId xmlns:a16="http://schemas.microsoft.com/office/drawing/2014/main" id="{00000000-0008-0000-0F00-000058030000}"/>
            </a:ext>
          </a:extLst>
        </xdr:cNvPr>
        <xdr:cNvSpPr txBox="1"/>
      </xdr:nvSpPr>
      <xdr:spPr>
        <a:xfrm>
          <a:off x="18421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78757</xdr:rowOff>
    </xdr:from>
    <xdr:ext cx="469744" cy="259045"/>
    <xdr:sp macro="" textlink="">
      <xdr:nvSpPr>
        <xdr:cNvPr id="857" name="n_1mainValue【庁舎】&#10;一人当たり面積">
          <a:extLst>
            <a:ext uri="{FF2B5EF4-FFF2-40B4-BE49-F238E27FC236}">
              <a16:creationId xmlns:a16="http://schemas.microsoft.com/office/drawing/2014/main" id="{00000000-0008-0000-0F00-000059030000}"/>
            </a:ext>
          </a:extLst>
        </xdr:cNvPr>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97807</xdr:rowOff>
    </xdr:from>
    <xdr:ext cx="469744" cy="259045"/>
    <xdr:sp macro="" textlink="">
      <xdr:nvSpPr>
        <xdr:cNvPr id="858" name="n_2mainValue【庁舎】&#10;一人当たり面積">
          <a:extLst>
            <a:ext uri="{FF2B5EF4-FFF2-40B4-BE49-F238E27FC236}">
              <a16:creationId xmlns:a16="http://schemas.microsoft.com/office/drawing/2014/main" id="{00000000-0008-0000-0F00-00005A030000}"/>
            </a:ext>
          </a:extLst>
        </xdr:cNvPr>
        <xdr:cNvSpPr txBox="1"/>
      </xdr:nvSpPr>
      <xdr:spPr>
        <a:xfrm>
          <a:off x="201994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120666</xdr:rowOff>
    </xdr:from>
    <xdr:ext cx="469744" cy="259045"/>
    <xdr:sp macro="" textlink="">
      <xdr:nvSpPr>
        <xdr:cNvPr id="859" name="n_3mainValue【庁舎】&#10;一人当たり面積">
          <a:extLst>
            <a:ext uri="{FF2B5EF4-FFF2-40B4-BE49-F238E27FC236}">
              <a16:creationId xmlns:a16="http://schemas.microsoft.com/office/drawing/2014/main" id="{00000000-0008-0000-0F00-00005B030000}"/>
            </a:ext>
          </a:extLst>
        </xdr:cNvPr>
        <xdr:cNvSpPr txBox="1"/>
      </xdr:nvSpPr>
      <xdr:spPr>
        <a:xfrm>
          <a:off x="19310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143527</xdr:rowOff>
    </xdr:from>
    <xdr:ext cx="469744" cy="259045"/>
    <xdr:sp macro="" textlink="">
      <xdr:nvSpPr>
        <xdr:cNvPr id="860" name="n_4mainValue【庁舎】&#10;一人当たり面積">
          <a:extLst>
            <a:ext uri="{FF2B5EF4-FFF2-40B4-BE49-F238E27FC236}">
              <a16:creationId xmlns:a16="http://schemas.microsoft.com/office/drawing/2014/main" id="{00000000-0008-0000-0F00-00005C030000}"/>
            </a:ext>
          </a:extLst>
        </xdr:cNvPr>
        <xdr:cNvSpPr txBox="1"/>
      </xdr:nvSpPr>
      <xdr:spPr>
        <a:xfrm>
          <a:off x="184214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体育館・プールの有形固定資産減価償却率が</a:t>
          </a:r>
          <a:r>
            <a:rPr lang="en-US" altLang="ja-JP" sz="1100">
              <a:solidFill>
                <a:schemeClr val="dk1"/>
              </a:solidFill>
              <a:effectLst/>
              <a:latin typeface="+mn-lt"/>
              <a:ea typeface="+mn-ea"/>
              <a:cs typeface="+mn-cs"/>
            </a:rPr>
            <a:t>79.6</a:t>
          </a:r>
          <a:r>
            <a:rPr lang="ja-JP" altLang="ja-JP" sz="1100">
              <a:solidFill>
                <a:schemeClr val="dk1"/>
              </a:solidFill>
              <a:effectLst/>
              <a:latin typeface="+mn-lt"/>
              <a:ea typeface="+mn-ea"/>
              <a:cs typeface="+mn-cs"/>
            </a:rPr>
            <a:t>と全国平均・鳥取県平均と比較し高くなっており、活用予定のない体育館やプールについては、解体の方向で進めているところである。</a:t>
          </a:r>
          <a:endParaRPr lang="ja-JP" altLang="ja-JP" sz="1400">
            <a:effectLst/>
          </a:endParaRPr>
        </a:p>
        <a:p>
          <a:r>
            <a:rPr lang="ja-JP" altLang="ja-JP" sz="1100">
              <a:solidFill>
                <a:schemeClr val="dk1"/>
              </a:solidFill>
              <a:effectLst/>
              <a:latin typeface="+mn-lt"/>
              <a:ea typeface="+mn-ea"/>
              <a:cs typeface="+mn-cs"/>
            </a:rPr>
            <a:t>また、その他施設についても、市町村合併後、屋根や外壁の改修を行い長寿命化を図ってきてはいるが、長期的な視点では統廃合も検討していく必要がある。</a:t>
          </a:r>
          <a:endParaRPr lang="ja-JP" altLang="ja-JP" sz="1400">
            <a:effectLst/>
          </a:endParaRPr>
        </a:p>
        <a:p>
          <a:r>
            <a:rPr lang="ja-JP" altLang="ja-JP" sz="1100">
              <a:solidFill>
                <a:schemeClr val="dk1"/>
              </a:solidFill>
              <a:effectLst/>
              <a:latin typeface="+mn-lt"/>
              <a:ea typeface="+mn-ea"/>
              <a:cs typeface="+mn-cs"/>
            </a:rPr>
            <a:t>消防施設についても、有形固定資産減価償却率も</a:t>
          </a:r>
          <a:r>
            <a:rPr lang="en-US" altLang="ja-JP" sz="1100">
              <a:solidFill>
                <a:schemeClr val="dk1"/>
              </a:solidFill>
              <a:effectLst/>
              <a:latin typeface="+mn-lt"/>
              <a:ea typeface="+mn-ea"/>
              <a:cs typeface="+mn-cs"/>
            </a:rPr>
            <a:t>83.6</a:t>
          </a:r>
          <a:r>
            <a:rPr lang="ja-JP" altLang="ja-JP" sz="1100">
              <a:solidFill>
                <a:schemeClr val="dk1"/>
              </a:solidFill>
              <a:effectLst/>
              <a:latin typeface="+mn-lt"/>
              <a:ea typeface="+mn-ea"/>
              <a:cs typeface="+mn-cs"/>
            </a:rPr>
            <a:t>と全国平均・鳥取県平均と比較し、高い数値となっているが、車庫のみであり、現況活用に支障はない。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比で</a:t>
          </a:r>
          <a:r>
            <a:rPr kumimoji="1" lang="ja-JP" altLang="ja-JP" sz="1100">
              <a:solidFill>
                <a:schemeClr val="dk1"/>
              </a:solidFill>
              <a:effectLst/>
              <a:latin typeface="+mn-lt"/>
              <a:ea typeface="+mn-ea"/>
              <a:cs typeface="+mn-cs"/>
            </a:rPr>
            <a:t>０．０</a:t>
          </a:r>
          <a:r>
            <a:rPr kumimoji="1" lang="ja-JP" altLang="en-US" sz="1100">
              <a:solidFill>
                <a:schemeClr val="dk1"/>
              </a:solidFill>
              <a:effectLst/>
              <a:latin typeface="+mn-lt"/>
              <a:ea typeface="+mn-ea"/>
              <a:cs typeface="+mn-cs"/>
            </a:rPr>
            <a:t>１高くなったが</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比で</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０７</a:t>
          </a:r>
          <a:r>
            <a:rPr kumimoji="1" lang="ja-JP" altLang="ja-JP" sz="1100">
              <a:solidFill>
                <a:schemeClr val="dk1"/>
              </a:solidFill>
              <a:effectLst/>
              <a:latin typeface="+mn-lt"/>
              <a:ea typeface="+mn-ea"/>
              <a:cs typeface="+mn-cs"/>
            </a:rPr>
            <a:t>、鳥取県平均</a:t>
          </a:r>
          <a:r>
            <a:rPr kumimoji="1" lang="ja-JP" altLang="en-US" sz="1100">
              <a:solidFill>
                <a:schemeClr val="dk1"/>
              </a:solidFill>
              <a:effectLst/>
              <a:latin typeface="+mn-lt"/>
              <a:ea typeface="+mn-ea"/>
              <a:cs typeface="+mn-cs"/>
            </a:rPr>
            <a:t>比で</a:t>
          </a:r>
          <a:r>
            <a:rPr kumimoji="1" lang="ja-JP" altLang="ja-JP" sz="1100">
              <a:solidFill>
                <a:schemeClr val="dk1"/>
              </a:solidFill>
              <a:effectLst/>
              <a:latin typeface="+mn-lt"/>
              <a:ea typeface="+mn-ea"/>
              <a:cs typeface="+mn-cs"/>
            </a:rPr>
            <a:t>０．０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税を中心とした基準財政収入額が伸び悩んでいることが主な要因となっている。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今後も限られた財源の中で行政改革を進め、さらに行政の効率化を図っていくことで、財政の健全化を図る。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46990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37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46990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46990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前年度比で０．５</a:t>
          </a:r>
          <a:r>
            <a:rPr kumimoji="1" lang="ja-JP" altLang="ja-JP" sz="110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低くなったが、</a:t>
          </a:r>
          <a:r>
            <a:rPr kumimoji="1" lang="ja-JP" altLang="ja-JP" sz="1100" baseline="0">
              <a:solidFill>
                <a:schemeClr val="dk1"/>
              </a:solidFill>
              <a:effectLst/>
              <a:latin typeface="+mn-lt"/>
              <a:ea typeface="+mn-ea"/>
              <a:cs typeface="+mn-cs"/>
            </a:rPr>
            <a:t>類似団体比</a:t>
          </a:r>
          <a:r>
            <a:rPr kumimoji="1" lang="ja-JP" altLang="en-US" sz="1100" baseline="0">
              <a:solidFill>
                <a:schemeClr val="dk1"/>
              </a:solidFill>
              <a:effectLst/>
              <a:latin typeface="+mn-lt"/>
              <a:ea typeface="+mn-ea"/>
              <a:cs typeface="+mn-cs"/>
            </a:rPr>
            <a:t>で</a:t>
          </a:r>
          <a:r>
            <a:rPr kumimoji="1" lang="ja-JP" altLang="ja-JP" sz="1100" baseline="0">
              <a:solidFill>
                <a:schemeClr val="dk1"/>
              </a:solidFill>
              <a:effectLst/>
              <a:latin typeface="+mn-lt"/>
              <a:ea typeface="+mn-ea"/>
              <a:cs typeface="+mn-cs"/>
            </a:rPr>
            <a:t>２．</a:t>
          </a:r>
          <a:r>
            <a:rPr kumimoji="1" lang="ja-JP" altLang="en-US" sz="1100" baseline="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、鳥取県平均比</a:t>
          </a:r>
          <a:r>
            <a:rPr kumimoji="1" lang="ja-JP" altLang="en-US" sz="1100" baseline="0">
              <a:solidFill>
                <a:schemeClr val="dk1"/>
              </a:solidFill>
              <a:effectLst/>
              <a:latin typeface="+mn-lt"/>
              <a:ea typeface="+mn-ea"/>
              <a:cs typeface="+mn-cs"/>
            </a:rPr>
            <a:t>で</a:t>
          </a:r>
          <a:r>
            <a:rPr kumimoji="1" lang="ja-JP" altLang="ja-JP" sz="1100" baseline="0">
              <a:solidFill>
                <a:schemeClr val="dk1"/>
              </a:solidFill>
              <a:effectLst/>
              <a:latin typeface="+mn-lt"/>
              <a:ea typeface="+mn-ea"/>
              <a:cs typeface="+mn-cs"/>
            </a:rPr>
            <a:t>２．</a:t>
          </a:r>
          <a:r>
            <a:rPr kumimoji="1" lang="ja-JP" altLang="en-US" sz="1100" baseline="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高くなっている</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歳入では、</a:t>
          </a:r>
          <a:r>
            <a:rPr kumimoji="1" lang="ja-JP" altLang="en-US" sz="1100">
              <a:solidFill>
                <a:schemeClr val="dk1"/>
              </a:solidFill>
              <a:effectLst/>
              <a:latin typeface="+mn-lt"/>
              <a:ea typeface="+mn-ea"/>
              <a:cs typeface="+mn-cs"/>
            </a:rPr>
            <a:t>地方交付税や地方消費税の増</a:t>
          </a:r>
          <a:r>
            <a:rPr kumimoji="1" lang="ja-JP" altLang="ja-JP" sz="1100">
              <a:solidFill>
                <a:schemeClr val="dk1"/>
              </a:solidFill>
              <a:effectLst/>
              <a:latin typeface="+mn-lt"/>
              <a:ea typeface="+mn-ea"/>
              <a:cs typeface="+mn-cs"/>
            </a:rPr>
            <a:t>などにより、経常一般財源等総額</a:t>
          </a:r>
          <a:r>
            <a:rPr kumimoji="1" lang="ja-JP" altLang="en-US" sz="1100">
              <a:solidFill>
                <a:schemeClr val="dk1"/>
              </a:solidFill>
              <a:effectLst/>
              <a:latin typeface="+mn-lt"/>
              <a:ea typeface="+mn-ea"/>
              <a:cs typeface="+mn-cs"/>
            </a:rPr>
            <a:t>は増加しているが、人件費等の経常経費充当一般財源等の歳出も増加しており、依然として高い数値となっている。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適正な定員管理及び業務の見直し等を行い、計画的な経常経費の削減に努める。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55456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880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146914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64</xdr:row>
      <xdr:rowOff>55456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236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63</xdr:row>
      <xdr:rowOff>122344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754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63</xdr:row>
      <xdr:rowOff>138430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754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a:t>
          </a:r>
          <a:r>
            <a:rPr kumimoji="1" lang="ja-JP" altLang="en-US" sz="1050">
              <a:solidFill>
                <a:schemeClr val="dk1"/>
              </a:solidFill>
              <a:effectLst/>
              <a:latin typeface="+mn-lt"/>
              <a:ea typeface="+mn-ea"/>
              <a:cs typeface="+mn-cs"/>
            </a:rPr>
            <a:t>比で</a:t>
          </a:r>
          <a:r>
            <a:rPr kumimoji="1" lang="ja-JP" altLang="en-US" sz="1050">
              <a:solidFill>
                <a:sysClr val="windowText" lastClr="000000"/>
              </a:solidFill>
              <a:effectLst/>
              <a:latin typeface="+mn-lt"/>
              <a:ea typeface="+mn-ea"/>
              <a:cs typeface="+mn-cs"/>
            </a:rPr>
            <a:t>４４，１２８</a:t>
          </a:r>
          <a:r>
            <a:rPr kumimoji="1" lang="ja-JP" altLang="ja-JP" sz="1050">
              <a:solidFill>
                <a:sysClr val="windowText" lastClr="000000"/>
              </a:solidFill>
              <a:effectLst/>
              <a:latin typeface="+mn-lt"/>
              <a:ea typeface="+mn-ea"/>
              <a:cs typeface="+mn-cs"/>
            </a:rPr>
            <a:t>円、類似団体</a:t>
          </a:r>
          <a:r>
            <a:rPr kumimoji="1" lang="ja-JP" altLang="en-US" sz="1050">
              <a:solidFill>
                <a:sysClr val="windowText" lastClr="000000"/>
              </a:solidFill>
              <a:effectLst/>
              <a:latin typeface="+mn-lt"/>
              <a:ea typeface="+mn-ea"/>
              <a:cs typeface="+mn-cs"/>
            </a:rPr>
            <a:t>比で６７，４８１</a:t>
          </a:r>
          <a:r>
            <a:rPr kumimoji="1" lang="ja-JP" altLang="ja-JP" sz="1050">
              <a:solidFill>
                <a:sysClr val="windowText" lastClr="000000"/>
              </a:solidFill>
              <a:effectLst/>
              <a:latin typeface="+mn-lt"/>
              <a:ea typeface="+mn-ea"/>
              <a:cs typeface="+mn-cs"/>
            </a:rPr>
            <a:t>円、鳥取県平均</a:t>
          </a:r>
          <a:r>
            <a:rPr kumimoji="1" lang="ja-JP" altLang="en-US" sz="1050">
              <a:solidFill>
                <a:sysClr val="windowText" lastClr="000000"/>
              </a:solidFill>
              <a:effectLst/>
              <a:latin typeface="+mn-lt"/>
              <a:ea typeface="+mn-ea"/>
              <a:cs typeface="+mn-cs"/>
            </a:rPr>
            <a:t>比で１２４，１８２</a:t>
          </a:r>
          <a:r>
            <a:rPr kumimoji="1" lang="ja-JP" altLang="ja-JP" sz="1050">
              <a:solidFill>
                <a:sysClr val="windowText" lastClr="000000"/>
              </a:solidFill>
              <a:effectLst/>
              <a:latin typeface="+mn-lt"/>
              <a:ea typeface="+mn-ea"/>
              <a:cs typeface="+mn-cs"/>
            </a:rPr>
            <a:t>円高くなっている。</a:t>
          </a:r>
          <a:endParaRPr lang="ja-JP" altLang="ja-JP" sz="1050">
            <a:solidFill>
              <a:sysClr val="windowText" lastClr="000000"/>
            </a:solidFill>
            <a:effectLst/>
          </a:endParaRPr>
        </a:p>
        <a:p>
          <a:r>
            <a:rPr kumimoji="1" lang="ja-JP" altLang="ja-JP" sz="1050">
              <a:solidFill>
                <a:schemeClr val="dk1"/>
              </a:solidFill>
              <a:effectLst/>
              <a:latin typeface="+mn-lt"/>
              <a:ea typeface="+mn-ea"/>
              <a:cs typeface="+mn-cs"/>
            </a:rPr>
            <a:t>　</a:t>
          </a:r>
          <a:r>
            <a:rPr kumimoji="1" lang="ja-JP" altLang="en-US" sz="1050">
              <a:solidFill>
                <a:sysClr val="windowText" lastClr="000000"/>
              </a:solidFill>
              <a:effectLst/>
              <a:latin typeface="+mn-lt"/>
              <a:ea typeface="+mn-ea"/>
              <a:cs typeface="+mn-cs"/>
            </a:rPr>
            <a:t>普通建設事業費</a:t>
          </a:r>
          <a:r>
            <a:rPr kumimoji="1" lang="ja-JP" altLang="ja-JP" sz="1050">
              <a:solidFill>
                <a:sysClr val="windowText" lastClr="000000"/>
              </a:solidFill>
              <a:effectLst/>
              <a:latin typeface="+mn-lt"/>
              <a:ea typeface="+mn-ea"/>
              <a:cs typeface="+mn-cs"/>
            </a:rPr>
            <a:t>については、</a:t>
          </a:r>
          <a:r>
            <a:rPr kumimoji="1" lang="ja-JP" altLang="en-US" sz="1050">
              <a:solidFill>
                <a:sysClr val="windowText" lastClr="000000"/>
              </a:solidFill>
              <a:effectLst/>
              <a:latin typeface="+mn-lt"/>
              <a:ea typeface="+mn-ea"/>
              <a:cs typeface="+mn-cs"/>
            </a:rPr>
            <a:t>畜産・酪農収益力強化整備等特別対策事業</a:t>
          </a:r>
          <a:r>
            <a:rPr kumimoji="1" lang="ja-JP" altLang="ja-JP" sz="1050">
              <a:solidFill>
                <a:sysClr val="windowText" lastClr="000000"/>
              </a:solidFill>
              <a:effectLst/>
              <a:latin typeface="+mn-lt"/>
              <a:ea typeface="+mn-ea"/>
              <a:cs typeface="+mn-cs"/>
            </a:rPr>
            <a:t>などの減により減少したが、</a:t>
          </a:r>
          <a:r>
            <a:rPr kumimoji="1" lang="ja-JP" altLang="en-US" sz="1050">
              <a:solidFill>
                <a:sysClr val="windowText" lastClr="000000"/>
              </a:solidFill>
              <a:effectLst/>
              <a:latin typeface="+mn-lt"/>
              <a:ea typeface="+mn-ea"/>
              <a:cs typeface="+mn-cs"/>
            </a:rPr>
            <a:t>会計年度任用職員制度の開始</a:t>
          </a:r>
          <a:r>
            <a:rPr kumimoji="1" lang="ja-JP" altLang="ja-JP" sz="1050">
              <a:solidFill>
                <a:sysClr val="windowText" lastClr="000000"/>
              </a:solidFill>
              <a:effectLst/>
              <a:latin typeface="+mn-lt"/>
              <a:ea typeface="+mn-ea"/>
              <a:cs typeface="+mn-cs"/>
            </a:rPr>
            <a:t>による人件費の増や、ふるさと応援基金事業や</a:t>
          </a:r>
          <a:r>
            <a:rPr kumimoji="1" lang="ja-JP" altLang="en-US" sz="1050">
              <a:solidFill>
                <a:sysClr val="windowText" lastClr="000000"/>
              </a:solidFill>
              <a:effectLst/>
              <a:latin typeface="+mn-lt"/>
              <a:ea typeface="+mn-ea"/>
              <a:cs typeface="+mn-cs"/>
            </a:rPr>
            <a:t>新型コロナウイルス感染症対策経費</a:t>
          </a:r>
          <a:r>
            <a:rPr kumimoji="1" lang="ja-JP" altLang="ja-JP" sz="1050">
              <a:solidFill>
                <a:sysClr val="windowText" lastClr="000000"/>
              </a:solidFill>
              <a:effectLst/>
              <a:latin typeface="+mn-lt"/>
              <a:ea typeface="+mn-ea"/>
              <a:cs typeface="+mn-cs"/>
            </a:rPr>
            <a:t>の増に伴い物件費が増となった。</a:t>
          </a:r>
          <a:endParaRPr lang="ja-JP" altLang="ja-JP" sz="1050">
            <a:solidFill>
              <a:sysClr val="windowText" lastClr="000000"/>
            </a:solidFill>
            <a:effectLst/>
          </a:endParaRPr>
        </a:p>
        <a:p>
          <a:r>
            <a:rPr kumimoji="1" lang="ja-JP" altLang="ja-JP" sz="1050">
              <a:solidFill>
                <a:srgbClr val="FF0000"/>
              </a:solidFill>
              <a:effectLst/>
              <a:latin typeface="+mn-lt"/>
              <a:ea typeface="+mn-ea"/>
              <a:cs typeface="+mn-cs"/>
            </a:rPr>
            <a:t>　</a:t>
          </a:r>
          <a:r>
            <a:rPr kumimoji="1" lang="ja-JP" altLang="ja-JP" sz="1050">
              <a:solidFill>
                <a:sysClr val="windowText" lastClr="000000"/>
              </a:solidFill>
              <a:effectLst/>
              <a:latin typeface="+mn-lt"/>
              <a:ea typeface="+mn-ea"/>
              <a:cs typeface="+mn-cs"/>
            </a:rPr>
            <a:t>以上のような要因から前年度比や類似団体内、鳥取県内と比較して高い数値となっており、事務の効率化、経費の削減に努め、指数の改善を図る必要がある。</a:t>
          </a:r>
          <a:endParaRPr lang="ja-JP" altLang="ja-JP" sz="105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130914</xdr:rowOff>
    </xdr:from>
    <xdr:to>
      <xdr:col>23</xdr:col>
      <xdr:colOff>133350</xdr:colOff>
      <xdr:row>86</xdr:row>
      <xdr:rowOff>142951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32714"/>
          <a:ext cx="838200" cy="35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80255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3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53361</xdr:rowOff>
    </xdr:from>
    <xdr:to>
      <xdr:col>19</xdr:col>
      <xdr:colOff>133350</xdr:colOff>
      <xdr:row>84</xdr:row>
      <xdr:rowOff>130914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55161"/>
          <a:ext cx="889000" cy="7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51300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8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49830</xdr:rowOff>
    </xdr:from>
    <xdr:to>
      <xdr:col>15</xdr:col>
      <xdr:colOff>82550</xdr:colOff>
      <xdr:row>84</xdr:row>
      <xdr:rowOff>53361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51630"/>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47753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3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31748</xdr:rowOff>
    </xdr:from>
    <xdr:to>
      <xdr:col>11</xdr:col>
      <xdr:colOff>31750</xdr:colOff>
      <xdr:row>84</xdr:row>
      <xdr:rowOff>49830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33548"/>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118775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3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87599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0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92151</xdr:rowOff>
    </xdr:from>
    <xdr:to>
      <xdr:col>23</xdr:col>
      <xdr:colOff>184150</xdr:colOff>
      <xdr:row>87</xdr:row>
      <xdr:rowOff>22301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3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64228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80114</xdr:rowOff>
    </xdr:from>
    <xdr:to>
      <xdr:col>19</xdr:col>
      <xdr:colOff>184150</xdr:colOff>
      <xdr:row>85</xdr:row>
      <xdr:rowOff>10264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166491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2561</xdr:rowOff>
    </xdr:from>
    <xdr:to>
      <xdr:col>15</xdr:col>
      <xdr:colOff>133350</xdr:colOff>
      <xdr:row>84</xdr:row>
      <xdr:rowOff>104161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88938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9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170480</xdr:rowOff>
    </xdr:from>
    <xdr:to>
      <xdr:col>11</xdr:col>
      <xdr:colOff>82550</xdr:colOff>
      <xdr:row>84</xdr:row>
      <xdr:rowOff>100630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85407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8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152398</xdr:rowOff>
    </xdr:from>
    <xdr:to>
      <xdr:col>7</xdr:col>
      <xdr:colOff>31750</xdr:colOff>
      <xdr:row>84</xdr:row>
      <xdr:rowOff>82548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8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67325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6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ラスパイレス指数は、類似団体内平均</a:t>
          </a:r>
          <a:r>
            <a:rPr kumimoji="1" lang="ja-JP" altLang="en-US" sz="1100">
              <a:solidFill>
                <a:schemeClr val="dk1"/>
              </a:solidFill>
              <a:effectLst/>
              <a:latin typeface="+mn-lt"/>
              <a:ea typeface="+mn-ea"/>
              <a:cs typeface="+mn-cs"/>
            </a:rPr>
            <a:t>比で</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、全国町村平均を</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人事評価制度では、成績が極めて良好な場合は８号、特に良好な場合は６号昇給させることとなっているが、本町では該当がないため、ほとんどの職員が４号の昇給であることがラスパイレス指数が低い主な要因である。</a:t>
          </a:r>
          <a:endParaRPr lang="ja-JP" altLang="ja-JP" sz="1400">
            <a:effectLst/>
          </a:endParaRPr>
        </a:p>
        <a:p>
          <a:r>
            <a:rPr kumimoji="1" lang="ja-JP" altLang="ja-JP" sz="1100">
              <a:solidFill>
                <a:schemeClr val="dk1"/>
              </a:solidFill>
              <a:effectLst/>
              <a:latin typeface="+mn-lt"/>
              <a:ea typeface="+mn-ea"/>
              <a:cs typeface="+mn-cs"/>
            </a:rPr>
            <a:t>　近隣市町村や類似団体の水準を参考にしつつ、適正な給与水準に取り組むよう努める。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102659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04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134002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0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102659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4642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62441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642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62441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642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人口千人当たり職員数は、類似団体平均</a:t>
          </a:r>
          <a:r>
            <a:rPr kumimoji="1" lang="ja-JP" altLang="en-US" sz="1100" baseline="0">
              <a:solidFill>
                <a:schemeClr val="dk1"/>
              </a:solidFill>
              <a:effectLst/>
              <a:latin typeface="+mn-lt"/>
              <a:ea typeface="+mn-ea"/>
              <a:cs typeface="+mn-cs"/>
            </a:rPr>
            <a:t>比で０．４８</a:t>
          </a:r>
          <a:r>
            <a:rPr kumimoji="1" lang="ja-JP" altLang="ja-JP" sz="1100" baseline="0">
              <a:solidFill>
                <a:schemeClr val="dk1"/>
              </a:solidFill>
              <a:effectLst/>
              <a:latin typeface="+mn-lt"/>
              <a:ea typeface="+mn-ea"/>
              <a:cs typeface="+mn-cs"/>
            </a:rPr>
            <a:t>人、鳥取県平均</a:t>
          </a:r>
          <a:r>
            <a:rPr kumimoji="1" lang="ja-JP" altLang="en-US" sz="1100" baseline="0">
              <a:solidFill>
                <a:schemeClr val="dk1"/>
              </a:solidFill>
              <a:effectLst/>
              <a:latin typeface="+mn-lt"/>
              <a:ea typeface="+mn-ea"/>
              <a:cs typeface="+mn-cs"/>
            </a:rPr>
            <a:t>比で</a:t>
          </a:r>
          <a:r>
            <a:rPr kumimoji="1" lang="ja-JP" altLang="ja-JP" sz="1100" baseline="0">
              <a:solidFill>
                <a:schemeClr val="dk1"/>
              </a:solidFill>
              <a:effectLst/>
              <a:latin typeface="+mn-lt"/>
              <a:ea typeface="+mn-ea"/>
              <a:cs typeface="+mn-cs"/>
            </a:rPr>
            <a:t>３．</a:t>
          </a:r>
          <a:r>
            <a:rPr kumimoji="1" lang="ja-JP" altLang="en-US" sz="1100" baseline="0">
              <a:solidFill>
                <a:schemeClr val="dk1"/>
              </a:solidFill>
              <a:effectLst/>
              <a:latin typeface="+mn-lt"/>
              <a:ea typeface="+mn-ea"/>
              <a:cs typeface="+mn-cs"/>
            </a:rPr>
            <a:t>７７</a:t>
          </a:r>
          <a:r>
            <a:rPr kumimoji="1" lang="ja-JP" altLang="ja-JP" sz="1100" baseline="0">
              <a:solidFill>
                <a:schemeClr val="dk1"/>
              </a:solidFill>
              <a:effectLst/>
              <a:latin typeface="+mn-lt"/>
              <a:ea typeface="+mn-ea"/>
              <a:cs typeface="+mn-cs"/>
            </a:rPr>
            <a:t>人上回っている。</a:t>
          </a:r>
          <a:endParaRPr lang="ja-JP" altLang="ja-JP" sz="1400">
            <a:effectLst/>
          </a:endParaRPr>
        </a:p>
        <a:p>
          <a:r>
            <a:rPr kumimoji="1" lang="ja-JP" altLang="ja-JP" sz="1100" baseline="0">
              <a:solidFill>
                <a:schemeClr val="dk1"/>
              </a:solidFill>
              <a:effectLst/>
              <a:latin typeface="+mn-lt"/>
              <a:ea typeface="+mn-ea"/>
              <a:cs typeface="+mn-cs"/>
            </a:rPr>
            <a:t>　今後も近隣市町村や、類似団体の水準を参考にしつつ、機構改革や事務事業の見直しなどを積極的に実施するなど、適正な職員数を目指す。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130246</xdr:rowOff>
    </xdr:from>
    <xdr:to>
      <xdr:col>81</xdr:col>
      <xdr:colOff>44450</xdr:colOff>
      <xdr:row>62</xdr:row>
      <xdr:rowOff>130246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601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31626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0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106115</xdr:rowOff>
    </xdr:from>
    <xdr:to>
      <xdr:col>77</xdr:col>
      <xdr:colOff>44450</xdr:colOff>
      <xdr:row>62</xdr:row>
      <xdr:rowOff>130246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3601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122854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0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106115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2261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77275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212</xdr:rowOff>
    </xdr:from>
    <xdr:to>
      <xdr:col>68</xdr:col>
      <xdr:colOff>152400</xdr:colOff>
      <xdr:row>62</xdr:row>
      <xdr:rowOff>92710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301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34378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37058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79446</xdr:rowOff>
    </xdr:from>
    <xdr:to>
      <xdr:col>81</xdr:col>
      <xdr:colOff>95250</xdr:colOff>
      <xdr:row>63</xdr:row>
      <xdr:rowOff>9596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51523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8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79446</xdr:rowOff>
    </xdr:from>
    <xdr:to>
      <xdr:col>77</xdr:col>
      <xdr:colOff>95250</xdr:colOff>
      <xdr:row>63</xdr:row>
      <xdr:rowOff>9596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165823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9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55315</xdr:rowOff>
    </xdr:from>
    <xdr:to>
      <xdr:col>73</xdr:col>
      <xdr:colOff>44450</xdr:colOff>
      <xdr:row>62</xdr:row>
      <xdr:rowOff>156915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141692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120862</xdr:rowOff>
    </xdr:from>
    <xdr:to>
      <xdr:col>64</xdr:col>
      <xdr:colOff>152400</xdr:colOff>
      <xdr:row>62</xdr:row>
      <xdr:rowOff>51012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35789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前年度比で０．</a:t>
          </a:r>
          <a:r>
            <a:rPr kumimoji="1" lang="ja-JP" altLang="en-US" sz="1100" baseline="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低くなったが、類似団体比で</a:t>
          </a: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、鳥取県平均比で</a:t>
          </a:r>
          <a:r>
            <a:rPr kumimoji="1" lang="ja-JP" altLang="en-US" sz="1100" baseline="0">
              <a:solidFill>
                <a:schemeClr val="dk1"/>
              </a:solidFill>
              <a:effectLst/>
              <a:latin typeface="+mn-lt"/>
              <a:ea typeface="+mn-ea"/>
              <a:cs typeface="+mn-cs"/>
            </a:rPr>
            <a:t>０</a:t>
          </a:r>
          <a:r>
            <a:rPr kumimoji="1" lang="ja-JP" altLang="ja-JP" sz="1100" baseline="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高くなっている。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普通交付税の増や</a:t>
          </a:r>
          <a:r>
            <a:rPr kumimoji="1" lang="ja-JP" altLang="en-US" sz="1100">
              <a:solidFill>
                <a:schemeClr val="dk1"/>
              </a:solidFill>
              <a:effectLst/>
              <a:latin typeface="+mn-lt"/>
              <a:ea typeface="+mn-ea"/>
              <a:cs typeface="+mn-cs"/>
            </a:rPr>
            <a:t>公営企業に対する地方債償還財源に充てた繰入金の減</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比率減少の</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人口減少等により</a:t>
          </a:r>
          <a:r>
            <a:rPr lang="ja-JP" altLang="en-US" sz="1100">
              <a:solidFill>
                <a:schemeClr val="dk1"/>
              </a:solidFill>
              <a:effectLst/>
              <a:latin typeface="+mn-lt"/>
              <a:ea typeface="+mn-ea"/>
              <a:cs typeface="+mn-cs"/>
            </a:rPr>
            <a:t>普通</a:t>
          </a:r>
          <a:r>
            <a:rPr lang="ja-JP" altLang="ja-JP" sz="1100">
              <a:solidFill>
                <a:schemeClr val="dk1"/>
              </a:solidFill>
              <a:effectLst/>
              <a:latin typeface="+mn-lt"/>
              <a:ea typeface="+mn-ea"/>
              <a:cs typeface="+mn-cs"/>
            </a:rPr>
            <a:t>交付税の減少が予測されるため、交付税措置率の高い地方債の借入れを行うとともに、</a:t>
          </a:r>
          <a:r>
            <a:rPr lang="ja-JP" altLang="en-US" sz="1100">
              <a:solidFill>
                <a:schemeClr val="dk1"/>
              </a:solidFill>
              <a:effectLst/>
              <a:latin typeface="+mn-lt"/>
              <a:ea typeface="+mn-ea"/>
              <a:cs typeface="+mn-cs"/>
            </a:rPr>
            <a:t>単年度の借入額を</a:t>
          </a:r>
          <a:r>
            <a:rPr lang="ja-JP" altLang="ja-JP" sz="1100">
              <a:solidFill>
                <a:schemeClr val="dk1"/>
              </a:solidFill>
              <a:effectLst/>
              <a:latin typeface="+mn-lt"/>
              <a:ea typeface="+mn-ea"/>
              <a:cs typeface="+mn-cs"/>
            </a:rPr>
            <a:t>元利償還金以下</a:t>
          </a:r>
          <a:r>
            <a:rPr lang="ja-JP" altLang="en-US" sz="1100">
              <a:solidFill>
                <a:schemeClr val="dk1"/>
              </a:solidFill>
              <a:effectLst/>
              <a:latin typeface="+mn-lt"/>
              <a:ea typeface="+mn-ea"/>
              <a:cs typeface="+mn-cs"/>
            </a:rPr>
            <a:t>に抑えるなど、</a:t>
          </a:r>
          <a:r>
            <a:rPr lang="ja-JP" altLang="ja-JP" sz="1100">
              <a:solidFill>
                <a:schemeClr val="dk1"/>
              </a:solidFill>
              <a:effectLst/>
              <a:latin typeface="+mn-lt"/>
              <a:ea typeface="+mn-ea"/>
              <a:cs typeface="+mn-cs"/>
            </a:rPr>
            <a:t>地方債残高の抑制を図</a:t>
          </a:r>
          <a:r>
            <a:rPr lang="ja-JP" altLang="en-US" sz="1100">
              <a:solidFill>
                <a:schemeClr val="dk1"/>
              </a:solidFill>
              <a:effectLst/>
              <a:latin typeface="+mn-lt"/>
              <a:ea typeface="+mn-ea"/>
              <a:cs typeface="+mn-cs"/>
            </a:rPr>
            <a:t>っていく</a:t>
          </a:r>
          <a:r>
            <a:rPr lang="ja-JP" altLang="ja-JP"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3326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32971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43</xdr:row>
      <xdr:rowOff>3326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297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128815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377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42</xdr:row>
      <xdr:rowOff>36891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1228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123976</xdr:rowOff>
    </xdr:from>
    <xdr:to>
      <xdr:col>77</xdr:col>
      <xdr:colOff>95250</xdr:colOff>
      <xdr:row>43</xdr:row>
      <xdr:rowOff>54126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38903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157541</xdr:rowOff>
    </xdr:from>
    <xdr:to>
      <xdr:col>68</xdr:col>
      <xdr:colOff>203200</xdr:colOff>
      <xdr:row>42</xdr:row>
      <xdr:rowOff>87691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72468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普通交付税の増や</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減となったことが主な要因となり、将来負担比率は</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マイナスとなった。</a:t>
          </a:r>
          <a:endParaRPr lang="ja-JP" altLang="ja-JP" sz="1400">
            <a:effectLst/>
          </a:endParaRPr>
        </a:p>
        <a:p>
          <a:r>
            <a:rPr kumimoji="1" lang="ja-JP" altLang="ja-JP" sz="1100">
              <a:solidFill>
                <a:schemeClr val="dk1"/>
              </a:solidFill>
              <a:effectLst/>
              <a:latin typeface="+mn-lt"/>
              <a:ea typeface="+mn-ea"/>
              <a:cs typeface="+mn-cs"/>
            </a:rPr>
            <a:t>　地方債残高は順調に減少しているが、インフラの老朽化も進んでおり、将来負担を見据えた改修等を計画していく必要がある。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32032</xdr:rowOff>
    </xdr:from>
    <xdr:to>
      <xdr:col>72</xdr:col>
      <xdr:colOff>203200</xdr:colOff>
      <xdr:row>14</xdr:row>
      <xdr:rowOff>100400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43233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28380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28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99924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99924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152682</xdr:rowOff>
    </xdr:from>
    <xdr:to>
      <xdr:col>73</xdr:col>
      <xdr:colOff>44450</xdr:colOff>
      <xdr:row>14</xdr:row>
      <xdr:rowOff>82832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93009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15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49600</xdr:rowOff>
    </xdr:from>
    <xdr:to>
      <xdr:col>68</xdr:col>
      <xdr:colOff>203200</xdr:colOff>
      <xdr:row>14</xdr:row>
      <xdr:rowOff>151200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4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161377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2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ja-JP" sz="1100">
              <a:solidFill>
                <a:sysClr val="windowText" lastClr="000000"/>
              </a:solidFill>
              <a:effectLst/>
              <a:latin typeface="+mn-lt"/>
              <a:ea typeface="+mn-ea"/>
              <a:cs typeface="+mn-cs"/>
            </a:rPr>
            <a:t>比</a:t>
          </a:r>
          <a:r>
            <a:rPr kumimoji="1" lang="ja-JP" altLang="en-US" sz="1100">
              <a:solidFill>
                <a:sysClr val="windowText" lastClr="000000"/>
              </a:solidFill>
              <a:effectLst/>
              <a:latin typeface="+mn-lt"/>
              <a:ea typeface="+mn-ea"/>
              <a:cs typeface="+mn-cs"/>
            </a:rPr>
            <a:t>で６．８</a:t>
          </a: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類似団体平均比で４．５％</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鳥取県平均比</a:t>
          </a:r>
          <a:r>
            <a:rPr kumimoji="1" lang="ja-JP" altLang="en-US" sz="1100">
              <a:solidFill>
                <a:sysClr val="windowText" lastClr="000000"/>
              </a:solidFill>
              <a:effectLst/>
              <a:latin typeface="+mn-lt"/>
              <a:ea typeface="+mn-ea"/>
              <a:cs typeface="+mn-cs"/>
            </a:rPr>
            <a:t>で５．２</a:t>
          </a: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高く</a:t>
          </a:r>
          <a:r>
            <a:rPr kumimoji="1" lang="ja-JP" altLang="ja-JP" sz="1100">
              <a:solidFill>
                <a:sysClr val="windowText" lastClr="000000"/>
              </a:solidFill>
              <a:effectLst/>
              <a:latin typeface="+mn-lt"/>
              <a:ea typeface="+mn-ea"/>
              <a:cs typeface="+mn-cs"/>
            </a:rPr>
            <a:t>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会計年度任用職員制度の開始</a:t>
          </a:r>
          <a:r>
            <a:rPr kumimoji="1" lang="ja-JP" altLang="ja-JP" sz="1100">
              <a:solidFill>
                <a:sysClr val="windowText" lastClr="000000"/>
              </a:solidFill>
              <a:effectLst/>
              <a:latin typeface="+mn-lt"/>
              <a:ea typeface="+mn-ea"/>
              <a:cs typeface="+mn-cs"/>
            </a:rPr>
            <a:t>が前年度比増の主な要因</a:t>
          </a:r>
          <a:r>
            <a:rPr kumimoji="1" lang="ja-JP" altLang="en-US" sz="1100">
              <a:solidFill>
                <a:sysClr val="windowText" lastClr="000000"/>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近隣市町村や、類似団体の水準を参考にしつつ、機構改革や事務事業の見直しなどを積極的に実施するなど、人件費の抑制に努める。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170543</xdr:rowOff>
    </xdr:from>
    <xdr:to>
      <xdr:col>24</xdr:col>
      <xdr:colOff>25400</xdr:colOff>
      <xdr:row>39</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99843"/>
          <a:ext cx="8382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34</xdr:row>
      <xdr:rowOff>170543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8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39914</xdr:rowOff>
    </xdr:from>
    <xdr:to>
      <xdr:col>15</xdr:col>
      <xdr:colOff>98425</xdr:colOff>
      <xdr:row>34</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692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39914</xdr:rowOff>
    </xdr:from>
    <xdr:to>
      <xdr:col>11</xdr:col>
      <xdr:colOff>9525</xdr:colOff>
      <xdr:row>34</xdr:row>
      <xdr:rowOff>116114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69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23784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119743</xdr:rowOff>
    </xdr:from>
    <xdr:to>
      <xdr:col>20</xdr:col>
      <xdr:colOff>38100</xdr:colOff>
      <xdr:row>35</xdr:row>
      <xdr:rowOff>49893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60070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160564</xdr:rowOff>
    </xdr:from>
    <xdr:to>
      <xdr:col>11</xdr:col>
      <xdr:colOff>60325</xdr:colOff>
      <xdr:row>34</xdr:row>
      <xdr:rowOff>90714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100891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65314</xdr:rowOff>
    </xdr:from>
    <xdr:to>
      <xdr:col>6</xdr:col>
      <xdr:colOff>171450</xdr:colOff>
      <xdr:row>34</xdr:row>
      <xdr:rowOff>166914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5641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a:t>
          </a:r>
          <a:r>
            <a:rPr kumimoji="1" lang="ja-JP" altLang="en-US" sz="1100" baseline="0">
              <a:solidFill>
                <a:schemeClr val="dk1"/>
              </a:solidFill>
              <a:effectLst/>
              <a:latin typeface="+mn-lt"/>
              <a:ea typeface="+mn-ea"/>
              <a:cs typeface="+mn-cs"/>
            </a:rPr>
            <a:t>５</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低くなったが</a:t>
          </a:r>
          <a:r>
            <a:rPr kumimoji="1" lang="ja-JP" altLang="ja-JP" sz="1100">
              <a:solidFill>
                <a:schemeClr val="dk1"/>
              </a:solidFill>
              <a:effectLst/>
              <a:latin typeface="+mn-lt"/>
              <a:ea typeface="+mn-ea"/>
              <a:cs typeface="+mn-cs"/>
            </a:rPr>
            <a:t>、鳥取県平均比で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％高くなっている。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会計年度任用職員制度の開始</a:t>
          </a:r>
          <a:r>
            <a:rPr kumimoji="1" lang="ja-JP" altLang="en-US" sz="1100">
              <a:solidFill>
                <a:schemeClr val="dk1"/>
              </a:solidFill>
              <a:effectLst/>
              <a:latin typeface="+mn-lt"/>
              <a:ea typeface="+mn-ea"/>
              <a:cs typeface="+mn-cs"/>
            </a:rPr>
            <a:t>による賃金の減</a:t>
          </a:r>
          <a:r>
            <a:rPr kumimoji="1" lang="ja-JP" altLang="ja-JP" sz="1100">
              <a:solidFill>
                <a:schemeClr val="dk1"/>
              </a:solidFill>
              <a:effectLst/>
              <a:latin typeface="+mn-lt"/>
              <a:ea typeface="+mn-ea"/>
              <a:cs typeface="+mn-cs"/>
            </a:rPr>
            <a:t>が前年度比</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の主な要因となっている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事務の効率化、経費削減などに努めているが限界があるため、公共施設適正管理計画に基づく施設の統廃合などを積極的に進めていく必要がある。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19</xdr:row>
      <xdr:rowOff>86178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184400"/>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58255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31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86178</xdr:rowOff>
    </xdr:from>
    <xdr:to>
      <xdr:col>82</xdr:col>
      <xdr:colOff>196850</xdr:colOff>
      <xdr:row>19</xdr:row>
      <xdr:rowOff>86178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34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29029</xdr:rowOff>
    </xdr:from>
    <xdr:to>
      <xdr:col>82</xdr:col>
      <xdr:colOff>107950</xdr:colOff>
      <xdr:row>21</xdr:row>
      <xdr:rowOff>118836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72229"/>
          <a:ext cx="838200" cy="9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166206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66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86178</xdr:rowOff>
    </xdr:from>
    <xdr:to>
      <xdr:col>78</xdr:col>
      <xdr:colOff>69850</xdr:colOff>
      <xdr:row>21</xdr:row>
      <xdr:rowOff>118836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6866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84364</xdr:rowOff>
    </xdr:from>
    <xdr:to>
      <xdr:col>78</xdr:col>
      <xdr:colOff>120650</xdr:colOff>
      <xdr:row>18</xdr:row>
      <xdr:rowOff>14514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24691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86178</xdr:rowOff>
    </xdr:from>
    <xdr:to>
      <xdr:col>73</xdr:col>
      <xdr:colOff>180975</xdr:colOff>
      <xdr:row>21</xdr:row>
      <xdr:rowOff>118836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6866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68036</xdr:rowOff>
    </xdr:from>
    <xdr:to>
      <xdr:col>74</xdr:col>
      <xdr:colOff>31750</xdr:colOff>
      <xdr:row>17</xdr:row>
      <xdr:rowOff>169636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8363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94343</xdr:rowOff>
    </xdr:from>
    <xdr:to>
      <xdr:col>69</xdr:col>
      <xdr:colOff>92075</xdr:colOff>
      <xdr:row>21</xdr:row>
      <xdr:rowOff>118836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5233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121756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68036</xdr:rowOff>
    </xdr:from>
    <xdr:to>
      <xdr:col>78</xdr:col>
      <xdr:colOff>120650</xdr:colOff>
      <xdr:row>21</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154413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75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35378</xdr:rowOff>
    </xdr:from>
    <xdr:to>
      <xdr:col>74</xdr:col>
      <xdr:colOff>31750</xdr:colOff>
      <xdr:row>21</xdr:row>
      <xdr:rowOff>136978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121755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72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68036</xdr:rowOff>
    </xdr:from>
    <xdr:to>
      <xdr:col>69</xdr:col>
      <xdr:colOff>142875</xdr:colOff>
      <xdr:row>21</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154413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43543</xdr:rowOff>
    </xdr:from>
    <xdr:to>
      <xdr:col>65</xdr:col>
      <xdr:colOff>53975</xdr:colOff>
      <xdr:row>20</xdr:row>
      <xdr:rowOff>145143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129920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55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０．４％、類似団体平均比</a:t>
          </a:r>
          <a:r>
            <a:rPr kumimoji="1" lang="ja-JP" altLang="en-US" sz="1100">
              <a:solidFill>
                <a:schemeClr val="dk1"/>
              </a:solidFill>
              <a:effectLst/>
              <a:latin typeface="+mn-lt"/>
              <a:ea typeface="+mn-ea"/>
              <a:cs typeface="+mn-cs"/>
            </a:rPr>
            <a:t>で２．０</a:t>
          </a:r>
          <a:r>
            <a:rPr kumimoji="1" lang="ja-JP" altLang="ja-JP" sz="1100">
              <a:solidFill>
                <a:schemeClr val="dk1"/>
              </a:solidFill>
              <a:effectLst/>
              <a:latin typeface="+mn-lt"/>
              <a:ea typeface="+mn-ea"/>
              <a:cs typeface="+mn-cs"/>
            </a:rPr>
            <a:t>％、鳥取県平均比</a:t>
          </a:r>
          <a:r>
            <a:rPr kumimoji="1" lang="ja-JP" altLang="en-US" sz="1100">
              <a:solidFill>
                <a:schemeClr val="dk1"/>
              </a:solidFill>
              <a:effectLst/>
              <a:latin typeface="+mn-lt"/>
              <a:ea typeface="+mn-ea"/>
              <a:cs typeface="+mn-cs"/>
            </a:rPr>
            <a:t>で５．８</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プレミアム付商品券事業が約</a:t>
          </a:r>
          <a:r>
            <a:rPr kumimoji="1" lang="ja-JP" altLang="en-US" sz="1100">
              <a:solidFill>
                <a:schemeClr val="dk1"/>
              </a:solidFill>
              <a:effectLst/>
              <a:latin typeface="+mn-lt"/>
              <a:ea typeface="+mn-ea"/>
              <a:cs typeface="+mn-cs"/>
            </a:rPr>
            <a:t>１，５３９</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特別医療</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約１，３３７</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となったことが、前年度比</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の主な要因と考えられる。</a:t>
          </a:r>
          <a:endParaRPr lang="ja-JP" altLang="ja-JP" sz="1400">
            <a:effectLst/>
          </a:endParaRPr>
        </a:p>
        <a:p>
          <a:r>
            <a:rPr kumimoji="1" lang="ja-JP" altLang="ja-JP" sz="1100">
              <a:solidFill>
                <a:schemeClr val="dk1"/>
              </a:solidFill>
              <a:effectLst/>
              <a:latin typeface="+mn-lt"/>
              <a:ea typeface="+mn-ea"/>
              <a:cs typeface="+mn-cs"/>
            </a:rPr>
            <a:t>　鳥取県平均を下回っている要因は他市町村にある福祉事務所が大山町にはないことが考えられる。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61685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61685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前年度比で０．</a:t>
          </a:r>
          <a:r>
            <a:rPr kumimoji="1" lang="ja-JP" altLang="en-US" sz="1100" baseline="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低くなったが</a:t>
          </a:r>
          <a:r>
            <a:rPr kumimoji="1" lang="ja-JP" altLang="ja-JP" sz="1100">
              <a:solidFill>
                <a:schemeClr val="dk1"/>
              </a:solidFill>
              <a:effectLst/>
              <a:latin typeface="+mn-lt"/>
              <a:ea typeface="+mn-ea"/>
              <a:cs typeface="+mn-cs"/>
            </a:rPr>
            <a:t>、類似団体平均比で</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％、鳥取県平均比で</a:t>
          </a:r>
          <a:r>
            <a:rPr kumimoji="1" lang="ja-JP" altLang="en-US" sz="1100">
              <a:solidFill>
                <a:sysClr val="windowText" lastClr="000000"/>
              </a:solidFill>
              <a:effectLst/>
              <a:latin typeface="+mn-lt"/>
              <a:ea typeface="+mn-ea"/>
              <a:cs typeface="+mn-cs"/>
            </a:rPr>
            <a:t>４．５</a:t>
          </a:r>
          <a:r>
            <a:rPr kumimoji="1" lang="ja-JP" altLang="ja-JP" sz="1100">
              <a:solidFill>
                <a:sysClr val="windowText" lastClr="000000"/>
              </a:solidFill>
              <a:effectLst/>
              <a:latin typeface="+mn-lt"/>
              <a:ea typeface="+mn-ea"/>
              <a:cs typeface="+mn-cs"/>
            </a:rPr>
            <a:t>％高くなって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類似団体内順位では最下位の数値となっている。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平成２８年度の下水道事業の繰出基準の適正化により繰出金の経常経費充当一般財源等が大幅増となったことが数値が高い要因となっている。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診療所事業や温泉事業などへの繰出は今後も続いていくが、数値の抜本的な改善は住民合意等が必要となるため、困難が予想される。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93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88900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29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127000</xdr:rowOff>
    </xdr:from>
    <xdr:to>
      <xdr:col>74</xdr:col>
      <xdr:colOff>31750</xdr:colOff>
      <xdr:row>57</xdr:row>
      <xdr:rowOff>57150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101600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7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139700</xdr:rowOff>
    </xdr:from>
    <xdr:to>
      <xdr:col>69</xdr:col>
      <xdr:colOff>142875</xdr:colOff>
      <xdr:row>57</xdr:row>
      <xdr:rowOff>69850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50800</xdr:rowOff>
    </xdr:from>
    <xdr:to>
      <xdr:col>65</xdr:col>
      <xdr:colOff>53975</xdr:colOff>
      <xdr:row>60</xdr:row>
      <xdr:rowOff>152400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前年度比で</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％、類似団体平均比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６．０</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、鳥取県平均比</a:t>
          </a:r>
          <a:r>
            <a:rPr kumimoji="1" lang="ja-JP" altLang="en-US" sz="1100">
              <a:solidFill>
                <a:schemeClr val="dk1"/>
              </a:solidFill>
              <a:effectLst/>
              <a:latin typeface="+mn-lt"/>
              <a:ea typeface="+mn-ea"/>
              <a:cs typeface="+mn-cs"/>
            </a:rPr>
            <a:t>で５．０％</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類似団体や鳥取県平均と比較すると低い水準となっているが、今後も事務事業評価等により補助金の見直しを図り、この水準が維持できるよう努める。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5671800" y="576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127000</xdr:rowOff>
    </xdr:from>
    <xdr:to>
      <xdr:col>78</xdr:col>
      <xdr:colOff>69850</xdr:colOff>
      <xdr:row>34</xdr:row>
      <xdr:rowOff>31750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4782800" y="578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19702</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6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31750</xdr:rowOff>
    </xdr:from>
    <xdr:to>
      <xdr:col>73</xdr:col>
      <xdr:colOff>180975</xdr:colOff>
      <xdr:row>34</xdr:row>
      <xdr:rowOff>31750</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893800" y="586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22225</xdr:rowOff>
    </xdr:from>
    <xdr:to>
      <xdr:col>69</xdr:col>
      <xdr:colOff>92075</xdr:colOff>
      <xdr:row>34</xdr:row>
      <xdr:rowOff>31750</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a:off x="13004800" y="5851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76852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137177</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76200</xdr:rowOff>
    </xdr:from>
    <xdr:to>
      <xdr:col>78</xdr:col>
      <xdr:colOff>120650</xdr:colOff>
      <xdr:row>34</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5621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16527</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152400</xdr:rowOff>
    </xdr:from>
    <xdr:to>
      <xdr:col>74</xdr:col>
      <xdr:colOff>31750</xdr:colOff>
      <xdr:row>34</xdr:row>
      <xdr:rowOff>82550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4732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92727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152400</xdr:rowOff>
    </xdr:from>
    <xdr:to>
      <xdr:col>69</xdr:col>
      <xdr:colOff>142875</xdr:colOff>
      <xdr:row>34</xdr:row>
      <xdr:rowOff>82550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3843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92727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142875</xdr:rowOff>
    </xdr:from>
    <xdr:to>
      <xdr:col>65</xdr:col>
      <xdr:colOff>53975</xdr:colOff>
      <xdr:row>34</xdr:row>
      <xdr:rowOff>73025</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2954000" y="58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83202</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556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前年度比で０．</a:t>
          </a:r>
          <a:r>
            <a:rPr kumimoji="1" lang="ja-JP" altLang="en-US" sz="1100" baseline="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低くなったが</a:t>
          </a:r>
          <a:r>
            <a:rPr kumimoji="1" lang="ja-JP" altLang="ja-JP" sz="1100">
              <a:solidFill>
                <a:schemeClr val="dk1"/>
              </a:solidFill>
              <a:effectLst/>
              <a:latin typeface="+mn-lt"/>
              <a:ea typeface="+mn-ea"/>
              <a:cs typeface="+mn-cs"/>
            </a:rPr>
            <a:t>、類似団体平均比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％、鳥取県平均比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２．３％高くなっている。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年度借入過疎対策事業債（ソフト事業）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年度借入</a:t>
          </a:r>
          <a:r>
            <a:rPr kumimoji="1" lang="ja-JP" altLang="en-US" sz="1100">
              <a:solidFill>
                <a:schemeClr val="dk1"/>
              </a:solidFill>
              <a:effectLst/>
              <a:latin typeface="+mn-lt"/>
              <a:ea typeface="+mn-ea"/>
              <a:cs typeface="+mn-cs"/>
            </a:rPr>
            <a:t>合併特例</a:t>
          </a:r>
          <a:r>
            <a:rPr kumimoji="1" lang="ja-JP" altLang="ja-JP" sz="1100">
              <a:solidFill>
                <a:schemeClr val="dk1"/>
              </a:solidFill>
              <a:effectLst/>
              <a:latin typeface="+mn-lt"/>
              <a:ea typeface="+mn-ea"/>
              <a:cs typeface="+mn-cs"/>
            </a:rPr>
            <a:t>事業債（</a:t>
          </a:r>
          <a:r>
            <a:rPr kumimoji="1" lang="ja-JP" altLang="en-US" sz="1100">
              <a:solidFill>
                <a:schemeClr val="dk1"/>
              </a:solidFill>
              <a:effectLst/>
              <a:latin typeface="+mn-lt"/>
              <a:ea typeface="+mn-ea"/>
              <a:cs typeface="+mn-cs"/>
            </a:rPr>
            <a:t>合併振興基金造成事業</a:t>
          </a:r>
          <a:r>
            <a:rPr kumimoji="1" lang="ja-JP" altLang="ja-JP" sz="1100">
              <a:solidFill>
                <a:schemeClr val="dk1"/>
              </a:solidFill>
              <a:effectLst/>
              <a:latin typeface="+mn-lt"/>
              <a:ea typeface="+mn-ea"/>
              <a:cs typeface="+mn-cs"/>
            </a:rPr>
            <a:t>）の償還</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となったことが、前年度比減の主な要因と考えられる。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a:extLst>
            <a:ext uri="{FF2B5EF4-FFF2-40B4-BE49-F238E27FC236}">
              <a16:creationId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7" name="公債費最小値テキスト">
          <a:extLst>
            <a:ext uri="{FF2B5EF4-FFF2-40B4-BE49-F238E27FC236}">
              <a16:creationId xmlns:a16="http://schemas.microsoft.com/office/drawing/2014/main" id="{00000000-0008-0000-0400-000079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9" name="公債費最大値テキスト">
          <a:extLst>
            <a:ext uri="{FF2B5EF4-FFF2-40B4-BE49-F238E27FC236}">
              <a16:creationId xmlns:a16="http://schemas.microsoft.com/office/drawing/2014/main" id="{00000000-0008-0000-0400-00007B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79</xdr:row>
      <xdr:rowOff>77470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3987800" y="135991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100347</xdr:rowOff>
    </xdr:from>
    <xdr:ext cx="762000" cy="259045"/>
    <xdr:sp macro="" textlink="">
      <xdr:nvSpPr>
        <xdr:cNvPr id="382" name="公債費平均値テキスト">
          <a:extLst>
            <a:ext uri="{FF2B5EF4-FFF2-40B4-BE49-F238E27FC236}">
              <a16:creationId xmlns:a16="http://schemas.microsoft.com/office/drawing/2014/main" id="{00000000-0008-0000-0400-00007E010000}"/>
            </a:ext>
          </a:extLst>
        </xdr:cNvPr>
        <xdr:cNvSpPr txBox="1"/>
      </xdr:nvSpPr>
      <xdr:spPr>
        <a:xfrm>
          <a:off x="4914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77470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3098800" y="1358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165116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39370</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a:off x="2209800" y="1358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115570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flipV="1">
          <a:off x="1320800" y="13583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31766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401" name="公債費該当値テキスト">
          <a:extLst>
            <a:ext uri="{FF2B5EF4-FFF2-40B4-BE49-F238E27FC236}">
              <a16:creationId xmlns:a16="http://schemas.microsoft.com/office/drawing/2014/main" id="{00000000-0008-0000-0400-000091010000}"/>
            </a:ext>
          </a:extLst>
        </xdr:cNvPr>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26670</xdr:rowOff>
    </xdr:from>
    <xdr:to>
      <xdr:col>20</xdr:col>
      <xdr:colOff>38100</xdr:colOff>
      <xdr:row>79</xdr:row>
      <xdr:rowOff>128270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113047</xdr:rowOff>
    </xdr:from>
    <xdr:ext cx="7366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前年度比で０．</a:t>
          </a:r>
          <a:r>
            <a:rPr kumimoji="1" lang="ja-JP" altLang="en-US" sz="1100" baseline="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低くなったが</a:t>
          </a:r>
          <a:r>
            <a:rPr kumimoji="1" lang="ja-JP" altLang="ja-JP" sz="1100">
              <a:solidFill>
                <a:schemeClr val="dk1"/>
              </a:solidFill>
              <a:effectLst/>
              <a:latin typeface="+mn-lt"/>
              <a:ea typeface="+mn-ea"/>
              <a:cs typeface="+mn-cs"/>
            </a:rPr>
            <a:t>、類似団体平均比で</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、鳥取県平均比で</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普通交付税</a:t>
          </a:r>
          <a:r>
            <a:rPr kumimoji="1" lang="ja-JP" altLang="en-US" sz="1100">
              <a:solidFill>
                <a:schemeClr val="dk1"/>
              </a:solidFill>
              <a:effectLst/>
              <a:latin typeface="+mn-lt"/>
              <a:ea typeface="+mn-ea"/>
              <a:cs typeface="+mn-cs"/>
            </a:rPr>
            <a:t>について、社会福祉費や地域社会再生費の増などが要因で前年度比１億９，０４１万円増加し、</a:t>
          </a:r>
          <a:r>
            <a:rPr kumimoji="1" lang="ja-JP" altLang="ja-JP" sz="1100">
              <a:solidFill>
                <a:schemeClr val="dk1"/>
              </a:solidFill>
              <a:effectLst/>
              <a:latin typeface="+mn-lt"/>
              <a:ea typeface="+mn-ea"/>
              <a:cs typeface="+mn-cs"/>
            </a:rPr>
            <a:t>分母となる経常一般財源総額が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したことが数値</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の要因となった。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77</xdr:row>
      <xdr:rowOff>143002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3263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143002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271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69850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2166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14987</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56972</xdr:rowOff>
    </xdr:from>
    <xdr:to>
      <xdr:col>29</xdr:col>
      <xdr:colOff>127000</xdr:colOff>
      <xdr:row>15</xdr:row>
      <xdr:rowOff>20968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04897"/>
          <a:ext cx="647700" cy="13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62488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20968</xdr:rowOff>
    </xdr:from>
    <xdr:to>
      <xdr:col>26</xdr:col>
      <xdr:colOff>50800</xdr:colOff>
      <xdr:row>15</xdr:row>
      <xdr:rowOff>66916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40343"/>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18038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0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66916</xdr:rowOff>
    </xdr:from>
    <xdr:to>
      <xdr:col>22</xdr:col>
      <xdr:colOff>114300</xdr:colOff>
      <xdr:row>15</xdr:row>
      <xdr:rowOff>89789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86291"/>
          <a:ext cx="698500" cy="2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73372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73457</xdr:rowOff>
    </xdr:from>
    <xdr:to>
      <xdr:col>18</xdr:col>
      <xdr:colOff>177800</xdr:colOff>
      <xdr:row>15</xdr:row>
      <xdr:rowOff>89789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92832"/>
          <a:ext cx="698500" cy="1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116984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127258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1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6172</xdr:rowOff>
    </xdr:from>
    <xdr:to>
      <xdr:col>29</xdr:col>
      <xdr:colOff>177800</xdr:colOff>
      <xdr:row>14</xdr:row>
      <xdr:rowOff>107772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5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22699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141618</xdr:rowOff>
    </xdr:from>
    <xdr:to>
      <xdr:col>26</xdr:col>
      <xdr:colOff>101600</xdr:colOff>
      <xdr:row>15</xdr:row>
      <xdr:rowOff>71768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89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81945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16116</xdr:rowOff>
    </xdr:from>
    <xdr:to>
      <xdr:col>22</xdr:col>
      <xdr:colOff>165100</xdr:colOff>
      <xdr:row>15</xdr:row>
      <xdr:rowOff>117716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127893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38989</xdr:rowOff>
    </xdr:from>
    <xdr:to>
      <xdr:col>19</xdr:col>
      <xdr:colOff>38100</xdr:colOff>
      <xdr:row>15</xdr:row>
      <xdr:rowOff>140589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5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150766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2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22657</xdr:rowOff>
    </xdr:from>
    <xdr:to>
      <xdr:col>15</xdr:col>
      <xdr:colOff>101600</xdr:colOff>
      <xdr:row>15</xdr:row>
      <xdr:rowOff>124257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134434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166091</xdr:rowOff>
    </xdr:from>
    <xdr:to>
      <xdr:col>29</xdr:col>
      <xdr:colOff>127000</xdr:colOff>
      <xdr:row>34</xdr:row>
      <xdr:rowOff>202340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433541"/>
          <a:ext cx="647700" cy="3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594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166091</xdr:rowOff>
    </xdr:from>
    <xdr:to>
      <xdr:col>26</xdr:col>
      <xdr:colOff>50800</xdr:colOff>
      <xdr:row>34</xdr:row>
      <xdr:rowOff>173112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433541"/>
          <a:ext cx="698500" cy="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72868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83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152571</xdr:rowOff>
    </xdr:from>
    <xdr:to>
      <xdr:col>22</xdr:col>
      <xdr:colOff>114300</xdr:colOff>
      <xdr:row>34</xdr:row>
      <xdr:rowOff>173112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420021"/>
          <a:ext cx="698500" cy="2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112710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152571</xdr:rowOff>
    </xdr:from>
    <xdr:to>
      <xdr:col>18</xdr:col>
      <xdr:colOff>177800</xdr:colOff>
      <xdr:row>34</xdr:row>
      <xdr:rowOff>266478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420021"/>
          <a:ext cx="698500" cy="11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80215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99124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0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151540</xdr:rowOff>
    </xdr:from>
    <xdr:to>
      <xdr:col>29</xdr:col>
      <xdr:colOff>177800</xdr:colOff>
      <xdr:row>34</xdr:row>
      <xdr:rowOff>253140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41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339517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26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115291</xdr:rowOff>
    </xdr:from>
    <xdr:to>
      <xdr:col>26</xdr:col>
      <xdr:colOff>101600</xdr:colOff>
      <xdr:row>34</xdr:row>
      <xdr:rowOff>216891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38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227068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151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122312</xdr:rowOff>
    </xdr:from>
    <xdr:to>
      <xdr:col>22</xdr:col>
      <xdr:colOff>165100</xdr:colOff>
      <xdr:row>34</xdr:row>
      <xdr:rowOff>223912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38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234089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1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101771</xdr:rowOff>
    </xdr:from>
    <xdr:to>
      <xdr:col>19</xdr:col>
      <xdr:colOff>38100</xdr:colOff>
      <xdr:row>34</xdr:row>
      <xdr:rowOff>203371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36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213548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13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215679</xdr:rowOff>
    </xdr:from>
    <xdr:to>
      <xdr:col>15</xdr:col>
      <xdr:colOff>101600</xdr:colOff>
      <xdr:row>34</xdr:row>
      <xdr:rowOff>317278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831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327456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2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40880</xdr:rowOff>
    </xdr:from>
    <xdr:to>
      <xdr:col>24</xdr:col>
      <xdr:colOff>63500</xdr:colOff>
      <xdr:row>35</xdr:row>
      <xdr:rowOff>131846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27280"/>
          <a:ext cx="838200" cy="6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100196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9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131846</xdr:rowOff>
    </xdr:from>
    <xdr:to>
      <xdr:col>19</xdr:col>
      <xdr:colOff>177800</xdr:colOff>
      <xdr:row>35</xdr:row>
      <xdr:rowOff>159474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32596"/>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159474</xdr:rowOff>
    </xdr:from>
    <xdr:to>
      <xdr:col>15</xdr:col>
      <xdr:colOff>50800</xdr:colOff>
      <xdr:row>36</xdr:row>
      <xdr:rowOff>39524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0224"/>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141475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165499</xdr:rowOff>
    </xdr:from>
    <xdr:to>
      <xdr:col>10</xdr:col>
      <xdr:colOff>114300</xdr:colOff>
      <xdr:row>36</xdr:row>
      <xdr:rowOff>39524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66249"/>
          <a:ext cx="8890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161331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159371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161530</xdr:rowOff>
    </xdr:from>
    <xdr:to>
      <xdr:col>24</xdr:col>
      <xdr:colOff>114300</xdr:colOff>
      <xdr:row>32</xdr:row>
      <xdr:rowOff>91680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12957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2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81046</xdr:rowOff>
    </xdr:from>
    <xdr:to>
      <xdr:col>20</xdr:col>
      <xdr:colOff>38100</xdr:colOff>
      <xdr:row>36</xdr:row>
      <xdr:rowOff>11196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27723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108674</xdr:rowOff>
    </xdr:from>
    <xdr:to>
      <xdr:col>15</xdr:col>
      <xdr:colOff>101600</xdr:colOff>
      <xdr:row>36</xdr:row>
      <xdr:rowOff>38824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55351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160174</xdr:rowOff>
    </xdr:from>
    <xdr:to>
      <xdr:col>10</xdr:col>
      <xdr:colOff>165100</xdr:colOff>
      <xdr:row>36</xdr:row>
      <xdr:rowOff>90324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106851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114699</xdr:rowOff>
    </xdr:from>
    <xdr:to>
      <xdr:col>6</xdr:col>
      <xdr:colOff>38100</xdr:colOff>
      <xdr:row>36</xdr:row>
      <xdr:rowOff>44849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61376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145199</xdr:rowOff>
    </xdr:from>
    <xdr:to>
      <xdr:col>24</xdr:col>
      <xdr:colOff>63500</xdr:colOff>
      <xdr:row>53</xdr:row>
      <xdr:rowOff>37008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60599"/>
          <a:ext cx="838200" cy="6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82783</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12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37008</xdr:rowOff>
    </xdr:from>
    <xdr:to>
      <xdr:col>19</xdr:col>
      <xdr:colOff>177800</xdr:colOff>
      <xdr:row>53</xdr:row>
      <xdr:rowOff>138671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123858"/>
          <a:ext cx="889000" cy="10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42245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6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130810</xdr:rowOff>
    </xdr:from>
    <xdr:to>
      <xdr:col>15</xdr:col>
      <xdr:colOff>50800</xdr:colOff>
      <xdr:row>53</xdr:row>
      <xdr:rowOff>138671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217660"/>
          <a:ext cx="8890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171175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6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130810</xdr:rowOff>
    </xdr:from>
    <xdr:to>
      <xdr:col>10</xdr:col>
      <xdr:colOff>114300</xdr:colOff>
      <xdr:row>54</xdr:row>
      <xdr:rowOff>27851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17660"/>
          <a:ext cx="889000" cy="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136733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169524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94399</xdr:rowOff>
    </xdr:from>
    <xdr:to>
      <xdr:col>24</xdr:col>
      <xdr:colOff>114300</xdr:colOff>
      <xdr:row>53</xdr:row>
      <xdr:rowOff>24549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117276</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6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157658</xdr:rowOff>
    </xdr:from>
    <xdr:to>
      <xdr:col>20</xdr:col>
      <xdr:colOff>38100</xdr:colOff>
      <xdr:row>53</xdr:row>
      <xdr:rowOff>87808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104335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4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87871</xdr:rowOff>
    </xdr:from>
    <xdr:to>
      <xdr:col>15</xdr:col>
      <xdr:colOff>101600</xdr:colOff>
      <xdr:row>54</xdr:row>
      <xdr:rowOff>18021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34548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94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80010</xdr:rowOff>
    </xdr:from>
    <xdr:to>
      <xdr:col>10</xdr:col>
      <xdr:colOff>165100</xdr:colOff>
      <xdr:row>54</xdr:row>
      <xdr:rowOff>10160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26687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94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148501</xdr:rowOff>
    </xdr:from>
    <xdr:to>
      <xdr:col>6</xdr:col>
      <xdr:colOff>38100</xdr:colOff>
      <xdr:row>54</xdr:row>
      <xdr:rowOff>78651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95178</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01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65725</xdr:rowOff>
    </xdr:from>
    <xdr:to>
      <xdr:col>24</xdr:col>
      <xdr:colOff>63500</xdr:colOff>
      <xdr:row>76</xdr:row>
      <xdr:rowOff>98689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24475"/>
          <a:ext cx="838200" cy="2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79397</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38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89866</xdr:rowOff>
    </xdr:from>
    <xdr:to>
      <xdr:col>19</xdr:col>
      <xdr:colOff>177800</xdr:colOff>
      <xdr:row>76</xdr:row>
      <xdr:rowOff>98689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20066"/>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117736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3592</xdr:rowOff>
    </xdr:from>
    <xdr:to>
      <xdr:col>15</xdr:col>
      <xdr:colOff>50800</xdr:colOff>
      <xdr:row>76</xdr:row>
      <xdr:rowOff>89866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33792"/>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133390</xdr:rowOff>
    </xdr:from>
    <xdr:to>
      <xdr:col>10</xdr:col>
      <xdr:colOff>114300</xdr:colOff>
      <xdr:row>76</xdr:row>
      <xdr:rowOff>3592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92140"/>
          <a:ext cx="889000" cy="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91239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93296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14925</xdr:rowOff>
    </xdr:from>
    <xdr:to>
      <xdr:col>24</xdr:col>
      <xdr:colOff>114300</xdr:colOff>
      <xdr:row>75</xdr:row>
      <xdr:rowOff>116525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37802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2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47889</xdr:rowOff>
    </xdr:from>
    <xdr:to>
      <xdr:col>20</xdr:col>
      <xdr:colOff>38100</xdr:colOff>
      <xdr:row>76</xdr:row>
      <xdr:rowOff>149489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140616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39066</xdr:rowOff>
    </xdr:from>
    <xdr:to>
      <xdr:col>15</xdr:col>
      <xdr:colOff>101600</xdr:colOff>
      <xdr:row>76</xdr:row>
      <xdr:rowOff>140666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131793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124241</xdr:rowOff>
    </xdr:from>
    <xdr:to>
      <xdr:col>10</xdr:col>
      <xdr:colOff>165100</xdr:colOff>
      <xdr:row>76</xdr:row>
      <xdr:rowOff>54390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82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70918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82590</xdr:rowOff>
    </xdr:from>
    <xdr:to>
      <xdr:col>6</xdr:col>
      <xdr:colOff>38100</xdr:colOff>
      <xdr:row>76</xdr:row>
      <xdr:rowOff>12740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29267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20143</xdr:rowOff>
    </xdr:from>
    <xdr:to>
      <xdr:col>24</xdr:col>
      <xdr:colOff>63500</xdr:colOff>
      <xdr:row>97</xdr:row>
      <xdr:rowOff>39993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50793"/>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119817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64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20143</xdr:rowOff>
    </xdr:from>
    <xdr:to>
      <xdr:col>19</xdr:col>
      <xdr:colOff>177800</xdr:colOff>
      <xdr:row>97</xdr:row>
      <xdr:rowOff>91580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5079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28739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9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64891</xdr:rowOff>
    </xdr:from>
    <xdr:to>
      <xdr:col>15</xdr:col>
      <xdr:colOff>50800</xdr:colOff>
      <xdr:row>97</xdr:row>
      <xdr:rowOff>91580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95541"/>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123950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63785</xdr:rowOff>
    </xdr:from>
    <xdr:to>
      <xdr:col>10</xdr:col>
      <xdr:colOff>114300</xdr:colOff>
      <xdr:row>97</xdr:row>
      <xdr:rowOff>64891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694435"/>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153573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135056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0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160643</xdr:rowOff>
    </xdr:from>
    <xdr:to>
      <xdr:col>24</xdr:col>
      <xdr:colOff>114300</xdr:colOff>
      <xdr:row>97</xdr:row>
      <xdr:rowOff>90793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139070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140793</xdr:rowOff>
    </xdr:from>
    <xdr:to>
      <xdr:col>20</xdr:col>
      <xdr:colOff>38100</xdr:colOff>
      <xdr:row>97</xdr:row>
      <xdr:rowOff>70943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62070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40780</xdr:rowOff>
    </xdr:from>
    <xdr:to>
      <xdr:col>15</xdr:col>
      <xdr:colOff>101600</xdr:colOff>
      <xdr:row>97</xdr:row>
      <xdr:rowOff>142380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133507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14091</xdr:rowOff>
    </xdr:from>
    <xdr:to>
      <xdr:col>10</xdr:col>
      <xdr:colOff>165100</xdr:colOff>
      <xdr:row>97</xdr:row>
      <xdr:rowOff>115691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106818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12985</xdr:rowOff>
    </xdr:from>
    <xdr:to>
      <xdr:col>6</xdr:col>
      <xdr:colOff>38100</xdr:colOff>
      <xdr:row>97</xdr:row>
      <xdr:rowOff>114585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105712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3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98049</xdr:rowOff>
    </xdr:from>
    <xdr:to>
      <xdr:col>54</xdr:col>
      <xdr:colOff>189865</xdr:colOff>
      <xdr:row>36</xdr:row>
      <xdr:rowOff>52986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12999"/>
          <a:ext cx="1270" cy="81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56813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2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52986</xdr:rowOff>
    </xdr:from>
    <xdr:to>
      <xdr:col>55</xdr:col>
      <xdr:colOff>88900</xdr:colOff>
      <xdr:row>36</xdr:row>
      <xdr:rowOff>52986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2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44726</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98049</xdr:rowOff>
    </xdr:from>
    <xdr:to>
      <xdr:col>55</xdr:col>
      <xdr:colOff>88900</xdr:colOff>
      <xdr:row>31</xdr:row>
      <xdr:rowOff>98049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15993</xdr:rowOff>
    </xdr:from>
    <xdr:to>
      <xdr:col>55</xdr:col>
      <xdr:colOff>0</xdr:colOff>
      <xdr:row>38</xdr:row>
      <xdr:rowOff>162480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16743"/>
          <a:ext cx="838200" cy="66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15879</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673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164452</xdr:rowOff>
    </xdr:from>
    <xdr:to>
      <xdr:col>55</xdr:col>
      <xdr:colOff>50800</xdr:colOff>
      <xdr:row>34</xdr:row>
      <xdr:rowOff>94602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128401</xdr:rowOff>
    </xdr:from>
    <xdr:to>
      <xdr:col>50</xdr:col>
      <xdr:colOff>114300</xdr:colOff>
      <xdr:row>38</xdr:row>
      <xdr:rowOff>162480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643501"/>
          <a:ext cx="889000" cy="3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152108</xdr:rowOff>
    </xdr:from>
    <xdr:to>
      <xdr:col>50</xdr:col>
      <xdr:colOff>165100</xdr:colOff>
      <xdr:row>38</xdr:row>
      <xdr:rowOff>82258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98785</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2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128401</xdr:rowOff>
    </xdr:from>
    <xdr:to>
      <xdr:col>45</xdr:col>
      <xdr:colOff>177800</xdr:colOff>
      <xdr:row>38</xdr:row>
      <xdr:rowOff>128407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643501"/>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138221</xdr:rowOff>
    </xdr:from>
    <xdr:to>
      <xdr:col>46</xdr:col>
      <xdr:colOff>38100</xdr:colOff>
      <xdr:row>38</xdr:row>
      <xdr:rowOff>68371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84898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5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128407</xdr:rowOff>
    </xdr:from>
    <xdr:to>
      <xdr:col>41</xdr:col>
      <xdr:colOff>50800</xdr:colOff>
      <xdr:row>38</xdr:row>
      <xdr:rowOff>140249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643507"/>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157011</xdr:rowOff>
    </xdr:from>
    <xdr:to>
      <xdr:col>41</xdr:col>
      <xdr:colOff>101600</xdr:colOff>
      <xdr:row>38</xdr:row>
      <xdr:rowOff>87161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103688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2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xdr:rowOff>
    </xdr:from>
    <xdr:to>
      <xdr:col>36</xdr:col>
      <xdr:colOff>165100</xdr:colOff>
      <xdr:row>38</xdr:row>
      <xdr:rowOff>105078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1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121605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2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136643</xdr:rowOff>
    </xdr:from>
    <xdr:to>
      <xdr:col>55</xdr:col>
      <xdr:colOff>50800</xdr:colOff>
      <xdr:row>35</xdr:row>
      <xdr:rowOff>66793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115070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4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111680</xdr:rowOff>
    </xdr:from>
    <xdr:to>
      <xdr:col>50</xdr:col>
      <xdr:colOff>165100</xdr:colOff>
      <xdr:row>39</xdr:row>
      <xdr:rowOff>41830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6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32957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71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77601</xdr:rowOff>
    </xdr:from>
    <xdr:to>
      <xdr:col>46</xdr:col>
      <xdr:colOff>38100</xdr:colOff>
      <xdr:row>39</xdr:row>
      <xdr:rowOff>7751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170328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8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77607</xdr:rowOff>
    </xdr:from>
    <xdr:to>
      <xdr:col>41</xdr:col>
      <xdr:colOff>101600</xdr:colOff>
      <xdr:row>39</xdr:row>
      <xdr:rowOff>7757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170334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89449</xdr:rowOff>
    </xdr:from>
    <xdr:to>
      <xdr:col>36</xdr:col>
      <xdr:colOff>165100</xdr:colOff>
      <xdr:row>39</xdr:row>
      <xdr:rowOff>19599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10726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9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42556</xdr:rowOff>
    </xdr:from>
    <xdr:to>
      <xdr:col>55</xdr:col>
      <xdr:colOff>0</xdr:colOff>
      <xdr:row>57</xdr:row>
      <xdr:rowOff>73898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15206"/>
          <a:ext cx="8382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42556</xdr:rowOff>
    </xdr:from>
    <xdr:to>
      <xdr:col>50</xdr:col>
      <xdr:colOff>114300</xdr:colOff>
      <xdr:row>57</xdr:row>
      <xdr:rowOff>89081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15206"/>
          <a:ext cx="889000" cy="4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150429</xdr:rowOff>
    </xdr:from>
    <xdr:to>
      <xdr:col>45</xdr:col>
      <xdr:colOff>177800</xdr:colOff>
      <xdr:row>57</xdr:row>
      <xdr:rowOff>89081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51629"/>
          <a:ext cx="889000" cy="11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150429</xdr:rowOff>
    </xdr:from>
    <xdr:to>
      <xdr:col>41</xdr:col>
      <xdr:colOff>50800</xdr:colOff>
      <xdr:row>57</xdr:row>
      <xdr:rowOff>59991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51629"/>
          <a:ext cx="889000" cy="8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25398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84871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23098</xdr:rowOff>
    </xdr:from>
    <xdr:to>
      <xdr:col>55</xdr:col>
      <xdr:colOff>50800</xdr:colOff>
      <xdr:row>57</xdr:row>
      <xdr:rowOff>124698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163206</xdr:rowOff>
    </xdr:from>
    <xdr:to>
      <xdr:col>50</xdr:col>
      <xdr:colOff>165100</xdr:colOff>
      <xdr:row>57</xdr:row>
      <xdr:rowOff>93356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84483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5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38281</xdr:rowOff>
    </xdr:from>
    <xdr:to>
      <xdr:col>46</xdr:col>
      <xdr:colOff>38100</xdr:colOff>
      <xdr:row>57</xdr:row>
      <xdr:rowOff>139881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1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131008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99629</xdr:rowOff>
    </xdr:from>
    <xdr:to>
      <xdr:col>41</xdr:col>
      <xdr:colOff>101600</xdr:colOff>
      <xdr:row>57</xdr:row>
      <xdr:rowOff>29779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46306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7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9191</xdr:rowOff>
    </xdr:from>
    <xdr:to>
      <xdr:col>36</xdr:col>
      <xdr:colOff>165100</xdr:colOff>
      <xdr:row>57</xdr:row>
      <xdr:rowOff>110791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101918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7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170371</xdr:rowOff>
    </xdr:from>
    <xdr:to>
      <xdr:col>55</xdr:col>
      <xdr:colOff>0</xdr:colOff>
      <xdr:row>78</xdr:row>
      <xdr:rowOff>37317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72021"/>
          <a:ext cx="838200" cy="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37317</xdr:rowOff>
    </xdr:from>
    <xdr:to>
      <xdr:col>50</xdr:col>
      <xdr:colOff>114300</xdr:colOff>
      <xdr:row>78</xdr:row>
      <xdr:rowOff>47574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10417"/>
          <a:ext cx="8890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82017</xdr:rowOff>
    </xdr:from>
    <xdr:to>
      <xdr:col>45</xdr:col>
      <xdr:colOff>177800</xdr:colOff>
      <xdr:row>78</xdr:row>
      <xdr:rowOff>47574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12217"/>
          <a:ext cx="889000" cy="30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117161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82017</xdr:rowOff>
    </xdr:from>
    <xdr:to>
      <xdr:col>41</xdr:col>
      <xdr:colOff>50800</xdr:colOff>
      <xdr:row>77</xdr:row>
      <xdr:rowOff>28950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12217"/>
          <a:ext cx="889000" cy="1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124987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53207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119571</xdr:rowOff>
    </xdr:from>
    <xdr:to>
      <xdr:col>55</xdr:col>
      <xdr:colOff>50800</xdr:colOff>
      <xdr:row>78</xdr:row>
      <xdr:rowOff>49721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97998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9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157967</xdr:rowOff>
    </xdr:from>
    <xdr:to>
      <xdr:col>50</xdr:col>
      <xdr:colOff>165100</xdr:colOff>
      <xdr:row>78</xdr:row>
      <xdr:rowOff>88117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79244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5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168224</xdr:rowOff>
    </xdr:from>
    <xdr:to>
      <xdr:col>46</xdr:col>
      <xdr:colOff>38100</xdr:colOff>
      <xdr:row>78</xdr:row>
      <xdr:rowOff>98374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114901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31217</xdr:rowOff>
    </xdr:from>
    <xdr:to>
      <xdr:col>41</xdr:col>
      <xdr:colOff>101600</xdr:colOff>
      <xdr:row>76</xdr:row>
      <xdr:rowOff>132817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149344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8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149600</xdr:rowOff>
    </xdr:from>
    <xdr:to>
      <xdr:col>36</xdr:col>
      <xdr:colOff>165100</xdr:colOff>
      <xdr:row>77</xdr:row>
      <xdr:rowOff>79750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96278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95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130056</xdr:rowOff>
    </xdr:from>
    <xdr:to>
      <xdr:col>54</xdr:col>
      <xdr:colOff>189865</xdr:colOff>
      <xdr:row>98</xdr:row>
      <xdr:rowOff>10421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389106"/>
          <a:ext cx="1270" cy="1423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14248</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10421</xdr:rowOff>
    </xdr:from>
    <xdr:to>
      <xdr:col>55</xdr:col>
      <xdr:colOff>88900</xdr:colOff>
      <xdr:row>98</xdr:row>
      <xdr:rowOff>10421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76733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16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130056</xdr:rowOff>
    </xdr:from>
    <xdr:to>
      <xdr:col>55</xdr:col>
      <xdr:colOff>88900</xdr:colOff>
      <xdr:row>89</xdr:row>
      <xdr:rowOff>130056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38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8102</xdr:rowOff>
    </xdr:from>
    <xdr:to>
      <xdr:col>55</xdr:col>
      <xdr:colOff>0</xdr:colOff>
      <xdr:row>98</xdr:row>
      <xdr:rowOff>48228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10202"/>
          <a:ext cx="838200" cy="4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43676</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59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20799</xdr:rowOff>
    </xdr:from>
    <xdr:to>
      <xdr:col>55</xdr:col>
      <xdr:colOff>50800</xdr:colOff>
      <xdr:row>95</xdr:row>
      <xdr:rowOff>122399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108077</xdr:rowOff>
    </xdr:from>
    <xdr:to>
      <xdr:col>50</xdr:col>
      <xdr:colOff>114300</xdr:colOff>
      <xdr:row>98</xdr:row>
      <xdr:rowOff>48228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38727"/>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132552</xdr:rowOff>
    </xdr:from>
    <xdr:to>
      <xdr:col>50</xdr:col>
      <xdr:colOff>165100</xdr:colOff>
      <xdr:row>96</xdr:row>
      <xdr:rowOff>62702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79229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108077</xdr:rowOff>
    </xdr:from>
    <xdr:to>
      <xdr:col>45</xdr:col>
      <xdr:colOff>177800</xdr:colOff>
      <xdr:row>98</xdr:row>
      <xdr:rowOff>114684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38727"/>
          <a:ext cx="889000" cy="17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129656</xdr:rowOff>
    </xdr:from>
    <xdr:to>
      <xdr:col>46</xdr:col>
      <xdr:colOff>38100</xdr:colOff>
      <xdr:row>96</xdr:row>
      <xdr:rowOff>59806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76333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157846</xdr:rowOff>
    </xdr:from>
    <xdr:to>
      <xdr:col>41</xdr:col>
      <xdr:colOff>50800</xdr:colOff>
      <xdr:row>98</xdr:row>
      <xdr:rowOff>114684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88496"/>
          <a:ext cx="889000" cy="1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114917</xdr:rowOff>
    </xdr:from>
    <xdr:to>
      <xdr:col>41</xdr:col>
      <xdr:colOff>101600</xdr:colOff>
      <xdr:row>96</xdr:row>
      <xdr:rowOff>45067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61594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11165</xdr:rowOff>
    </xdr:from>
    <xdr:to>
      <xdr:col>36</xdr:col>
      <xdr:colOff>165100</xdr:colOff>
      <xdr:row>96</xdr:row>
      <xdr:rowOff>112765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129292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128752</xdr:rowOff>
    </xdr:from>
    <xdr:to>
      <xdr:col>55</xdr:col>
      <xdr:colOff>50800</xdr:colOff>
      <xdr:row>98</xdr:row>
      <xdr:rowOff>58902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43679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168878</xdr:rowOff>
    </xdr:from>
    <xdr:to>
      <xdr:col>50</xdr:col>
      <xdr:colOff>165100</xdr:colOff>
      <xdr:row>98</xdr:row>
      <xdr:rowOff>99028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90155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57277</xdr:rowOff>
    </xdr:from>
    <xdr:to>
      <xdr:col>46</xdr:col>
      <xdr:colOff>38100</xdr:colOff>
      <xdr:row>97</xdr:row>
      <xdr:rowOff>158877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150004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63884</xdr:rowOff>
    </xdr:from>
    <xdr:to>
      <xdr:col>41</xdr:col>
      <xdr:colOff>101600</xdr:colOff>
      <xdr:row>98</xdr:row>
      <xdr:rowOff>165484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156611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5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107046</xdr:rowOff>
    </xdr:from>
    <xdr:to>
      <xdr:col>36</xdr:col>
      <xdr:colOff>165100</xdr:colOff>
      <xdr:row>98</xdr:row>
      <xdr:rowOff>37196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28323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157302</xdr:rowOff>
    </xdr:from>
    <xdr:to>
      <xdr:col>85</xdr:col>
      <xdr:colOff>127000</xdr:colOff>
      <xdr:row>38</xdr:row>
      <xdr:rowOff>62525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329502"/>
          <a:ext cx="838200" cy="24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157302</xdr:rowOff>
    </xdr:from>
    <xdr:to>
      <xdr:col>81</xdr:col>
      <xdr:colOff>50800</xdr:colOff>
      <xdr:row>37</xdr:row>
      <xdr:rowOff>64994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329502"/>
          <a:ext cx="889000" cy="7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64994</xdr:rowOff>
    </xdr:from>
    <xdr:to>
      <xdr:col>76</xdr:col>
      <xdr:colOff>114300</xdr:colOff>
      <xdr:row>38</xdr:row>
      <xdr:rowOff>95123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408644"/>
          <a:ext cx="889000" cy="20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102283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95123</xdr:rowOff>
    </xdr:from>
    <xdr:to>
      <xdr:col>71</xdr:col>
      <xdr:colOff>177800</xdr:colOff>
      <xdr:row>38</xdr:row>
      <xdr:rowOff>138602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10223"/>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11725</xdr:rowOff>
    </xdr:from>
    <xdr:to>
      <xdr:col>85</xdr:col>
      <xdr:colOff>177800</xdr:colOff>
      <xdr:row>38</xdr:row>
      <xdr:rowOff>113325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98101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106502</xdr:rowOff>
    </xdr:from>
    <xdr:to>
      <xdr:col>81</xdr:col>
      <xdr:colOff>101600</xdr:colOff>
      <xdr:row>37</xdr:row>
      <xdr:rowOff>36652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2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27779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3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14194</xdr:rowOff>
    </xdr:from>
    <xdr:to>
      <xdr:col>76</xdr:col>
      <xdr:colOff>165100</xdr:colOff>
      <xdr:row>37</xdr:row>
      <xdr:rowOff>115794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3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106921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45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44323</xdr:rowOff>
    </xdr:from>
    <xdr:to>
      <xdr:col>72</xdr:col>
      <xdr:colOff>38100</xdr:colOff>
      <xdr:row>38</xdr:row>
      <xdr:rowOff>145923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137050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87802</xdr:rowOff>
    </xdr:from>
    <xdr:to>
      <xdr:col>67</xdr:col>
      <xdr:colOff>101600</xdr:colOff>
      <xdr:row>39</xdr:row>
      <xdr:rowOff>17952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9079</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27115</xdr:rowOff>
    </xdr:from>
    <xdr:to>
      <xdr:col>85</xdr:col>
      <xdr:colOff>127000</xdr:colOff>
      <xdr:row>75</xdr:row>
      <xdr:rowOff>53600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85865"/>
          <a:ext cx="8382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97813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53600</xdr:rowOff>
    </xdr:from>
    <xdr:to>
      <xdr:col>81</xdr:col>
      <xdr:colOff>50800</xdr:colOff>
      <xdr:row>75</xdr:row>
      <xdr:rowOff>97621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12350"/>
          <a:ext cx="8890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48130</xdr:rowOff>
    </xdr:from>
    <xdr:to>
      <xdr:col>76</xdr:col>
      <xdr:colOff>114300</xdr:colOff>
      <xdr:row>75</xdr:row>
      <xdr:rowOff>97621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06880"/>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118811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113313</xdr:rowOff>
    </xdr:from>
    <xdr:to>
      <xdr:col>71</xdr:col>
      <xdr:colOff>177800</xdr:colOff>
      <xdr:row>75</xdr:row>
      <xdr:rowOff>48130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00613"/>
          <a:ext cx="889000" cy="10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72324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58983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147765</xdr:rowOff>
    </xdr:from>
    <xdr:to>
      <xdr:col>85</xdr:col>
      <xdr:colOff>177800</xdr:colOff>
      <xdr:row>75</xdr:row>
      <xdr:rowOff>77915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170642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2800</xdr:rowOff>
    </xdr:from>
    <xdr:to>
      <xdr:col>81</xdr:col>
      <xdr:colOff>101600</xdr:colOff>
      <xdr:row>75</xdr:row>
      <xdr:rowOff>104400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120927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46821</xdr:rowOff>
    </xdr:from>
    <xdr:to>
      <xdr:col>76</xdr:col>
      <xdr:colOff>165100</xdr:colOff>
      <xdr:row>75</xdr:row>
      <xdr:rowOff>148422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055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164948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8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168780</xdr:rowOff>
    </xdr:from>
    <xdr:to>
      <xdr:col>72</xdr:col>
      <xdr:colOff>38100</xdr:colOff>
      <xdr:row>75</xdr:row>
      <xdr:rowOff>98930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115457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3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62513</xdr:rowOff>
    </xdr:from>
    <xdr:to>
      <xdr:col>67</xdr:col>
      <xdr:colOff>101600</xdr:colOff>
      <xdr:row>74</xdr:row>
      <xdr:rowOff>164113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165565</xdr:rowOff>
    </xdr:from>
    <xdr:to>
      <xdr:col>85</xdr:col>
      <xdr:colOff>127000</xdr:colOff>
      <xdr:row>97</xdr:row>
      <xdr:rowOff>62150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24765"/>
          <a:ext cx="83820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165565</xdr:rowOff>
    </xdr:from>
    <xdr:to>
      <xdr:col>81</xdr:col>
      <xdr:colOff>50800</xdr:colOff>
      <xdr:row>98</xdr:row>
      <xdr:rowOff>100022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24765"/>
          <a:ext cx="889000" cy="27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110434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50067</xdr:rowOff>
    </xdr:from>
    <xdr:to>
      <xdr:col>76</xdr:col>
      <xdr:colOff>114300</xdr:colOff>
      <xdr:row>98</xdr:row>
      <xdr:rowOff>100022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52167"/>
          <a:ext cx="8890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40977</xdr:rowOff>
    </xdr:from>
    <xdr:to>
      <xdr:col>71</xdr:col>
      <xdr:colOff>177800</xdr:colOff>
      <xdr:row>98</xdr:row>
      <xdr:rowOff>50067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43077"/>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148800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11350</xdr:rowOff>
    </xdr:from>
    <xdr:to>
      <xdr:col>85</xdr:col>
      <xdr:colOff>177800</xdr:colOff>
      <xdr:row>97</xdr:row>
      <xdr:rowOff>112950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161227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114765</xdr:rowOff>
    </xdr:from>
    <xdr:to>
      <xdr:col>81</xdr:col>
      <xdr:colOff>101600</xdr:colOff>
      <xdr:row>97</xdr:row>
      <xdr:rowOff>44915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61442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49222</xdr:rowOff>
    </xdr:from>
    <xdr:to>
      <xdr:col>76</xdr:col>
      <xdr:colOff>165100</xdr:colOff>
      <xdr:row>98</xdr:row>
      <xdr:rowOff>150822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141949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4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170717</xdr:rowOff>
    </xdr:from>
    <xdr:to>
      <xdr:col>72</xdr:col>
      <xdr:colOff>38100</xdr:colOff>
      <xdr:row>98</xdr:row>
      <xdr:rowOff>100867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91994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161627</xdr:rowOff>
    </xdr:from>
    <xdr:to>
      <xdr:col>67</xdr:col>
      <xdr:colOff>101600</xdr:colOff>
      <xdr:row>98</xdr:row>
      <xdr:rowOff>91777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82904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8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112420</xdr:rowOff>
    </xdr:from>
    <xdr:to>
      <xdr:col>116</xdr:col>
      <xdr:colOff>63500</xdr:colOff>
      <xdr:row>38</xdr:row>
      <xdr:rowOff>116536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627520"/>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19804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9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87503</xdr:rowOff>
    </xdr:from>
    <xdr:to>
      <xdr:col>111</xdr:col>
      <xdr:colOff>177800</xdr:colOff>
      <xdr:row>38</xdr:row>
      <xdr:rowOff>116536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0260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104081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82855</xdr:rowOff>
    </xdr:from>
    <xdr:to>
      <xdr:col>107</xdr:col>
      <xdr:colOff>50800</xdr:colOff>
      <xdr:row>38</xdr:row>
      <xdr:rowOff>87503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97955"/>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18356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82855</xdr:rowOff>
    </xdr:from>
    <xdr:to>
      <xdr:col>102</xdr:col>
      <xdr:colOff>114300</xdr:colOff>
      <xdr:row>38</xdr:row>
      <xdr:rowOff>90627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59795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60418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61620</xdr:rowOff>
    </xdr:from>
    <xdr:to>
      <xdr:col>116</xdr:col>
      <xdr:colOff>114300</xdr:colOff>
      <xdr:row>38</xdr:row>
      <xdr:rowOff>163220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5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147997</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49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65736</xdr:rowOff>
    </xdr:from>
    <xdr:to>
      <xdr:col>112</xdr:col>
      <xdr:colOff>38100</xdr:colOff>
      <xdr:row>38</xdr:row>
      <xdr:rowOff>167336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158463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67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36703</xdr:rowOff>
    </xdr:from>
    <xdr:to>
      <xdr:col>107</xdr:col>
      <xdr:colOff>101600</xdr:colOff>
      <xdr:row>38</xdr:row>
      <xdr:rowOff>138303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129430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32055</xdr:rowOff>
    </xdr:from>
    <xdr:to>
      <xdr:col>102</xdr:col>
      <xdr:colOff>165100</xdr:colOff>
      <xdr:row>38</xdr:row>
      <xdr:rowOff>133655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124782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6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39827</xdr:rowOff>
    </xdr:from>
    <xdr:to>
      <xdr:col>98</xdr:col>
      <xdr:colOff>38100</xdr:colOff>
      <xdr:row>38</xdr:row>
      <xdr:rowOff>141427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132554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64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34620</xdr:rowOff>
    </xdr:from>
    <xdr:to>
      <xdr:col>116</xdr:col>
      <xdr:colOff>63500</xdr:colOff>
      <xdr:row>59</xdr:row>
      <xdr:rowOff>36754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50170"/>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36754</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52304"/>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38812</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4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38583</xdr:rowOff>
    </xdr:from>
    <xdr:to>
      <xdr:col>102</xdr:col>
      <xdr:colOff>114300</xdr:colOff>
      <xdr:row>59</xdr:row>
      <xdr:rowOff>38812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413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155270</xdr:rowOff>
    </xdr:from>
    <xdr:to>
      <xdr:col>116</xdr:col>
      <xdr:colOff>114300</xdr:colOff>
      <xdr:row>59</xdr:row>
      <xdr:rowOff>85420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70197</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157404</xdr:rowOff>
    </xdr:from>
    <xdr:to>
      <xdr:col>112</xdr:col>
      <xdr:colOff>38100</xdr:colOff>
      <xdr:row>59</xdr:row>
      <xdr:rowOff>87554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78681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159462</xdr:rowOff>
    </xdr:from>
    <xdr:to>
      <xdr:col>102</xdr:col>
      <xdr:colOff>165100</xdr:colOff>
      <xdr:row>59</xdr:row>
      <xdr:rowOff>89612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80739</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88333" y="10196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159233</xdr:rowOff>
    </xdr:from>
    <xdr:to>
      <xdr:col>98</xdr:col>
      <xdr:colOff>38100</xdr:colOff>
      <xdr:row>59</xdr:row>
      <xdr:rowOff>89383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80510</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99333" y="10196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118821</xdr:rowOff>
    </xdr:from>
    <xdr:to>
      <xdr:col>116</xdr:col>
      <xdr:colOff>63500</xdr:colOff>
      <xdr:row>71</xdr:row>
      <xdr:rowOff>144329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291771"/>
          <a:ext cx="8382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127144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4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119011</xdr:rowOff>
    </xdr:from>
    <xdr:to>
      <xdr:col>111</xdr:col>
      <xdr:colOff>177800</xdr:colOff>
      <xdr:row>71</xdr:row>
      <xdr:rowOff>144329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291961"/>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119011</xdr:rowOff>
    </xdr:from>
    <xdr:to>
      <xdr:col>107</xdr:col>
      <xdr:colOff>50800</xdr:colOff>
      <xdr:row>72</xdr:row>
      <xdr:rowOff>10351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291961"/>
          <a:ext cx="889000" cy="6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35685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5321</xdr:rowOff>
    </xdr:from>
    <xdr:to>
      <xdr:col>102</xdr:col>
      <xdr:colOff>114300</xdr:colOff>
      <xdr:row>72</xdr:row>
      <xdr:rowOff>10351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34972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51763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158767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68021</xdr:rowOff>
    </xdr:from>
    <xdr:to>
      <xdr:col>116</xdr:col>
      <xdr:colOff>114300</xdr:colOff>
      <xdr:row>71</xdr:row>
      <xdr:rowOff>169621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2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21048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1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93529</xdr:rowOff>
    </xdr:from>
    <xdr:to>
      <xdr:col>112</xdr:col>
      <xdr:colOff>38100</xdr:colOff>
      <xdr:row>72</xdr:row>
      <xdr:rowOff>23679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2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40206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0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68211</xdr:rowOff>
    </xdr:from>
    <xdr:to>
      <xdr:col>107</xdr:col>
      <xdr:colOff>101600</xdr:colOff>
      <xdr:row>71</xdr:row>
      <xdr:rowOff>169811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2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14888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0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131001</xdr:rowOff>
    </xdr:from>
    <xdr:to>
      <xdr:col>102</xdr:col>
      <xdr:colOff>165100</xdr:colOff>
      <xdr:row>72</xdr:row>
      <xdr:rowOff>61151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3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77678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07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125971</xdr:rowOff>
    </xdr:from>
    <xdr:to>
      <xdr:col>98</xdr:col>
      <xdr:colOff>38100</xdr:colOff>
      <xdr:row>72</xdr:row>
      <xdr:rowOff>56121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2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72648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0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ja-JP" altLang="en-US" sz="1100">
              <a:solidFill>
                <a:schemeClr val="dk1"/>
              </a:solidFill>
              <a:effectLst/>
              <a:latin typeface="+mn-lt"/>
              <a:ea typeface="+mn-ea"/>
              <a:cs typeface="+mn-cs"/>
            </a:rPr>
            <a:t>８４</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１，１７９</a:t>
          </a:r>
          <a:r>
            <a:rPr kumimoji="1" lang="ja-JP" altLang="ja-JP" sz="1100">
              <a:solidFill>
                <a:schemeClr val="dk1"/>
              </a:solidFill>
              <a:effectLst/>
              <a:latin typeface="+mn-lt"/>
              <a:ea typeface="+mn-ea"/>
              <a:cs typeface="+mn-cs"/>
            </a:rPr>
            <a:t>円となっている。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費は、住民一人当たり１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７，０５２</a:t>
          </a:r>
          <a:r>
            <a:rPr kumimoji="1" lang="ja-JP" altLang="ja-JP" sz="1100">
              <a:solidFill>
                <a:schemeClr val="dk1"/>
              </a:solidFill>
              <a:effectLst/>
              <a:latin typeface="+mn-lt"/>
              <a:ea typeface="+mn-ea"/>
              <a:cs typeface="+mn-cs"/>
            </a:rPr>
            <a:t>円で、類似団体平均及び鳥取県平均と比較して一人当たりコストが高くなっており、また平成２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９，１３２</a:t>
          </a:r>
          <a:r>
            <a:rPr kumimoji="1" lang="ja-JP" altLang="ja-JP" sz="1100">
              <a:solidFill>
                <a:schemeClr val="dk1"/>
              </a:solidFill>
              <a:effectLst/>
              <a:latin typeface="+mn-lt"/>
              <a:ea typeface="+mn-ea"/>
              <a:cs typeface="+mn-cs"/>
            </a:rPr>
            <a:t>円高くなっている。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２年度は会計年度任用職員制度の開始により前年度比で大幅増となった。近隣市町村や、類似団体の水準を参考にしつつ、機構改革や事務事業の見直しなどを積極的に実施するなど、人件費の抑制に努める。</a:t>
          </a:r>
          <a:endParaRPr kumimoji="1" lang="en-US" altLang="ja-JP" sz="1100">
            <a:solidFill>
              <a:schemeClr val="dk1"/>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物件費は、住民一人当たり１４万</a:t>
          </a:r>
          <a:r>
            <a:rPr kumimoji="1" lang="ja-JP" altLang="en-US" sz="1100">
              <a:solidFill>
                <a:sysClr val="windowText" lastClr="000000"/>
              </a:solidFill>
              <a:effectLst/>
              <a:latin typeface="+mn-lt"/>
              <a:ea typeface="+mn-ea"/>
              <a:cs typeface="+mn-cs"/>
            </a:rPr>
            <a:t>６，５６７</a:t>
          </a:r>
          <a:r>
            <a:rPr kumimoji="1" lang="ja-JP" altLang="ja-JP" sz="1100">
              <a:solidFill>
                <a:sysClr val="windowText" lastClr="000000"/>
              </a:solidFill>
              <a:effectLst/>
              <a:latin typeface="+mn-lt"/>
              <a:ea typeface="+mn-ea"/>
              <a:cs typeface="+mn-cs"/>
            </a:rPr>
            <a:t>円で、類似団体平均及び鳥取県平均と比較して一人当たりコストが高くなっており、また平成２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年度と比較すると１万</a:t>
          </a:r>
          <a:r>
            <a:rPr kumimoji="1" lang="ja-JP" altLang="en-US" sz="1100">
              <a:solidFill>
                <a:sysClr val="windowText" lastClr="000000"/>
              </a:solidFill>
              <a:effectLst/>
              <a:latin typeface="+mn-lt"/>
              <a:ea typeface="+mn-ea"/>
              <a:cs typeface="+mn-cs"/>
            </a:rPr>
            <a:t>７，７６０</a:t>
          </a:r>
          <a:r>
            <a:rPr kumimoji="1" lang="ja-JP" altLang="ja-JP" sz="1100">
              <a:solidFill>
                <a:sysClr val="windowText" lastClr="000000"/>
              </a:solidFill>
              <a:effectLst/>
              <a:latin typeface="+mn-lt"/>
              <a:ea typeface="+mn-ea"/>
              <a:cs typeface="+mn-cs"/>
            </a:rPr>
            <a:t>円高くなっている。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委託経費が高いことが主な要因になっており、事務の効率化、経費の削減に努め、住民一人当たりの決算額の減少に努める。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15,926
15,791
189.83
13,898,687
13,396,618
383,259
7,012,575
9,470,469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168046</xdr:rowOff>
    </xdr:from>
    <xdr:to>
      <xdr:col>24</xdr:col>
      <xdr:colOff>63500</xdr:colOff>
      <xdr:row>32</xdr:row>
      <xdr:rowOff>68377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82996"/>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39895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168046</xdr:rowOff>
    </xdr:from>
    <xdr:to>
      <xdr:col>19</xdr:col>
      <xdr:colOff>177800</xdr:colOff>
      <xdr:row>32</xdr:row>
      <xdr:rowOff>35001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8299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134993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35001</xdr:rowOff>
    </xdr:from>
    <xdr:to>
      <xdr:col>15</xdr:col>
      <xdr:colOff>50800</xdr:colOff>
      <xdr:row>32</xdr:row>
      <xdr:rowOff>115011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2140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127678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25857</xdr:rowOff>
    </xdr:from>
    <xdr:to>
      <xdr:col>10</xdr:col>
      <xdr:colOff>114300</xdr:colOff>
      <xdr:row>32</xdr:row>
      <xdr:rowOff>115011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12257"/>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171111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17577</xdr:rowOff>
    </xdr:from>
    <xdr:to>
      <xdr:col>24</xdr:col>
      <xdr:colOff>114300</xdr:colOff>
      <xdr:row>32</xdr:row>
      <xdr:rowOff>119177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40454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5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117246</xdr:rowOff>
    </xdr:from>
    <xdr:to>
      <xdr:col>20</xdr:col>
      <xdr:colOff>38100</xdr:colOff>
      <xdr:row>32</xdr:row>
      <xdr:rowOff>47396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63923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0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155651</xdr:rowOff>
    </xdr:from>
    <xdr:to>
      <xdr:col>15</xdr:col>
      <xdr:colOff>101600</xdr:colOff>
      <xdr:row>32</xdr:row>
      <xdr:rowOff>85801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102328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64211</xdr:rowOff>
    </xdr:from>
    <xdr:to>
      <xdr:col>10</xdr:col>
      <xdr:colOff>165100</xdr:colOff>
      <xdr:row>32</xdr:row>
      <xdr:rowOff>165811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10888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2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146507</xdr:rowOff>
    </xdr:from>
    <xdr:to>
      <xdr:col>6</xdr:col>
      <xdr:colOff>38100</xdr:colOff>
      <xdr:row>32</xdr:row>
      <xdr:rowOff>76657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93184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3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33108</xdr:rowOff>
    </xdr:from>
    <xdr:to>
      <xdr:col>24</xdr:col>
      <xdr:colOff>62865</xdr:colOff>
      <xdr:row>57</xdr:row>
      <xdr:rowOff>69310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77058"/>
          <a:ext cx="1270" cy="106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73137</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69310</xdr:rowOff>
    </xdr:from>
    <xdr:to>
      <xdr:col>24</xdr:col>
      <xdr:colOff>152400</xdr:colOff>
      <xdr:row>57</xdr:row>
      <xdr:rowOff>69310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4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151235</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33108</xdr:rowOff>
    </xdr:from>
    <xdr:to>
      <xdr:col>24</xdr:col>
      <xdr:colOff>152400</xdr:colOff>
      <xdr:row>51</xdr:row>
      <xdr:rowOff>33108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77996</xdr:rowOff>
    </xdr:from>
    <xdr:to>
      <xdr:col>24</xdr:col>
      <xdr:colOff>63500</xdr:colOff>
      <xdr:row>57</xdr:row>
      <xdr:rowOff>165207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507746"/>
          <a:ext cx="838200" cy="4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6877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65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155450</xdr:rowOff>
    </xdr:from>
    <xdr:to>
      <xdr:col>24</xdr:col>
      <xdr:colOff>114300</xdr:colOff>
      <xdr:row>55</xdr:row>
      <xdr:rowOff>85600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165207</xdr:rowOff>
    </xdr:from>
    <xdr:to>
      <xdr:col>19</xdr:col>
      <xdr:colOff>177800</xdr:colOff>
      <xdr:row>58</xdr:row>
      <xdr:rowOff>121617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7857"/>
          <a:ext cx="889000" cy="12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40464</xdr:rowOff>
    </xdr:from>
    <xdr:to>
      <xdr:col>20</xdr:col>
      <xdr:colOff>38100</xdr:colOff>
      <xdr:row>58</xdr:row>
      <xdr:rowOff>142064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133191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7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65428</xdr:rowOff>
    </xdr:from>
    <xdr:to>
      <xdr:col>15</xdr:col>
      <xdr:colOff>50800</xdr:colOff>
      <xdr:row>58</xdr:row>
      <xdr:rowOff>121617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09528"/>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81146</xdr:rowOff>
    </xdr:from>
    <xdr:to>
      <xdr:col>15</xdr:col>
      <xdr:colOff>101600</xdr:colOff>
      <xdr:row>59</xdr:row>
      <xdr:rowOff>11296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2423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65428</xdr:rowOff>
    </xdr:from>
    <xdr:to>
      <xdr:col>10</xdr:col>
      <xdr:colOff>114300</xdr:colOff>
      <xdr:row>58</xdr:row>
      <xdr:rowOff>133390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9528"/>
          <a:ext cx="889000" cy="6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89238</xdr:rowOff>
    </xdr:from>
    <xdr:to>
      <xdr:col>10</xdr:col>
      <xdr:colOff>165100</xdr:colOff>
      <xdr:row>59</xdr:row>
      <xdr:rowOff>19388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10515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1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51103</xdr:rowOff>
    </xdr:from>
    <xdr:to>
      <xdr:col>6</xdr:col>
      <xdr:colOff>38100</xdr:colOff>
      <xdr:row>58</xdr:row>
      <xdr:rowOff>152703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169230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27196</xdr:rowOff>
    </xdr:from>
    <xdr:to>
      <xdr:col>24</xdr:col>
      <xdr:colOff>114300</xdr:colOff>
      <xdr:row>55</xdr:row>
      <xdr:rowOff>128796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4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5623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3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114407</xdr:rowOff>
    </xdr:from>
    <xdr:to>
      <xdr:col>20</xdr:col>
      <xdr:colOff>38100</xdr:colOff>
      <xdr:row>58</xdr:row>
      <xdr:rowOff>44557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61084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70817</xdr:rowOff>
    </xdr:from>
    <xdr:to>
      <xdr:col>15</xdr:col>
      <xdr:colOff>101600</xdr:colOff>
      <xdr:row>59</xdr:row>
      <xdr:rowOff>967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17494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14628</xdr:rowOff>
    </xdr:from>
    <xdr:to>
      <xdr:col>10</xdr:col>
      <xdr:colOff>165100</xdr:colOff>
      <xdr:row>58</xdr:row>
      <xdr:rowOff>116228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3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82590</xdr:rowOff>
    </xdr:from>
    <xdr:to>
      <xdr:col>6</xdr:col>
      <xdr:colOff>38100</xdr:colOff>
      <xdr:row>59</xdr:row>
      <xdr:rowOff>12740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11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103962</xdr:rowOff>
    </xdr:from>
    <xdr:to>
      <xdr:col>24</xdr:col>
      <xdr:colOff>63500</xdr:colOff>
      <xdr:row>76</xdr:row>
      <xdr:rowOff>22943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791262"/>
          <a:ext cx="838200" cy="26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120190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0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22943</xdr:rowOff>
    </xdr:from>
    <xdr:to>
      <xdr:col>19</xdr:col>
      <xdr:colOff>177800</xdr:colOff>
      <xdr:row>77</xdr:row>
      <xdr:rowOff>11970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53143"/>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37368</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2387</xdr:rowOff>
    </xdr:from>
    <xdr:to>
      <xdr:col>15</xdr:col>
      <xdr:colOff>50800</xdr:colOff>
      <xdr:row>77</xdr:row>
      <xdr:rowOff>11970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204037"/>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139209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2387</xdr:rowOff>
    </xdr:from>
    <xdr:to>
      <xdr:col>10</xdr:col>
      <xdr:colOff>114300</xdr:colOff>
      <xdr:row>77</xdr:row>
      <xdr:rowOff>29763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04037"/>
          <a:ext cx="889000" cy="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104500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9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117663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0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53162</xdr:rowOff>
    </xdr:from>
    <xdr:to>
      <xdr:col>24</xdr:col>
      <xdr:colOff>114300</xdr:colOff>
      <xdr:row>74</xdr:row>
      <xdr:rowOff>154762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7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76039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5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143593</xdr:rowOff>
    </xdr:from>
    <xdr:to>
      <xdr:col>20</xdr:col>
      <xdr:colOff>38100</xdr:colOff>
      <xdr:row>76</xdr:row>
      <xdr:rowOff>73743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64870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9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132620</xdr:rowOff>
    </xdr:from>
    <xdr:to>
      <xdr:col>15</xdr:col>
      <xdr:colOff>101600</xdr:colOff>
      <xdr:row>77</xdr:row>
      <xdr:rowOff>62770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53897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5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123037</xdr:rowOff>
    </xdr:from>
    <xdr:to>
      <xdr:col>10</xdr:col>
      <xdr:colOff>165100</xdr:colOff>
      <xdr:row>77</xdr:row>
      <xdr:rowOff>53187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44314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4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150413</xdr:rowOff>
    </xdr:from>
    <xdr:to>
      <xdr:col>6</xdr:col>
      <xdr:colOff>38100</xdr:colOff>
      <xdr:row>77</xdr:row>
      <xdr:rowOff>80563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71690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7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86178</xdr:rowOff>
    </xdr:from>
    <xdr:to>
      <xdr:col>24</xdr:col>
      <xdr:colOff>63500</xdr:colOff>
      <xdr:row>97</xdr:row>
      <xdr:rowOff>68476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545378"/>
          <a:ext cx="838200" cy="15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147401</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6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47749</xdr:rowOff>
    </xdr:from>
    <xdr:to>
      <xdr:col>19</xdr:col>
      <xdr:colOff>177800</xdr:colOff>
      <xdr:row>97</xdr:row>
      <xdr:rowOff>68476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678399"/>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47749</xdr:rowOff>
    </xdr:from>
    <xdr:to>
      <xdr:col>15</xdr:col>
      <xdr:colOff>50800</xdr:colOff>
      <xdr:row>97</xdr:row>
      <xdr:rowOff>74876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678399"/>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162446</xdr:rowOff>
    </xdr:from>
    <xdr:to>
      <xdr:col>10</xdr:col>
      <xdr:colOff>114300</xdr:colOff>
      <xdr:row>97</xdr:row>
      <xdr:rowOff>74876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621646"/>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35378</xdr:rowOff>
    </xdr:from>
    <xdr:to>
      <xdr:col>24</xdr:col>
      <xdr:colOff>114300</xdr:colOff>
      <xdr:row>96</xdr:row>
      <xdr:rowOff>136978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4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13805</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17676</xdr:rowOff>
    </xdr:from>
    <xdr:to>
      <xdr:col>20</xdr:col>
      <xdr:colOff>38100</xdr:colOff>
      <xdr:row>97</xdr:row>
      <xdr:rowOff>119276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6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110403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74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168399</xdr:rowOff>
    </xdr:from>
    <xdr:to>
      <xdr:col>15</xdr:col>
      <xdr:colOff>101600</xdr:colOff>
      <xdr:row>97</xdr:row>
      <xdr:rowOff>98549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6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89676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7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24076</xdr:rowOff>
    </xdr:from>
    <xdr:to>
      <xdr:col>10</xdr:col>
      <xdr:colOff>165100</xdr:colOff>
      <xdr:row>97</xdr:row>
      <xdr:rowOff>125676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6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116803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111646</xdr:rowOff>
    </xdr:from>
    <xdr:to>
      <xdr:col>6</xdr:col>
      <xdr:colOff>38100</xdr:colOff>
      <xdr:row>97</xdr:row>
      <xdr:rowOff>41796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32923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66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102264</xdr:rowOff>
    </xdr:from>
    <xdr:to>
      <xdr:col>55</xdr:col>
      <xdr:colOff>0</xdr:colOff>
      <xdr:row>55</xdr:row>
      <xdr:rowOff>144931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532014"/>
          <a:ext cx="838200" cy="4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44773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102264</xdr:rowOff>
    </xdr:from>
    <xdr:to>
      <xdr:col>50</xdr:col>
      <xdr:colOff>114300</xdr:colOff>
      <xdr:row>56</xdr:row>
      <xdr:rowOff>20431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532014"/>
          <a:ext cx="889000" cy="8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7544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14555</xdr:rowOff>
    </xdr:from>
    <xdr:to>
      <xdr:col>45</xdr:col>
      <xdr:colOff>177800</xdr:colOff>
      <xdr:row>56</xdr:row>
      <xdr:rowOff>20431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615755"/>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28698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14555</xdr:rowOff>
    </xdr:from>
    <xdr:to>
      <xdr:col>41</xdr:col>
      <xdr:colOff>50800</xdr:colOff>
      <xdr:row>56</xdr:row>
      <xdr:rowOff>78663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615755"/>
          <a:ext cx="889000" cy="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31226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80600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94131</xdr:rowOff>
    </xdr:from>
    <xdr:to>
      <xdr:col>55</xdr:col>
      <xdr:colOff>50800</xdr:colOff>
      <xdr:row>56</xdr:row>
      <xdr:rowOff>24281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5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117008</xdr:rowOff>
    </xdr:from>
    <xdr:ext cx="599010"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37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51464</xdr:rowOff>
    </xdr:from>
    <xdr:to>
      <xdr:col>50</xdr:col>
      <xdr:colOff>165100</xdr:colOff>
      <xdr:row>55</xdr:row>
      <xdr:rowOff>153064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4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169591</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39795" y="925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141081</xdr:rowOff>
    </xdr:from>
    <xdr:to>
      <xdr:col>46</xdr:col>
      <xdr:colOff>38100</xdr:colOff>
      <xdr:row>56</xdr:row>
      <xdr:rowOff>71231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5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87758</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50795" y="934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135205</xdr:rowOff>
    </xdr:from>
    <xdr:to>
      <xdr:col>41</xdr:col>
      <xdr:colOff>101600</xdr:colOff>
      <xdr:row>56</xdr:row>
      <xdr:rowOff>65355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81882</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61795" y="934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27863</xdr:rowOff>
    </xdr:from>
    <xdr:to>
      <xdr:col>36</xdr:col>
      <xdr:colOff>165100</xdr:colOff>
      <xdr:row>56</xdr:row>
      <xdr:rowOff>129463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145990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162148</xdr:rowOff>
    </xdr:from>
    <xdr:to>
      <xdr:col>55</xdr:col>
      <xdr:colOff>0</xdr:colOff>
      <xdr:row>77</xdr:row>
      <xdr:rowOff>12919</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2849448"/>
          <a:ext cx="838200" cy="36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93228</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7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112314</xdr:rowOff>
    </xdr:from>
    <xdr:to>
      <xdr:col>50</xdr:col>
      <xdr:colOff>114300</xdr:colOff>
      <xdr:row>77</xdr:row>
      <xdr:rowOff>12919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8750300" y="13142514"/>
          <a:ext cx="8890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94735</xdr:rowOff>
    </xdr:from>
    <xdr:to>
      <xdr:col>45</xdr:col>
      <xdr:colOff>177800</xdr:colOff>
      <xdr:row>76</xdr:row>
      <xdr:rowOff>112314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2610585"/>
          <a:ext cx="889000" cy="5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94735</xdr:rowOff>
    </xdr:from>
    <xdr:to>
      <xdr:col>41</xdr:col>
      <xdr:colOff>50800</xdr:colOff>
      <xdr:row>76</xdr:row>
      <xdr:rowOff>147952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6972300" y="12610585"/>
          <a:ext cx="889000" cy="5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5170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28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111348</xdr:rowOff>
    </xdr:from>
    <xdr:to>
      <xdr:col>55</xdr:col>
      <xdr:colOff>50800</xdr:colOff>
      <xdr:row>75</xdr:row>
      <xdr:rowOff>41498</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7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134225</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6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133569</xdr:rowOff>
    </xdr:from>
    <xdr:to>
      <xdr:col>50</xdr:col>
      <xdr:colOff>165100</xdr:colOff>
      <xdr:row>77</xdr:row>
      <xdr:rowOff>63719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1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54846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25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61514</xdr:rowOff>
    </xdr:from>
    <xdr:to>
      <xdr:col>46</xdr:col>
      <xdr:colOff>38100</xdr:colOff>
      <xdr:row>76</xdr:row>
      <xdr:rowOff>163114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09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154241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1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43935</xdr:rowOff>
    </xdr:from>
    <xdr:to>
      <xdr:col>41</xdr:col>
      <xdr:colOff>101600</xdr:colOff>
      <xdr:row>73</xdr:row>
      <xdr:rowOff>145535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25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162062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3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97152</xdr:rowOff>
    </xdr:from>
    <xdr:to>
      <xdr:col>36</xdr:col>
      <xdr:colOff>165100</xdr:colOff>
      <xdr:row>77</xdr:row>
      <xdr:rowOff>27302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12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18429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2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39688</xdr:rowOff>
    </xdr:from>
    <xdr:to>
      <xdr:col>55</xdr:col>
      <xdr:colOff>0</xdr:colOff>
      <xdr:row>97</xdr:row>
      <xdr:rowOff>61371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70338"/>
          <a:ext cx="838200" cy="2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129869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4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26952</xdr:rowOff>
    </xdr:from>
    <xdr:to>
      <xdr:col>50</xdr:col>
      <xdr:colOff>114300</xdr:colOff>
      <xdr:row>97</xdr:row>
      <xdr:rowOff>39688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57602"/>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42451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1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100037</xdr:rowOff>
    </xdr:from>
    <xdr:to>
      <xdr:col>45</xdr:col>
      <xdr:colOff>177800</xdr:colOff>
      <xdr:row>97</xdr:row>
      <xdr:rowOff>26952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559237"/>
          <a:ext cx="889000" cy="9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76610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22396</xdr:rowOff>
    </xdr:from>
    <xdr:to>
      <xdr:col>41</xdr:col>
      <xdr:colOff>50800</xdr:colOff>
      <xdr:row>96</xdr:row>
      <xdr:rowOff>100037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481596"/>
          <a:ext cx="889000" cy="7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84351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28850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1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10571</xdr:rowOff>
    </xdr:from>
    <xdr:to>
      <xdr:col>55</xdr:col>
      <xdr:colOff>50800</xdr:colOff>
      <xdr:row>97</xdr:row>
      <xdr:rowOff>112171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160448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1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160338</xdr:rowOff>
    </xdr:from>
    <xdr:to>
      <xdr:col>50</xdr:col>
      <xdr:colOff>165100</xdr:colOff>
      <xdr:row>97</xdr:row>
      <xdr:rowOff>90488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81615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147602</xdr:rowOff>
    </xdr:from>
    <xdr:to>
      <xdr:col>46</xdr:col>
      <xdr:colOff>38100</xdr:colOff>
      <xdr:row>97</xdr:row>
      <xdr:rowOff>77752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68879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49237</xdr:rowOff>
    </xdr:from>
    <xdr:to>
      <xdr:col>41</xdr:col>
      <xdr:colOff>101600</xdr:colOff>
      <xdr:row>96</xdr:row>
      <xdr:rowOff>150837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0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143046</xdr:rowOff>
    </xdr:from>
    <xdr:to>
      <xdr:col>36</xdr:col>
      <xdr:colOff>165100</xdr:colOff>
      <xdr:row>96</xdr:row>
      <xdr:rowOff>73196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64323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2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16746</xdr:rowOff>
    </xdr:from>
    <xdr:to>
      <xdr:col>85</xdr:col>
      <xdr:colOff>127000</xdr:colOff>
      <xdr:row>37</xdr:row>
      <xdr:rowOff>149758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60396"/>
          <a:ext cx="838200" cy="13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76213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590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16746</xdr:rowOff>
    </xdr:from>
    <xdr:to>
      <xdr:col>81</xdr:col>
      <xdr:colOff>50800</xdr:colOff>
      <xdr:row>37</xdr:row>
      <xdr:rowOff>26314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60396"/>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26314</xdr:rowOff>
    </xdr:from>
    <xdr:to>
      <xdr:col>76</xdr:col>
      <xdr:colOff>114300</xdr:colOff>
      <xdr:row>37</xdr:row>
      <xdr:rowOff>56392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69964"/>
          <a:ext cx="8890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163462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98715</xdr:rowOff>
    </xdr:from>
    <xdr:to>
      <xdr:col>71</xdr:col>
      <xdr:colOff>177800</xdr:colOff>
      <xdr:row>37</xdr:row>
      <xdr:rowOff>56392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5928015"/>
          <a:ext cx="889000" cy="4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167153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105144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98958</xdr:rowOff>
    </xdr:from>
    <xdr:to>
      <xdr:col>85</xdr:col>
      <xdr:colOff>177800</xdr:colOff>
      <xdr:row>38</xdr:row>
      <xdr:rowOff>29108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13885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5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137396</xdr:rowOff>
    </xdr:from>
    <xdr:to>
      <xdr:col>81</xdr:col>
      <xdr:colOff>101600</xdr:colOff>
      <xdr:row>37</xdr:row>
      <xdr:rowOff>67546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0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58673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0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146964</xdr:rowOff>
    </xdr:from>
    <xdr:to>
      <xdr:col>76</xdr:col>
      <xdr:colOff>165100</xdr:colOff>
      <xdr:row>37</xdr:row>
      <xdr:rowOff>77114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68241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5592</xdr:rowOff>
    </xdr:from>
    <xdr:to>
      <xdr:col>72</xdr:col>
      <xdr:colOff>38100</xdr:colOff>
      <xdr:row>37</xdr:row>
      <xdr:rowOff>107192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98319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47915</xdr:rowOff>
    </xdr:from>
    <xdr:to>
      <xdr:col>67</xdr:col>
      <xdr:colOff>101600</xdr:colOff>
      <xdr:row>34</xdr:row>
      <xdr:rowOff>149515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8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166042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6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44168</xdr:rowOff>
    </xdr:from>
    <xdr:to>
      <xdr:col>85</xdr:col>
      <xdr:colOff>127000</xdr:colOff>
      <xdr:row>56</xdr:row>
      <xdr:rowOff>135082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302468"/>
          <a:ext cx="838200" cy="4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171294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258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161463</xdr:rowOff>
    </xdr:from>
    <xdr:to>
      <xdr:col>81</xdr:col>
      <xdr:colOff>50800</xdr:colOff>
      <xdr:row>56</xdr:row>
      <xdr:rowOff>135082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591213"/>
          <a:ext cx="889000" cy="1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295</xdr:rowOff>
    </xdr:from>
    <xdr:to>
      <xdr:col>81</xdr:col>
      <xdr:colOff>101600</xdr:colOff>
      <xdr:row>54</xdr:row>
      <xdr:rowOff>101895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118422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161463</xdr:rowOff>
    </xdr:from>
    <xdr:to>
      <xdr:col>76</xdr:col>
      <xdr:colOff>114300</xdr:colOff>
      <xdr:row>56</xdr:row>
      <xdr:rowOff>166240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591213"/>
          <a:ext cx="889000" cy="17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127099</xdr:rowOff>
    </xdr:from>
    <xdr:to>
      <xdr:col>76</xdr:col>
      <xdr:colOff>165100</xdr:colOff>
      <xdr:row>55</xdr:row>
      <xdr:rowOff>57249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73776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147152</xdr:rowOff>
    </xdr:from>
    <xdr:to>
      <xdr:col>71</xdr:col>
      <xdr:colOff>177800</xdr:colOff>
      <xdr:row>56</xdr:row>
      <xdr:rowOff>166240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748352"/>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58999</xdr:rowOff>
    </xdr:from>
    <xdr:to>
      <xdr:col>72</xdr:col>
      <xdr:colOff>38100</xdr:colOff>
      <xdr:row>55</xdr:row>
      <xdr:rowOff>160599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39111</xdr:rowOff>
    </xdr:from>
    <xdr:to>
      <xdr:col>67</xdr:col>
      <xdr:colOff>101600</xdr:colOff>
      <xdr:row>55</xdr:row>
      <xdr:rowOff>140711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46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157238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2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164818</xdr:rowOff>
    </xdr:from>
    <xdr:to>
      <xdr:col>85</xdr:col>
      <xdr:colOff>177800</xdr:colOff>
      <xdr:row>54</xdr:row>
      <xdr:rowOff>94968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2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16245</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10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84282</xdr:rowOff>
    </xdr:from>
    <xdr:to>
      <xdr:col>81</xdr:col>
      <xdr:colOff>101600</xdr:colOff>
      <xdr:row>57</xdr:row>
      <xdr:rowOff>14432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6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5559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110663</xdr:rowOff>
    </xdr:from>
    <xdr:to>
      <xdr:col>76</xdr:col>
      <xdr:colOff>165100</xdr:colOff>
      <xdr:row>56</xdr:row>
      <xdr:rowOff>40813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5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31940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115440</xdr:rowOff>
    </xdr:from>
    <xdr:to>
      <xdr:col>72</xdr:col>
      <xdr:colOff>38100</xdr:colOff>
      <xdr:row>57</xdr:row>
      <xdr:rowOff>45590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36717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96352</xdr:rowOff>
    </xdr:from>
    <xdr:to>
      <xdr:col>67</xdr:col>
      <xdr:colOff>101600</xdr:colOff>
      <xdr:row>57</xdr:row>
      <xdr:rowOff>26502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17629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157302</xdr:rowOff>
    </xdr:from>
    <xdr:to>
      <xdr:col>85</xdr:col>
      <xdr:colOff>127000</xdr:colOff>
      <xdr:row>78</xdr:row>
      <xdr:rowOff>62525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187502"/>
          <a:ext cx="838200" cy="24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157302</xdr:rowOff>
    </xdr:from>
    <xdr:to>
      <xdr:col>81</xdr:col>
      <xdr:colOff>50800</xdr:colOff>
      <xdr:row>77</xdr:row>
      <xdr:rowOff>64993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187502"/>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64993</xdr:rowOff>
    </xdr:from>
    <xdr:to>
      <xdr:col>76</xdr:col>
      <xdr:colOff>114300</xdr:colOff>
      <xdr:row>78</xdr:row>
      <xdr:rowOff>95123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266643"/>
          <a:ext cx="889000" cy="20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102282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95123</xdr:rowOff>
    </xdr:from>
    <xdr:to>
      <xdr:col>71</xdr:col>
      <xdr:colOff>177800</xdr:colOff>
      <xdr:row>78</xdr:row>
      <xdr:rowOff>138602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68223"/>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11725</xdr:rowOff>
    </xdr:from>
    <xdr:to>
      <xdr:col>85</xdr:col>
      <xdr:colOff>177800</xdr:colOff>
      <xdr:row>78</xdr:row>
      <xdr:rowOff>113325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98102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106502</xdr:rowOff>
    </xdr:from>
    <xdr:to>
      <xdr:col>81</xdr:col>
      <xdr:colOff>101600</xdr:colOff>
      <xdr:row>77</xdr:row>
      <xdr:rowOff>36652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27779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2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14193</xdr:rowOff>
    </xdr:from>
    <xdr:to>
      <xdr:col>76</xdr:col>
      <xdr:colOff>165100</xdr:colOff>
      <xdr:row>77</xdr:row>
      <xdr:rowOff>115793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2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106920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44323</xdr:rowOff>
    </xdr:from>
    <xdr:to>
      <xdr:col>72</xdr:col>
      <xdr:colOff>38100</xdr:colOff>
      <xdr:row>78</xdr:row>
      <xdr:rowOff>145923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137050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10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87802</xdr:rowOff>
    </xdr:from>
    <xdr:to>
      <xdr:col>67</xdr:col>
      <xdr:colOff>101600</xdr:colOff>
      <xdr:row>79</xdr:row>
      <xdr:rowOff>17952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9079</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57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27115</xdr:rowOff>
    </xdr:from>
    <xdr:to>
      <xdr:col>85</xdr:col>
      <xdr:colOff>127000</xdr:colOff>
      <xdr:row>95</xdr:row>
      <xdr:rowOff>53600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14865"/>
          <a:ext cx="8382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97812</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8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53600</xdr:rowOff>
    </xdr:from>
    <xdr:to>
      <xdr:col>81</xdr:col>
      <xdr:colOff>50800</xdr:colOff>
      <xdr:row>95</xdr:row>
      <xdr:rowOff>97622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41350"/>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46971</xdr:rowOff>
    </xdr:from>
    <xdr:to>
      <xdr:col>76</xdr:col>
      <xdr:colOff>114300</xdr:colOff>
      <xdr:row>95</xdr:row>
      <xdr:rowOff>97622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334721"/>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118811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113312</xdr:rowOff>
    </xdr:from>
    <xdr:to>
      <xdr:col>71</xdr:col>
      <xdr:colOff>177800</xdr:colOff>
      <xdr:row>95</xdr:row>
      <xdr:rowOff>46971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229612"/>
          <a:ext cx="889000" cy="10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72274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58966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147765</xdr:rowOff>
    </xdr:from>
    <xdr:to>
      <xdr:col>85</xdr:col>
      <xdr:colOff>177800</xdr:colOff>
      <xdr:row>95</xdr:row>
      <xdr:rowOff>77915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170642</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2800</xdr:rowOff>
    </xdr:from>
    <xdr:to>
      <xdr:col>81</xdr:col>
      <xdr:colOff>101600</xdr:colOff>
      <xdr:row>95</xdr:row>
      <xdr:rowOff>104400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120927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6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46822</xdr:rowOff>
    </xdr:from>
    <xdr:to>
      <xdr:col>76</xdr:col>
      <xdr:colOff>165100</xdr:colOff>
      <xdr:row>95</xdr:row>
      <xdr:rowOff>148422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164949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167621</xdr:rowOff>
    </xdr:from>
    <xdr:to>
      <xdr:col>72</xdr:col>
      <xdr:colOff>38100</xdr:colOff>
      <xdr:row>95</xdr:row>
      <xdr:rowOff>97771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114298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62512</xdr:rowOff>
    </xdr:from>
    <xdr:to>
      <xdr:col>67</xdr:col>
      <xdr:colOff>101600</xdr:colOff>
      <xdr:row>94</xdr:row>
      <xdr:rowOff>164112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1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95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総務費は、住民一人当たり</a:t>
          </a: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５，９９６</a:t>
          </a:r>
          <a:r>
            <a:rPr kumimoji="1" lang="ja-JP" altLang="ja-JP" sz="1100">
              <a:solidFill>
                <a:sysClr val="windowText" lastClr="000000"/>
              </a:solidFill>
              <a:effectLst/>
              <a:latin typeface="+mn-lt"/>
              <a:ea typeface="+mn-ea"/>
              <a:cs typeface="+mn-cs"/>
            </a:rPr>
            <a:t>円となっており、前年度に比べ</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４，０７５</a:t>
          </a:r>
          <a:r>
            <a:rPr kumimoji="1" lang="ja-JP" altLang="ja-JP" sz="1100">
              <a:solidFill>
                <a:sysClr val="windowText" lastClr="000000"/>
              </a:solidFill>
              <a:effectLst/>
              <a:latin typeface="+mn-lt"/>
              <a:ea typeface="+mn-ea"/>
              <a:cs typeface="+mn-cs"/>
            </a:rPr>
            <a:t>円高くなっている。</a:t>
          </a:r>
          <a:r>
            <a:rPr kumimoji="1" lang="ja-JP" altLang="en-US" sz="1100">
              <a:solidFill>
                <a:sysClr val="windowText" lastClr="000000"/>
              </a:solidFill>
              <a:effectLst/>
              <a:latin typeface="+mn-lt"/>
              <a:ea typeface="+mn-ea"/>
              <a:cs typeface="+mn-cs"/>
            </a:rPr>
            <a:t>特別定額給付金事業の実施</a:t>
          </a:r>
          <a:r>
            <a:rPr kumimoji="1" lang="ja-JP" altLang="ja-JP" sz="1100">
              <a:solidFill>
                <a:sysClr val="windowText" lastClr="000000"/>
              </a:solidFill>
              <a:effectLst/>
              <a:latin typeface="+mn-lt"/>
              <a:ea typeface="+mn-ea"/>
              <a:cs typeface="+mn-cs"/>
            </a:rPr>
            <a:t>が主な要因である。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民生費は、住民一人当たり１</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１，８７６</a:t>
          </a:r>
          <a:r>
            <a:rPr kumimoji="1" lang="ja-JP" altLang="ja-JP" sz="1100">
              <a:solidFill>
                <a:sysClr val="windowText" lastClr="000000"/>
              </a:solidFill>
              <a:effectLst/>
              <a:latin typeface="+mn-lt"/>
              <a:ea typeface="+mn-ea"/>
              <a:cs typeface="+mn-cs"/>
            </a:rPr>
            <a:t>円となっており、前年度に比べ</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３，７４７</a:t>
          </a:r>
          <a:r>
            <a:rPr kumimoji="1" lang="ja-JP" altLang="ja-JP" sz="1100">
              <a:solidFill>
                <a:sysClr val="windowText" lastClr="000000"/>
              </a:solidFill>
              <a:effectLst/>
              <a:latin typeface="+mn-lt"/>
              <a:ea typeface="+mn-ea"/>
              <a:cs typeface="+mn-cs"/>
            </a:rPr>
            <a:t>円高くなっている。</a:t>
          </a:r>
          <a:r>
            <a:rPr kumimoji="1" lang="ja-JP" altLang="en-US" sz="1100">
              <a:solidFill>
                <a:sysClr val="windowText" lastClr="000000"/>
              </a:solidFill>
              <a:effectLst/>
              <a:latin typeface="+mn-lt"/>
              <a:ea typeface="+mn-ea"/>
              <a:cs typeface="+mn-cs"/>
            </a:rPr>
            <a:t>保健福祉センターだいせん空調設備更新工事や小規模保育所建設事業の実施</a:t>
          </a:r>
          <a:r>
            <a:rPr kumimoji="1" lang="ja-JP" altLang="ja-JP" sz="1100">
              <a:solidFill>
                <a:sysClr val="windowText" lastClr="000000"/>
              </a:solidFill>
              <a:effectLst/>
              <a:latin typeface="+mn-lt"/>
              <a:ea typeface="+mn-ea"/>
              <a:cs typeface="+mn-cs"/>
            </a:rPr>
            <a:t>などが主な要因である。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農林水産業費は、住民一人当たり１</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１，３５６</a:t>
          </a:r>
          <a:r>
            <a:rPr kumimoji="1" lang="ja-JP" altLang="ja-JP" sz="1100">
              <a:solidFill>
                <a:sysClr val="windowText" lastClr="000000"/>
              </a:solidFill>
              <a:effectLst/>
              <a:latin typeface="+mn-lt"/>
              <a:ea typeface="+mn-ea"/>
              <a:cs typeface="+mn-cs"/>
            </a:rPr>
            <a:t>円となっており、前年度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比</a:t>
          </a:r>
          <a:r>
            <a:rPr kumimoji="1" lang="ja-JP" altLang="en-US" sz="1100">
              <a:solidFill>
                <a:sysClr val="windowText" lastClr="000000"/>
              </a:solidFill>
              <a:effectLst/>
              <a:latin typeface="+mn-lt"/>
              <a:ea typeface="+mn-ea"/>
              <a:cs typeface="+mn-cs"/>
            </a:rPr>
            <a:t>べ９，３３２</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低くなっているが</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に比べ３</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１，４２３</a:t>
          </a:r>
          <a:r>
            <a:rPr kumimoji="1" lang="ja-JP" altLang="ja-JP" sz="1100">
              <a:solidFill>
                <a:sysClr val="windowText" lastClr="000000"/>
              </a:solidFill>
              <a:effectLst/>
              <a:latin typeface="+mn-lt"/>
              <a:ea typeface="+mn-ea"/>
              <a:cs typeface="+mn-cs"/>
            </a:rPr>
            <a:t>円、鳥取県平均</a:t>
          </a:r>
          <a:r>
            <a:rPr kumimoji="1" lang="ja-JP" altLang="en-US" sz="1100">
              <a:solidFill>
                <a:sysClr val="windowText" lastClr="000000"/>
              </a:solidFill>
              <a:effectLst/>
              <a:latin typeface="+mn-lt"/>
              <a:ea typeface="+mn-ea"/>
              <a:cs typeface="+mn-cs"/>
            </a:rPr>
            <a:t>に比べ８</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７２５</a:t>
          </a:r>
          <a:r>
            <a:rPr kumimoji="1" lang="ja-JP" altLang="ja-JP" sz="1100">
              <a:solidFill>
                <a:sysClr val="windowText" lastClr="000000"/>
              </a:solidFill>
              <a:effectLst/>
              <a:latin typeface="+mn-lt"/>
              <a:ea typeface="+mn-ea"/>
              <a:cs typeface="+mn-cs"/>
            </a:rPr>
            <a:t>円高くなっている。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基幹産業である</a:t>
          </a:r>
          <a:r>
            <a:rPr kumimoji="1" lang="ja-JP" altLang="ja-JP" sz="1100">
              <a:solidFill>
                <a:sysClr val="windowText" lastClr="000000"/>
              </a:solidFill>
              <a:effectLst/>
              <a:latin typeface="+mn-lt"/>
              <a:ea typeface="+mn-ea"/>
              <a:cs typeface="+mn-cs"/>
            </a:rPr>
            <a:t>農林水産業に力を入れていることにより、農林水産関係の補助金</a:t>
          </a:r>
          <a:r>
            <a:rPr kumimoji="1" lang="ja-JP" altLang="ja-JP" sz="1100">
              <a:solidFill>
                <a:schemeClr val="dk1"/>
              </a:solidFill>
              <a:effectLst/>
              <a:latin typeface="+mn-lt"/>
              <a:ea typeface="+mn-ea"/>
              <a:cs typeface="+mn-cs"/>
            </a:rPr>
            <a:t>が伸びていることが住民一人当たりコストが高い要因である。</a:t>
          </a:r>
          <a:endParaRPr lang="ja-JP" altLang="ja-JP">
            <a:effectLst/>
          </a:endParaRPr>
        </a:p>
        <a:p>
          <a:r>
            <a:rPr lang="ja-JP" altLang="en-US" sz="1100">
              <a:solidFill>
                <a:srgbClr val="FF0000"/>
              </a:solidFill>
              <a:effectLst/>
            </a:rPr>
            <a:t>　</a:t>
          </a:r>
          <a:r>
            <a:rPr lang="ja-JP" altLang="en-US" sz="1100">
              <a:solidFill>
                <a:sysClr val="windowText" lastClr="000000"/>
              </a:solidFill>
              <a:effectLst/>
            </a:rPr>
            <a:t>教育費</a:t>
          </a:r>
          <a:r>
            <a:rPr kumimoji="1" lang="ja-JP" altLang="ja-JP" sz="1100">
              <a:solidFill>
                <a:sysClr val="windowText" lastClr="000000"/>
              </a:solidFill>
              <a:effectLst/>
              <a:latin typeface="+mn-lt"/>
              <a:ea typeface="+mn-ea"/>
              <a:cs typeface="+mn-cs"/>
            </a:rPr>
            <a:t>は、住民一人当たり</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４，１７９</a:t>
          </a:r>
          <a:r>
            <a:rPr kumimoji="1" lang="ja-JP" altLang="ja-JP" sz="1100">
              <a:solidFill>
                <a:schemeClr val="dk1"/>
              </a:solidFill>
              <a:effectLst/>
              <a:latin typeface="+mn-lt"/>
              <a:ea typeface="+mn-ea"/>
              <a:cs typeface="+mn-cs"/>
            </a:rPr>
            <a:t>円となっており、前年度に比べ１万</a:t>
          </a:r>
          <a:r>
            <a:rPr kumimoji="1" lang="ja-JP" altLang="en-US" sz="1100">
              <a:solidFill>
                <a:schemeClr val="dk1"/>
              </a:solidFill>
              <a:effectLst/>
              <a:latin typeface="+mn-lt"/>
              <a:ea typeface="+mn-ea"/>
              <a:cs typeface="+mn-cs"/>
            </a:rPr>
            <a:t>８，９７７円</a:t>
          </a:r>
          <a:r>
            <a:rPr kumimoji="1" lang="ja-JP" altLang="ja-JP" sz="1100">
              <a:solidFill>
                <a:schemeClr val="dk1"/>
              </a:solidFill>
              <a:effectLst/>
              <a:latin typeface="+mn-lt"/>
              <a:ea typeface="+mn-ea"/>
              <a:cs typeface="+mn-cs"/>
            </a:rPr>
            <a:t>、類似団体平均に比べ</a:t>
          </a:r>
          <a:r>
            <a:rPr kumimoji="1" lang="ja-JP" altLang="en-US" sz="1100">
              <a:solidFill>
                <a:schemeClr val="dk1"/>
              </a:solidFill>
              <a:effectLst/>
              <a:latin typeface="+mn-lt"/>
              <a:ea typeface="+mn-ea"/>
              <a:cs typeface="+mn-cs"/>
            </a:rPr>
            <a:t>１，２２７</a:t>
          </a:r>
          <a:r>
            <a:rPr kumimoji="1" lang="ja-JP" altLang="ja-JP" sz="1100">
              <a:solidFill>
                <a:schemeClr val="dk1"/>
              </a:solidFill>
              <a:effectLst/>
              <a:latin typeface="+mn-lt"/>
              <a:ea typeface="+mn-ea"/>
              <a:cs typeface="+mn-cs"/>
            </a:rPr>
            <a:t>円、鳥取県平均に比べ</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８，９４５</a:t>
          </a:r>
          <a:r>
            <a:rPr kumimoji="1" lang="ja-JP" altLang="ja-JP" sz="1100">
              <a:solidFill>
                <a:schemeClr val="dk1"/>
              </a:solidFill>
              <a:effectLst/>
              <a:latin typeface="+mn-lt"/>
              <a:ea typeface="+mn-ea"/>
              <a:cs typeface="+mn-cs"/>
            </a:rPr>
            <a:t>円高くなっている。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学校給食費補助金について、令和２年度は新型コロナウィルス感染症の影響を加味し、これまでの半額補助から全額補助に拡充したことなどが増加の</a:t>
          </a:r>
          <a:r>
            <a:rPr kumimoji="1" lang="ja-JP" altLang="ja-JP" sz="1100">
              <a:solidFill>
                <a:schemeClr val="dk1"/>
              </a:solidFill>
              <a:effectLst/>
              <a:latin typeface="+mn-lt"/>
              <a:ea typeface="+mn-ea"/>
              <a:cs typeface="+mn-cs"/>
            </a:rPr>
            <a:t>主な要因である。</a:t>
          </a:r>
          <a:endParaRPr lang="ja-JP" altLang="ja-JP">
            <a:effectLst/>
          </a:endParaRPr>
        </a:p>
        <a:p>
          <a:endParaRPr lang="ja-JP" altLang="ja-JP" sz="11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a:t>
          </a:r>
          <a:r>
            <a:rPr kumimoji="1" lang="ja-JP" altLang="en-US" sz="1050">
              <a:solidFill>
                <a:schemeClr val="dk1"/>
              </a:solidFill>
              <a:effectLst/>
              <a:latin typeface="+mn-lt"/>
              <a:ea typeface="+mn-ea"/>
              <a:cs typeface="+mn-cs"/>
            </a:rPr>
            <a:t>について、</a:t>
          </a:r>
          <a:r>
            <a:rPr kumimoji="1" lang="ja-JP" altLang="ja-JP" sz="1050">
              <a:solidFill>
                <a:schemeClr val="dk1"/>
              </a:solidFill>
              <a:effectLst/>
              <a:latin typeface="+mn-lt"/>
              <a:ea typeface="+mn-ea"/>
              <a:cs typeface="+mn-cs"/>
            </a:rPr>
            <a:t>債券</a:t>
          </a:r>
          <a:r>
            <a:rPr kumimoji="1" lang="ja-JP" altLang="en-US" sz="1050">
              <a:solidFill>
                <a:schemeClr val="dk1"/>
              </a:solidFill>
              <a:effectLst/>
              <a:latin typeface="+mn-lt"/>
              <a:ea typeface="+mn-ea"/>
              <a:cs typeface="+mn-cs"/>
            </a:rPr>
            <a:t>を売却し運用益の積み立てなどを行ったが</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コロナ禍における経済対策として</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億</a:t>
          </a:r>
          <a:r>
            <a:rPr kumimoji="1" lang="ja-JP" altLang="en-US" sz="1050">
              <a:solidFill>
                <a:sysClr val="windowText" lastClr="000000"/>
              </a:solidFill>
              <a:effectLst/>
              <a:latin typeface="+mn-lt"/>
              <a:ea typeface="+mn-ea"/>
              <a:cs typeface="+mn-cs"/>
            </a:rPr>
            <a:t>円を取り崩したため、</a:t>
          </a:r>
          <a:r>
            <a:rPr kumimoji="1" lang="ja-JP" altLang="ja-JP" sz="1050">
              <a:solidFill>
                <a:sysClr val="windowText" lastClr="000000"/>
              </a:solidFill>
              <a:effectLst/>
              <a:latin typeface="+mn-lt"/>
              <a:ea typeface="+mn-ea"/>
              <a:cs typeface="+mn-cs"/>
            </a:rPr>
            <a:t>財政調整基金残高の標準財政規模比が前年度と比べ</a:t>
          </a:r>
          <a:r>
            <a:rPr kumimoji="1" lang="en-US" altLang="ja-JP" sz="1050">
              <a:solidFill>
                <a:sysClr val="windowText" lastClr="000000"/>
              </a:solidFill>
              <a:effectLst/>
              <a:latin typeface="+mn-lt"/>
              <a:ea typeface="+mn-ea"/>
              <a:cs typeface="+mn-cs"/>
            </a:rPr>
            <a:t>2.32</a:t>
          </a:r>
          <a:r>
            <a:rPr kumimoji="1" lang="ja-JP" altLang="en-US" sz="1050">
              <a:solidFill>
                <a:sysClr val="windowText" lastClr="000000"/>
              </a:solidFill>
              <a:effectLst/>
              <a:latin typeface="+mn-lt"/>
              <a:ea typeface="+mn-ea"/>
              <a:cs typeface="+mn-cs"/>
            </a:rPr>
            <a:t>％の減</a:t>
          </a:r>
          <a:r>
            <a:rPr kumimoji="1" lang="ja-JP" altLang="ja-JP" sz="1050">
              <a:solidFill>
                <a:sysClr val="windowText" lastClr="000000"/>
              </a:solidFill>
              <a:effectLst/>
              <a:latin typeface="+mn-lt"/>
              <a:ea typeface="+mn-ea"/>
              <a:cs typeface="+mn-cs"/>
            </a:rPr>
            <a:t>となっ</a:t>
          </a:r>
          <a:r>
            <a:rPr kumimoji="1" lang="ja-JP" altLang="en-US" sz="1050">
              <a:solidFill>
                <a:sysClr val="windowText" lastClr="000000"/>
              </a:solidFill>
              <a:effectLst/>
              <a:latin typeface="+mn-lt"/>
              <a:ea typeface="+mn-ea"/>
              <a:cs typeface="+mn-cs"/>
            </a:rPr>
            <a:t>た</a:t>
          </a:r>
          <a:r>
            <a:rPr kumimoji="1" lang="ja-JP" altLang="ja-JP" sz="1050">
              <a:solidFill>
                <a:sysClr val="windowText" lastClr="000000"/>
              </a:solidFill>
              <a:effectLst/>
              <a:latin typeface="+mn-lt"/>
              <a:ea typeface="+mn-ea"/>
              <a:cs typeface="+mn-cs"/>
            </a:rPr>
            <a:t>。</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社会福祉費や地域社会再生費等の増による普通交付税の増などにより</a:t>
          </a:r>
          <a:r>
            <a:rPr kumimoji="1" lang="ja-JP" altLang="ja-JP" sz="1050">
              <a:solidFill>
                <a:sysClr val="windowText" lastClr="000000"/>
              </a:solidFill>
              <a:effectLst/>
              <a:latin typeface="+mn-lt"/>
              <a:ea typeface="+mn-ea"/>
              <a:cs typeface="+mn-cs"/>
            </a:rPr>
            <a:t>、前年度と比較し実質収支額が</a:t>
          </a:r>
          <a:r>
            <a:rPr kumimoji="1" lang="en-US" altLang="ja-JP" sz="1050">
              <a:solidFill>
                <a:sysClr val="windowText" lastClr="000000"/>
              </a:solidFill>
              <a:effectLst/>
              <a:latin typeface="+mn-lt"/>
              <a:ea typeface="+mn-ea"/>
              <a:cs typeface="+mn-cs"/>
            </a:rPr>
            <a:t>2,340</a:t>
          </a:r>
          <a:r>
            <a:rPr kumimoji="1" lang="ja-JP" altLang="en-US" sz="1050">
              <a:solidFill>
                <a:sysClr val="windowText" lastClr="000000"/>
              </a:solidFill>
              <a:effectLst/>
              <a:latin typeface="+mn-lt"/>
              <a:ea typeface="+mn-ea"/>
              <a:cs typeface="+mn-cs"/>
            </a:rPr>
            <a:t>万</a:t>
          </a:r>
          <a:r>
            <a:rPr kumimoji="1" lang="ja-JP" altLang="ja-JP" sz="1050">
              <a:solidFill>
                <a:sysClr val="windowText" lastClr="000000"/>
              </a:solidFill>
              <a:effectLst/>
              <a:latin typeface="+mn-lt"/>
              <a:ea typeface="+mn-ea"/>
              <a:cs typeface="+mn-cs"/>
            </a:rPr>
            <a:t>円の</a:t>
          </a:r>
          <a:r>
            <a:rPr kumimoji="1" lang="ja-JP" altLang="en-US" sz="1050">
              <a:solidFill>
                <a:sysClr val="windowText" lastClr="000000"/>
              </a:solidFill>
              <a:effectLst/>
              <a:latin typeface="+mn-lt"/>
              <a:ea typeface="+mn-ea"/>
              <a:cs typeface="+mn-cs"/>
            </a:rPr>
            <a:t>増</a:t>
          </a:r>
          <a:r>
            <a:rPr kumimoji="1" lang="ja-JP" altLang="ja-JP" sz="1050">
              <a:solidFill>
                <a:sysClr val="windowText" lastClr="000000"/>
              </a:solidFill>
              <a:effectLst/>
              <a:latin typeface="+mn-lt"/>
              <a:ea typeface="+mn-ea"/>
              <a:cs typeface="+mn-cs"/>
            </a:rPr>
            <a:t>、標準財政規模に占める割合では</a:t>
          </a:r>
          <a:r>
            <a:rPr kumimoji="1" lang="en-US" altLang="ja-JP" sz="1050">
              <a:solidFill>
                <a:sysClr val="windowText" lastClr="000000"/>
              </a:solidFill>
              <a:effectLst/>
              <a:latin typeface="+mn-lt"/>
              <a:ea typeface="+mn-ea"/>
              <a:cs typeface="+mn-cs"/>
            </a:rPr>
            <a:t>0.12</a:t>
          </a:r>
          <a:r>
            <a:rPr kumimoji="1" lang="ja-JP" altLang="en-US" sz="1050">
              <a:solidFill>
                <a:sysClr val="windowText" lastClr="000000"/>
              </a:solidFill>
              <a:effectLst/>
              <a:latin typeface="+mn-lt"/>
              <a:ea typeface="+mn-ea"/>
              <a:cs typeface="+mn-cs"/>
            </a:rPr>
            <a:t>％の増</a:t>
          </a:r>
          <a:r>
            <a:rPr kumimoji="1" lang="ja-JP" altLang="ja-JP" sz="1050">
              <a:solidFill>
                <a:sysClr val="windowText" lastClr="000000"/>
              </a:solidFill>
              <a:effectLst/>
              <a:latin typeface="+mn-lt"/>
              <a:ea typeface="+mn-ea"/>
              <a:cs typeface="+mn-cs"/>
            </a:rPr>
            <a:t>となった。</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実質単年度収支についても、単年度収支が</a:t>
          </a:r>
          <a:r>
            <a:rPr kumimoji="1" lang="en-US" altLang="ja-JP" sz="1050">
              <a:solidFill>
                <a:sysClr val="windowText" lastClr="000000"/>
              </a:solidFill>
              <a:effectLst/>
              <a:latin typeface="+mn-lt"/>
              <a:ea typeface="+mn-ea"/>
              <a:cs typeface="+mn-cs"/>
            </a:rPr>
            <a:t>1</a:t>
          </a:r>
          <a:r>
            <a:rPr kumimoji="1" lang="ja-JP" altLang="en-US" sz="1050">
              <a:solidFill>
                <a:sysClr val="windowText" lastClr="000000"/>
              </a:solidFill>
              <a:effectLst/>
              <a:latin typeface="+mn-lt"/>
              <a:ea typeface="+mn-ea"/>
              <a:cs typeface="+mn-cs"/>
            </a:rPr>
            <a:t>億</a:t>
          </a:r>
          <a:r>
            <a:rPr kumimoji="1" lang="en-US" altLang="ja-JP" sz="1050">
              <a:solidFill>
                <a:sysClr val="windowText" lastClr="000000"/>
              </a:solidFill>
              <a:effectLst/>
              <a:latin typeface="+mn-lt"/>
              <a:ea typeface="+mn-ea"/>
              <a:cs typeface="+mn-cs"/>
            </a:rPr>
            <a:t>9,360</a:t>
          </a:r>
          <a:r>
            <a:rPr kumimoji="1" lang="ja-JP" altLang="en-US" sz="1050">
              <a:solidFill>
                <a:sysClr val="windowText" lastClr="000000"/>
              </a:solidFill>
              <a:effectLst/>
              <a:latin typeface="+mn-lt"/>
              <a:ea typeface="+mn-ea"/>
              <a:cs typeface="+mn-cs"/>
            </a:rPr>
            <a:t>万</a:t>
          </a:r>
          <a:r>
            <a:rPr kumimoji="1" lang="ja-JP" altLang="ja-JP" sz="1050">
              <a:solidFill>
                <a:sysClr val="windowText" lastClr="000000"/>
              </a:solidFill>
              <a:effectLst/>
              <a:latin typeface="+mn-lt"/>
              <a:ea typeface="+mn-ea"/>
              <a:cs typeface="+mn-cs"/>
            </a:rPr>
            <a:t>円の</a:t>
          </a:r>
          <a:r>
            <a:rPr kumimoji="1" lang="ja-JP" altLang="en-US" sz="1050">
              <a:solidFill>
                <a:sysClr val="windowText" lastClr="000000"/>
              </a:solidFill>
              <a:effectLst/>
              <a:latin typeface="+mn-lt"/>
              <a:ea typeface="+mn-ea"/>
              <a:cs typeface="+mn-cs"/>
            </a:rPr>
            <a:t>増</a:t>
          </a:r>
          <a:r>
            <a:rPr kumimoji="1" lang="ja-JP" altLang="ja-JP" sz="1050">
              <a:solidFill>
                <a:sysClr val="windowText" lastClr="000000"/>
              </a:solidFill>
              <a:effectLst/>
              <a:latin typeface="+mn-lt"/>
              <a:ea typeface="+mn-ea"/>
              <a:cs typeface="+mn-cs"/>
            </a:rPr>
            <a:t>となったことが主な要因となり、標準財政規模に占める割合は、前年度と比べ</a:t>
          </a:r>
          <a:r>
            <a:rPr kumimoji="1" lang="en-US" altLang="ja-JP" sz="1050">
              <a:solidFill>
                <a:sysClr val="windowText" lastClr="000000"/>
              </a:solidFill>
              <a:effectLst/>
              <a:latin typeface="+mn-lt"/>
              <a:ea typeface="+mn-ea"/>
              <a:cs typeface="+mn-cs"/>
            </a:rPr>
            <a:t>2.91</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の</a:t>
          </a:r>
          <a:r>
            <a:rPr kumimoji="1" lang="ja-JP" altLang="en-US" sz="1050">
              <a:solidFill>
                <a:sysClr val="windowText" lastClr="000000"/>
              </a:solidFill>
              <a:effectLst/>
              <a:latin typeface="+mn-lt"/>
              <a:ea typeface="+mn-ea"/>
              <a:cs typeface="+mn-cs"/>
            </a:rPr>
            <a:t>増</a:t>
          </a:r>
          <a:r>
            <a:rPr kumimoji="1" lang="ja-JP" altLang="ja-JP" sz="1050">
              <a:solidFill>
                <a:sysClr val="windowText" lastClr="000000"/>
              </a:solidFill>
              <a:effectLst/>
              <a:latin typeface="+mn-lt"/>
              <a:ea typeface="+mn-ea"/>
              <a:cs typeface="+mn-cs"/>
            </a:rPr>
            <a:t>となった。</a:t>
          </a:r>
          <a:endParaRPr lang="ja-JP" altLang="ja-JP" sz="105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前年度同様令和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年度もすべての会計で黒字決算となっている。今後も赤字決算を出すことのないよう、健全な財政運営の取組みを図る。</a:t>
          </a:r>
          <a:endParaRPr lang="ja-JP" altLang="ja-JP" sz="1400">
            <a:effectLst/>
          </a:endParaRPr>
        </a:p>
        <a:p>
          <a:r>
            <a:rPr kumimoji="1" lang="ja-JP" altLang="ja-JP" sz="1100">
              <a:solidFill>
                <a:schemeClr val="dk1"/>
              </a:solidFill>
              <a:effectLst/>
              <a:latin typeface="+mn-lt"/>
              <a:ea typeface="+mn-ea"/>
              <a:cs typeface="+mn-cs"/>
            </a:rPr>
            <a:t>　公共下水道事業・農業集落排水事業特別会計は、施設の老朽化が進み、長寿命化対策事業を行っており、今後工事実施により起債借入償還額が増加することが見込まれる。このため料金水準の適正化による歳入の確保を図るとともに、人口減少が予想される状況を考慮し、施設の統廃合等による施設の更新経費・維持管理経費等の歳出経費削減を進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28"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13898687</v>
      </c>
      <c r="BO4" s="464"/>
      <c r="BP4" s="464"/>
      <c r="BQ4" s="464"/>
      <c r="BR4" s="464"/>
      <c r="BS4" s="464"/>
      <c r="BT4" s="464"/>
      <c r="BU4" s="465"/>
      <c r="BV4" s="463">
        <v>11701724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5.5</v>
      </c>
      <c r="CU4" s="648"/>
      <c r="CV4" s="648"/>
      <c r="CW4" s="648"/>
      <c r="CX4" s="648"/>
      <c r="CY4" s="648"/>
      <c r="CZ4" s="648"/>
      <c r="DA4" s="649"/>
      <c r="DB4" s="647">
        <v>5.3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13396618</v>
      </c>
      <c r="BO5" s="469"/>
      <c r="BP5" s="469"/>
      <c r="BQ5" s="469"/>
      <c r="BR5" s="469"/>
      <c r="BS5" s="469"/>
      <c r="BT5" s="469"/>
      <c r="BU5" s="470"/>
      <c r="BV5" s="468">
        <v>11282491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92.4</v>
      </c>
      <c r="CU5" s="439"/>
      <c r="CV5" s="439"/>
      <c r="CW5" s="439"/>
      <c r="CX5" s="439"/>
      <c r="CY5" s="439"/>
      <c r="CZ5" s="439"/>
      <c r="DA5" s="440"/>
      <c r="DB5" s="438">
        <v>92.9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502069</v>
      </c>
      <c r="BO6" s="469"/>
      <c r="BP6" s="469"/>
      <c r="BQ6" s="469"/>
      <c r="BR6" s="469"/>
      <c r="BS6" s="469"/>
      <c r="BT6" s="469"/>
      <c r="BU6" s="470"/>
      <c r="BV6" s="468">
        <v>419233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95.3</v>
      </c>
      <c r="CU6" s="622"/>
      <c r="CV6" s="622"/>
      <c r="CW6" s="622"/>
      <c r="CX6" s="622"/>
      <c r="CY6" s="622"/>
      <c r="CZ6" s="622"/>
      <c r="DA6" s="623"/>
      <c r="DB6" s="621">
        <v>95.6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118810</v>
      </c>
      <c r="BO7" s="469"/>
      <c r="BP7" s="469"/>
      <c r="BQ7" s="469"/>
      <c r="BR7" s="469"/>
      <c r="BS7" s="469"/>
      <c r="BT7" s="469"/>
      <c r="BU7" s="470"/>
      <c r="BV7" s="468">
        <v>59378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7012575</v>
      </c>
      <c r="CU7" s="469"/>
      <c r="CV7" s="469"/>
      <c r="CW7" s="469"/>
      <c r="CX7" s="469"/>
      <c r="CY7" s="469"/>
      <c r="CZ7" s="469"/>
      <c r="DA7" s="470"/>
      <c r="DB7" s="468">
        <v>6729811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383259</v>
      </c>
      <c r="BO8" s="469"/>
      <c r="BP8" s="469"/>
      <c r="BQ8" s="469"/>
      <c r="BR8" s="469"/>
      <c r="BS8" s="469"/>
      <c r="BT8" s="469"/>
      <c r="BU8" s="470"/>
      <c r="BV8" s="468">
        <v>359855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0.27</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15370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23404</v>
      </c>
      <c r="BO9" s="469"/>
      <c r="BP9" s="469"/>
      <c r="BQ9" s="469"/>
      <c r="BR9" s="469"/>
      <c r="BS9" s="469"/>
      <c r="BT9" s="469"/>
      <c r="BU9" s="470"/>
      <c r="BV9" s="468">
        <v>-260492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16.100000000000001</v>
      </c>
      <c r="CU9" s="439"/>
      <c r="CV9" s="439"/>
      <c r="CW9" s="439"/>
      <c r="CX9" s="439"/>
      <c r="CY9" s="439"/>
      <c r="CZ9" s="439"/>
      <c r="DA9" s="440"/>
      <c r="DB9" s="438">
        <v>16.899999999999999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16470</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15234</v>
      </c>
      <c r="BO10" s="469"/>
      <c r="BP10" s="469"/>
      <c r="BQ10" s="469"/>
      <c r="BR10" s="469"/>
      <c r="BS10" s="469"/>
      <c r="BT10" s="469"/>
      <c r="BU10" s="470"/>
      <c r="BV10" s="468">
        <v>5528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15926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100000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15791</v>
      </c>
      <c r="S13" s="572"/>
      <c r="T13" s="572"/>
      <c r="U13" s="572"/>
      <c r="V13" s="573"/>
      <c r="W13" s="559" t="s">
        <v>138</v>
      </c>
      <c r="X13" s="481"/>
      <c r="Y13" s="481"/>
      <c r="Z13" s="481"/>
      <c r="AA13" s="481"/>
      <c r="AB13" s="482"/>
      <c r="AC13" s="444">
        <v>2252</v>
      </c>
      <c r="AD13" s="445"/>
      <c r="AE13" s="445"/>
      <c r="AF13" s="445"/>
      <c r="AG13" s="446"/>
      <c r="AH13" s="444">
        <v>2570</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-61362</v>
      </c>
      <c r="BO13" s="469"/>
      <c r="BP13" s="469"/>
      <c r="BQ13" s="469"/>
      <c r="BR13" s="469"/>
      <c r="BS13" s="469"/>
      <c r="BT13" s="469"/>
      <c r="BU13" s="470"/>
      <c r="BV13" s="468">
        <v>-254964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10.5</v>
      </c>
      <c r="CU13" s="439"/>
      <c r="CV13" s="439"/>
      <c r="CW13" s="439"/>
      <c r="CX13" s="439"/>
      <c r="CY13" s="439"/>
      <c r="CZ13" s="439"/>
      <c r="DA13" s="440"/>
      <c r="DB13" s="438">
        <v>10.9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16189</v>
      </c>
      <c r="S14" s="572"/>
      <c r="T14" s="572"/>
      <c r="U14" s="572"/>
      <c r="V14" s="573"/>
      <c r="W14" s="574"/>
      <c r="X14" s="484"/>
      <c r="Y14" s="484"/>
      <c r="Z14" s="484"/>
      <c r="AA14" s="484"/>
      <c r="AB14" s="485"/>
      <c r="AC14" s="564">
        <v>25.9</v>
      </c>
      <c r="AD14" s="565"/>
      <c r="AE14" s="565"/>
      <c r="AF14" s="565"/>
      <c r="AG14" s="566"/>
      <c r="AH14" s="564">
        <v>28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t="s">
        <v>146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16057</v>
      </c>
      <c r="S15" s="572"/>
      <c r="T15" s="572"/>
      <c r="U15" s="572"/>
      <c r="V15" s="573"/>
      <c r="W15" s="559" t="s">
        <v>148</v>
      </c>
      <c r="X15" s="481"/>
      <c r="Y15" s="481"/>
      <c r="Z15" s="481"/>
      <c r="AA15" s="481"/>
      <c r="AB15" s="482"/>
      <c r="AC15" s="444">
        <v>1688</v>
      </c>
      <c r="AD15" s="445"/>
      <c r="AE15" s="445"/>
      <c r="AF15" s="445"/>
      <c r="AG15" s="446"/>
      <c r="AH15" s="444">
        <v>1804</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1710161</v>
      </c>
      <c r="BO15" s="464"/>
      <c r="BP15" s="464"/>
      <c r="BQ15" s="464"/>
      <c r="BR15" s="464"/>
      <c r="BS15" s="464"/>
      <c r="BT15" s="464"/>
      <c r="BU15" s="465"/>
      <c r="BV15" s="463">
        <v>1634204</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19.399999999999999</v>
      </c>
      <c r="AD16" s="565"/>
      <c r="AE16" s="565"/>
      <c r="AF16" s="565"/>
      <c r="AG16" s="566"/>
      <c r="AH16" s="564">
        <v>19.600000000000001</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6373432</v>
      </c>
      <c r="BO16" s="469"/>
      <c r="BP16" s="469"/>
      <c r="BQ16" s="469"/>
      <c r="BR16" s="469"/>
      <c r="BS16" s="469"/>
      <c r="BT16" s="469"/>
      <c r="BU16" s="470"/>
      <c r="BV16" s="468">
        <v>6038549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4753</v>
      </c>
      <c r="AD17" s="445"/>
      <c r="AE17" s="445"/>
      <c r="AF17" s="445"/>
      <c r="AG17" s="446"/>
      <c r="AH17" s="444">
        <v>4809</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2138971</v>
      </c>
      <c r="BO17" s="469"/>
      <c r="BP17" s="469"/>
      <c r="BQ17" s="469"/>
      <c r="BR17" s="469"/>
      <c r="BS17" s="469"/>
      <c r="BT17" s="469"/>
      <c r="BU17" s="470"/>
      <c r="BV17" s="468">
        <v>2064207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189.83</v>
      </c>
      <c r="M18" s="533"/>
      <c r="N18" s="533"/>
      <c r="O18" s="533"/>
      <c r="P18" s="533"/>
      <c r="Q18" s="533"/>
      <c r="R18" s="534"/>
      <c r="S18" s="534"/>
      <c r="T18" s="534"/>
      <c r="U18" s="534"/>
      <c r="V18" s="535"/>
      <c r="W18" s="549"/>
      <c r="X18" s="550"/>
      <c r="Y18" s="550"/>
      <c r="Z18" s="550"/>
      <c r="AA18" s="550"/>
      <c r="AB18" s="560"/>
      <c r="AC18" s="432">
        <v>54.7</v>
      </c>
      <c r="AD18" s="433"/>
      <c r="AE18" s="433"/>
      <c r="AF18" s="433"/>
      <c r="AG18" s="536"/>
      <c r="AH18" s="432">
        <v>52.4</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6426086</v>
      </c>
      <c r="BO18" s="469"/>
      <c r="BP18" s="469"/>
      <c r="BQ18" s="469"/>
      <c r="BR18" s="469"/>
      <c r="BS18" s="469"/>
      <c r="BT18" s="469"/>
      <c r="BU18" s="470"/>
      <c r="BV18" s="468">
        <v>6295645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81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8348963</v>
      </c>
      <c r="BO19" s="469"/>
      <c r="BP19" s="469"/>
      <c r="BQ19" s="469"/>
      <c r="BR19" s="469"/>
      <c r="BS19" s="469"/>
      <c r="BT19" s="469"/>
      <c r="BU19" s="470"/>
      <c r="BV19" s="468">
        <v>7852970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5247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9470469</v>
      </c>
      <c r="BO23" s="469"/>
      <c r="BP23" s="469"/>
      <c r="BQ23" s="469"/>
      <c r="BR23" s="469"/>
      <c r="BS23" s="469"/>
      <c r="BT23" s="469"/>
      <c r="BU23" s="470"/>
      <c r="BV23" s="468">
        <v>9917020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8100</v>
      </c>
      <c r="R24" s="445"/>
      <c r="S24" s="445"/>
      <c r="T24" s="445"/>
      <c r="U24" s="445"/>
      <c r="V24" s="446"/>
      <c r="W24" s="510"/>
      <c r="X24" s="501"/>
      <c r="Y24" s="502"/>
      <c r="Z24" s="441" t="s">
        <v>172</v>
      </c>
      <c r="AA24" s="442"/>
      <c r="AB24" s="442"/>
      <c r="AC24" s="442"/>
      <c r="AD24" s="442"/>
      <c r="AE24" s="442"/>
      <c r="AF24" s="442"/>
      <c r="AG24" s="443"/>
      <c r="AH24" s="444">
        <v>187</v>
      </c>
      <c r="AI24" s="445"/>
      <c r="AJ24" s="445"/>
      <c r="AK24" s="445"/>
      <c r="AL24" s="446"/>
      <c r="AM24" s="444">
        <v>561187</v>
      </c>
      <c r="AN24" s="445"/>
      <c r="AO24" s="445"/>
      <c r="AP24" s="445"/>
      <c r="AQ24" s="445"/>
      <c r="AR24" s="446"/>
      <c r="AS24" s="444">
        <v>3001</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6299123</v>
      </c>
      <c r="BO24" s="469"/>
      <c r="BP24" s="469"/>
      <c r="BQ24" s="469"/>
      <c r="BR24" s="469"/>
      <c r="BS24" s="469"/>
      <c r="BT24" s="469"/>
      <c r="BU24" s="470"/>
      <c r="BV24" s="468">
        <v>6485023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6480</v>
      </c>
      <c r="R25" s="445"/>
      <c r="S25" s="445"/>
      <c r="T25" s="445"/>
      <c r="U25" s="445"/>
      <c r="V25" s="446"/>
      <c r="W25" s="510"/>
      <c r="X25" s="501"/>
      <c r="Y25" s="502"/>
      <c r="Z25" s="441" t="s">
        <v>175</v>
      </c>
      <c r="AA25" s="442"/>
      <c r="AB25" s="442"/>
      <c r="AC25" s="442"/>
      <c r="AD25" s="442"/>
      <c r="AE25" s="442"/>
      <c r="AF25" s="442"/>
      <c r="AG25" s="443"/>
      <c r="AH25" s="444" t="s">
        <v>145</v>
      </c>
      <c r="AI25" s="445"/>
      <c r="AJ25" s="445"/>
      <c r="AK25" s="445"/>
      <c r="AL25" s="446"/>
      <c r="AM25" s="444" t="s">
        <v>145</v>
      </c>
      <c r="AN25" s="445"/>
      <c r="AO25" s="445"/>
      <c r="AP25" s="445"/>
      <c r="AQ25" s="445"/>
      <c r="AR25" s="446"/>
      <c r="AS25" s="444" t="s">
        <v>145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731598</v>
      </c>
      <c r="BO25" s="464"/>
      <c r="BP25" s="464"/>
      <c r="BQ25" s="464"/>
      <c r="BR25" s="464"/>
      <c r="BS25" s="464"/>
      <c r="BT25" s="464"/>
      <c r="BU25" s="465"/>
      <c r="BV25" s="463">
        <v>537519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6080</v>
      </c>
      <c r="R26" s="445"/>
      <c r="S26" s="445"/>
      <c r="T26" s="445"/>
      <c r="U26" s="445"/>
      <c r="V26" s="446"/>
      <c r="W26" s="510"/>
      <c r="X26" s="501"/>
      <c r="Y26" s="502"/>
      <c r="Z26" s="441" t="s">
        <v>178</v>
      </c>
      <c r="AA26" s="523"/>
      <c r="AB26" s="523"/>
      <c r="AC26" s="523"/>
      <c r="AD26" s="523"/>
      <c r="AE26" s="523"/>
      <c r="AF26" s="523"/>
      <c r="AG26" s="524"/>
      <c r="AH26" s="444">
        <v>9</v>
      </c>
      <c r="AI26" s="445"/>
      <c r="AJ26" s="445"/>
      <c r="AK26" s="445"/>
      <c r="AL26" s="446"/>
      <c r="AM26" s="444">
        <v>29115</v>
      </c>
      <c r="AN26" s="445"/>
      <c r="AO26" s="445"/>
      <c r="AP26" s="445"/>
      <c r="AQ26" s="445"/>
      <c r="AR26" s="446"/>
      <c r="AS26" s="444">
        <v>3235</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145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3160</v>
      </c>
      <c r="R27" s="445"/>
      <c r="S27" s="445"/>
      <c r="T27" s="445"/>
      <c r="U27" s="445"/>
      <c r="V27" s="446"/>
      <c r="W27" s="510"/>
      <c r="X27" s="501"/>
      <c r="Y27" s="502"/>
      <c r="Z27" s="441" t="s">
        <v>181</v>
      </c>
      <c r="AA27" s="442"/>
      <c r="AB27" s="442"/>
      <c r="AC27" s="442"/>
      <c r="AD27" s="442"/>
      <c r="AE27" s="442"/>
      <c r="AF27" s="442"/>
      <c r="AG27" s="443"/>
      <c r="AH27" s="444" t="s">
        <v>145</v>
      </c>
      <c r="AI27" s="445"/>
      <c r="AJ27" s="445"/>
      <c r="AK27" s="445"/>
      <c r="AL27" s="446"/>
      <c r="AM27" s="444" t="s">
        <v>128</v>
      </c>
      <c r="AN27" s="445"/>
      <c r="AO27" s="445"/>
      <c r="AP27" s="445"/>
      <c r="AQ27" s="445"/>
      <c r="AR27" s="446"/>
      <c r="AS27" s="444" t="s">
        <v>145</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334539</v>
      </c>
      <c r="BO27" s="472"/>
      <c r="BP27" s="472"/>
      <c r="BQ27" s="472"/>
      <c r="BR27" s="472"/>
      <c r="BS27" s="472"/>
      <c r="BT27" s="472"/>
      <c r="BU27" s="473"/>
      <c r="BV27" s="471">
        <v>333041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2350</v>
      </c>
      <c r="R28" s="445"/>
      <c r="S28" s="445"/>
      <c r="T28" s="445"/>
      <c r="U28" s="445"/>
      <c r="V28" s="446"/>
      <c r="W28" s="510"/>
      <c r="X28" s="501"/>
      <c r="Y28" s="502"/>
      <c r="Z28" s="441" t="s">
        <v>184</v>
      </c>
      <c r="AA28" s="442"/>
      <c r="AB28" s="442"/>
      <c r="AC28" s="442"/>
      <c r="AD28" s="442"/>
      <c r="AE28" s="442"/>
      <c r="AF28" s="442"/>
      <c r="AG28" s="443"/>
      <c r="AH28" s="444" t="s">
        <v>128</v>
      </c>
      <c r="AI28" s="445"/>
      <c r="AJ28" s="445"/>
      <c r="AK28" s="445"/>
      <c r="AL28" s="446"/>
      <c r="AM28" s="444" t="s">
        <v>145</v>
      </c>
      <c r="AN28" s="445"/>
      <c r="AO28" s="445"/>
      <c r="AP28" s="445"/>
      <c r="AQ28" s="445"/>
      <c r="AR28" s="446"/>
      <c r="AS28" s="444" t="s">
        <v>145</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1767185</v>
      </c>
      <c r="BO28" s="464"/>
      <c r="BP28" s="464"/>
      <c r="BQ28" s="464"/>
      <c r="BR28" s="464"/>
      <c r="BS28" s="464"/>
      <c r="BT28" s="464"/>
      <c r="BU28" s="465"/>
      <c r="BV28" s="463">
        <v>1851951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14</v>
      </c>
      <c r="M29" s="445"/>
      <c r="N29" s="445"/>
      <c r="O29" s="445"/>
      <c r="P29" s="446"/>
      <c r="Q29" s="444">
        <v>2228</v>
      </c>
      <c r="R29" s="445"/>
      <c r="S29" s="445"/>
      <c r="T29" s="445"/>
      <c r="U29" s="445"/>
      <c r="V29" s="446"/>
      <c r="W29" s="511"/>
      <c r="X29" s="512"/>
      <c r="Y29" s="513"/>
      <c r="Z29" s="441" t="s">
        <v>187</v>
      </c>
      <c r="AA29" s="442"/>
      <c r="AB29" s="442"/>
      <c r="AC29" s="442"/>
      <c r="AD29" s="442"/>
      <c r="AE29" s="442"/>
      <c r="AF29" s="442"/>
      <c r="AG29" s="443"/>
      <c r="AH29" s="444">
        <v>187</v>
      </c>
      <c r="AI29" s="445"/>
      <c r="AJ29" s="445"/>
      <c r="AK29" s="445"/>
      <c r="AL29" s="446"/>
      <c r="AM29" s="444">
        <v>561187</v>
      </c>
      <c r="AN29" s="445"/>
      <c r="AO29" s="445"/>
      <c r="AP29" s="445"/>
      <c r="AQ29" s="445"/>
      <c r="AR29" s="446"/>
      <c r="AS29" s="444">
        <v>3001</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687958</v>
      </c>
      <c r="BO29" s="469"/>
      <c r="BP29" s="469"/>
      <c r="BQ29" s="469"/>
      <c r="BR29" s="469"/>
      <c r="BS29" s="469"/>
      <c r="BT29" s="469"/>
      <c r="BU29" s="470"/>
      <c r="BV29" s="468">
        <v>686034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93.5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3469174</v>
      </c>
      <c r="BO30" s="472"/>
      <c r="BP30" s="472"/>
      <c r="BQ30" s="472"/>
      <c r="BR30" s="472"/>
      <c r="BS30" s="472"/>
      <c r="BT30" s="472"/>
      <c r="BU30" s="473"/>
      <c r="BV30" s="471">
        <v>3377396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196</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16</v>
      </c>
      <c r="BX34" s="427"/>
      <c r="BY34" s="426" t="str">
        <f>IF('各会計、関係団体の財政状況及び健全化判断比率'!B68="","",'各会計、関係団体の財政状況及び健全化判断比率'!B68)</f>
        <v>鳥取県西部広域行政管理組合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大山恵みの里公社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国民健康保険診療所特別会計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IF('各会計、関係団体の財政状況及び健全化判断比率'!B34="","",'各会計、関係団体の財政状況及び健全化判断比率'!B34)</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17</v>
      </c>
      <c r="BX35" s="427"/>
      <c r="BY35" s="426" t="str">
        <f>IF('各会計、関係団体の財政状況及び健全化判断比率'!B69="","",'各会計、関係団体の財政状況及び健全化判断比率'!B69)</f>
        <v>鳥取県町村総合事務組合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大山観光局</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住宅新築資金等貸付事業特別会計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12</v>
      </c>
      <c r="BF36" s="427"/>
      <c r="BG36" s="426" t="str">
        <f>IF('各会計、関係団体の財政状況及び健全化判断比率'!B35="","",'各会計、関係団体の財政状況及び健全化判断比率'!B35)</f>
        <v>風力発電事業特別会計</v>
      </c>
      <c r="BH36" s="426"/>
      <c r="BI36" s="426"/>
      <c r="BJ36" s="426"/>
      <c r="BK36" s="426"/>
      <c r="BL36" s="426"/>
      <c r="BM36" s="426"/>
      <c r="BN36" s="426"/>
      <c r="BO36" s="426"/>
      <c r="BP36" s="426"/>
      <c r="BQ36" s="426"/>
      <c r="BR36" s="426"/>
      <c r="BS36" s="426"/>
      <c r="BT36" s="426"/>
      <c r="BU36" s="426"/>
      <c r="BV36" s="214"/>
      <c r="BW36" s="427">
        <f t="shared" si="2"/>
        <v>18</v>
      </c>
      <c r="BX36" s="427"/>
      <c r="BY36" s="426" t="str">
        <f>IF('各会計、関係団体の財政状況及び健全化判断比率'!B70="","",'各会計、関係団体の財政状況及び健全化判断比率'!B70)</f>
        <v>鳥取県後期高齢者医療広域連合 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開拓専用水道特別会計</v>
      </c>
      <c r="F37" s="426"/>
      <c r="G37" s="426"/>
      <c r="H37" s="426"/>
      <c r="I37" s="426"/>
      <c r="J37" s="426"/>
      <c r="K37" s="426"/>
      <c r="L37" s="426"/>
      <c r="M37" s="426"/>
      <c r="N37" s="426"/>
      <c r="O37" s="426"/>
      <c r="P37" s="426"/>
      <c r="Q37" s="426"/>
      <c r="R37" s="426"/>
      <c r="S37" s="426"/>
      <c r="T37" s="214"/>
      <c r="U37" s="427">
        <f t="shared" si="4"/>
        <v>8</v>
      </c>
      <c r="V37" s="427"/>
      <c r="W37" s="426" t="str">
        <f>IF('各会計、関係団体の財政状況及び健全化判断比率'!B31="","",'各会計、関係団体の財政状況及び健全化判断比率'!B31)</f>
        <v>介護保険特別会計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13</v>
      </c>
      <c r="BF37" s="427"/>
      <c r="BG37" s="426" t="str">
        <f>IF('各会計、関係団体の財政状況及び健全化判断比率'!B36="","",'各会計、関係団体の財政状況及び健全化判断比率'!B36)</f>
        <v>温泉事業特別会計</v>
      </c>
      <c r="BH37" s="426"/>
      <c r="BI37" s="426"/>
      <c r="BJ37" s="426"/>
      <c r="BK37" s="426"/>
      <c r="BL37" s="426"/>
      <c r="BM37" s="426"/>
      <c r="BN37" s="426"/>
      <c r="BO37" s="426"/>
      <c r="BP37" s="426"/>
      <c r="BQ37" s="426"/>
      <c r="BR37" s="426"/>
      <c r="BS37" s="426"/>
      <c r="BT37" s="426"/>
      <c r="BU37" s="426"/>
      <c r="BV37" s="214"/>
      <c r="BW37" s="427">
        <f t="shared" si="2"/>
        <v>19</v>
      </c>
      <c r="BX37" s="427"/>
      <c r="BY37" s="426" t="str">
        <f>IF('各会計、関係団体の財政状況及び健全化判断比率'!B71="","",'各会計、関係団体の財政状況及び健全化判断比率'!B71)</f>
        <v>鳥取県後期高齢者医療広域連合　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14</v>
      </c>
      <c r="BF38" s="427"/>
      <c r="BG38" s="426" t="str">
        <f>IF('各会計、関係団体の財政状況及び健全化判断比率'!B37="","",'各会計、関係団体の財政状況及び健全化判断比率'!B37)</f>
        <v>索道事業特別会計</v>
      </c>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f t="shared" si="1"/>
        <v>15</v>
      </c>
      <c r="BF39" s="427"/>
      <c r="BG39" s="426" t="str">
        <f>IF('各会計、関係団体の財政状況及び健全化判断比率'!B38="","",'各会計、関係団体の財政状況及び健全化判断比率'!B38)</f>
        <v>宅地造成事業特別会計</v>
      </c>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f+RtPo8RRusMG3KJKkQwRJHX2pOc723+aF7et+jEa1LwWspHPTgsmHy9vBcnl5A5Gvt6VbPIbRRDebWRrxMsYw==" saltValue="u9s0sXOcVnVYU62W4pLy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582</v>
      </c>
      <c r="D34" s="1250"/>
      <c r="E34" s="1251"/>
      <c r="F34" s="32">
        <v>7.07</v>
      </c>
      <c r="G34" s="33">
        <v>7.9</v>
      </c>
      <c r="H34" s="33">
        <v>9.0399999999999991</v>
      </c>
      <c r="I34" s="33">
        <v>5.31</v>
      </c>
      <c r="J34" s="34">
        <v>5.42</v>
      </c>
      <c r="K34" s="22"/>
      <c r="L34" s="22"/>
      <c r="M34" s="22"/>
      <c r="N34" s="22"/>
      <c r="O34" s="22"/>
      <c r="P34" s="22"/>
    </row>
    <row r="35" spans="1:16" ht="39" customHeight="1" x14ac:dyDescent="0.15">
      <c r="A35" s="22"/>
      <c r="B35" s="35"/>
      <c r="C35" s="1244" t="s">
        <v>583</v>
      </c>
      <c r="D35" s="1245"/>
      <c r="E35" s="1246"/>
      <c r="F35" s="36">
        <v>2.41</v>
      </c>
      <c r="G35" s="37">
        <v>2.96</v>
      </c>
      <c r="H35" s="37">
        <v>3.34</v>
      </c>
      <c r="I35" s="37">
        <v>3.39</v>
      </c>
      <c r="J35" s="38">
        <v>3.79</v>
      </c>
      <c r="K35" s="22"/>
      <c r="L35" s="22"/>
      <c r="M35" s="22"/>
      <c r="N35" s="22"/>
      <c r="O35" s="22"/>
      <c r="P35" s="22"/>
    </row>
    <row r="36" spans="1:16" ht="39" customHeight="1" x14ac:dyDescent="0.15">
      <c r="A36" s="22"/>
      <c r="B36" s="35"/>
      <c r="C36" s="1244" t="s">
        <v>584</v>
      </c>
      <c r="D36" s="1245"/>
      <c r="E36" s="1246"/>
      <c r="F36" s="36">
        <v>1.42</v>
      </c>
      <c r="G36" s="37">
        <v>1.81</v>
      </c>
      <c r="H36" s="37">
        <v>1.56</v>
      </c>
      <c r="I36" s="37">
        <v>1.86</v>
      </c>
      <c r="J36" s="38">
        <v>1.95</v>
      </c>
      <c r="K36" s="22"/>
      <c r="L36" s="22"/>
      <c r="M36" s="22"/>
      <c r="N36" s="22"/>
      <c r="O36" s="22"/>
      <c r="P36" s="22"/>
    </row>
    <row r="37" spans="1:16" ht="39" customHeight="1" x14ac:dyDescent="0.15">
      <c r="A37" s="22"/>
      <c r="B37" s="35"/>
      <c r="C37" s="1244" t="s">
        <v>585</v>
      </c>
      <c r="D37" s="1245"/>
      <c r="E37" s="1246"/>
      <c r="F37" s="36">
        <v>0.94</v>
      </c>
      <c r="G37" s="37">
        <v>2.11</v>
      </c>
      <c r="H37" s="37">
        <v>0.71</v>
      </c>
      <c r="I37" s="37">
        <v>1.02</v>
      </c>
      <c r="J37" s="38">
        <v>0.46</v>
      </c>
      <c r="K37" s="22"/>
      <c r="L37" s="22"/>
      <c r="M37" s="22"/>
      <c r="N37" s="22"/>
      <c r="O37" s="22"/>
      <c r="P37" s="22"/>
    </row>
    <row r="38" spans="1:16" ht="39" customHeight="1" x14ac:dyDescent="0.15">
      <c r="A38" s="22"/>
      <c r="B38" s="35"/>
      <c r="C38" s="1244" t="s">
        <v>586</v>
      </c>
      <c r="D38" s="1245"/>
      <c r="E38" s="1246"/>
      <c r="F38" s="36">
        <v>1.25</v>
      </c>
      <c r="G38" s="37">
        <v>1.1399999999999999</v>
      </c>
      <c r="H38" s="37">
        <v>0.72</v>
      </c>
      <c r="I38" s="37">
        <v>0.61</v>
      </c>
      <c r="J38" s="38">
        <v>0.35</v>
      </c>
      <c r="K38" s="22"/>
      <c r="L38" s="22"/>
      <c r="M38" s="22"/>
      <c r="N38" s="22"/>
      <c r="O38" s="22"/>
      <c r="P38" s="22"/>
    </row>
    <row r="39" spans="1:16" ht="39" customHeight="1" x14ac:dyDescent="0.15">
      <c r="A39" s="22"/>
      <c r="B39" s="35"/>
      <c r="C39" s="1244" t="s">
        <v>587</v>
      </c>
      <c r="D39" s="1245"/>
      <c r="E39" s="1246"/>
      <c r="F39" s="36">
        <v>0.02</v>
      </c>
      <c r="G39" s="37">
        <v>0.08</v>
      </c>
      <c r="H39" s="37">
        <v>0.1</v>
      </c>
      <c r="I39" s="37">
        <v>0</v>
      </c>
      <c r="J39" s="38">
        <v>0.2</v>
      </c>
      <c r="K39" s="22"/>
      <c r="L39" s="22"/>
      <c r="M39" s="22"/>
      <c r="N39" s="22"/>
      <c r="O39" s="22"/>
      <c r="P39" s="22"/>
    </row>
    <row r="40" spans="1:16" ht="39" customHeight="1" x14ac:dyDescent="0.15">
      <c r="A40" s="22"/>
      <c r="B40" s="35"/>
      <c r="C40" s="1244" t="s">
        <v>588</v>
      </c>
      <c r="D40" s="1245"/>
      <c r="E40" s="1246"/>
      <c r="F40" s="36">
        <v>0.04</v>
      </c>
      <c r="G40" s="37">
        <v>0.03</v>
      </c>
      <c r="H40" s="37">
        <v>0.06</v>
      </c>
      <c r="I40" s="37">
        <v>0.02</v>
      </c>
      <c r="J40" s="38">
        <v>0.03</v>
      </c>
      <c r="K40" s="22"/>
      <c r="L40" s="22"/>
      <c r="M40" s="22"/>
      <c r="N40" s="22"/>
      <c r="O40" s="22"/>
      <c r="P40" s="22"/>
    </row>
    <row r="41" spans="1:16" ht="39" customHeight="1" x14ac:dyDescent="0.15">
      <c r="A41" s="22"/>
      <c r="B41" s="35"/>
      <c r="C41" s="1244" t="s">
        <v>589</v>
      </c>
      <c r="D41" s="1245"/>
      <c r="E41" s="1246"/>
      <c r="F41" s="36">
        <v>0</v>
      </c>
      <c r="G41" s="37">
        <v>0</v>
      </c>
      <c r="H41" s="37">
        <v>0</v>
      </c>
      <c r="I41" s="37">
        <v>0</v>
      </c>
      <c r="J41" s="38">
        <v>0.01</v>
      </c>
      <c r="K41" s="22"/>
      <c r="L41" s="22"/>
      <c r="M41" s="22"/>
      <c r="N41" s="22"/>
      <c r="O41" s="22"/>
      <c r="P41" s="22"/>
    </row>
    <row r="42" spans="1:16" ht="39" customHeight="1" x14ac:dyDescent="0.15">
      <c r="A42" s="22"/>
      <c r="B42" s="39"/>
      <c r="C42" s="1244" t="s">
        <v>590</v>
      </c>
      <c r="D42" s="1245"/>
      <c r="E42" s="1246"/>
      <c r="F42" s="36" t="s">
        <v>532</v>
      </c>
      <c r="G42" s="37" t="s">
        <v>532</v>
      </c>
      <c r="H42" s="37" t="s">
        <v>532</v>
      </c>
      <c r="I42" s="37" t="s">
        <v>532</v>
      </c>
      <c r="J42" s="38" t="s">
        <v>532</v>
      </c>
      <c r="K42" s="22"/>
      <c r="L42" s="22"/>
      <c r="M42" s="22"/>
      <c r="N42" s="22"/>
      <c r="O42" s="22"/>
      <c r="P42" s="22"/>
    </row>
    <row r="43" spans="1:16" ht="39" customHeight="1" thickBot="1" x14ac:dyDescent="0.2">
      <c r="A43" s="22"/>
      <c r="B43" s="40"/>
      <c r="C43" s="1247" t="s">
        <v>591</v>
      </c>
      <c r="D43" s="1248"/>
      <c r="E43" s="1249"/>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EHQq4vAXBt9aQXH2Aq02gLgJ+S1E+oPSW+42D9TEnvMoii/IKwwFpnufLz2eFUKHLW4POuKUKMukAO8DTdtDg==" saltValue="N/NZC/i42qj8Ekq7lvmb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1567</v>
      </c>
      <c r="L45" s="60">
        <v>1436</v>
      </c>
      <c r="M45" s="60">
        <v>1371</v>
      </c>
      <c r="N45" s="60">
        <v>1401</v>
      </c>
      <c r="O45" s="61">
        <v>1405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532</v>
      </c>
      <c r="L46" s="64" t="s">
        <v>532</v>
      </c>
      <c r="M46" s="64" t="s">
        <v>532</v>
      </c>
      <c r="N46" s="64" t="s">
        <v>532</v>
      </c>
      <c r="O46" s="65" t="s">
        <v>532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532</v>
      </c>
      <c r="L47" s="64" t="s">
        <v>532</v>
      </c>
      <c r="M47" s="64" t="s">
        <v>532</v>
      </c>
      <c r="N47" s="64" t="s">
        <v>532</v>
      </c>
      <c r="O47" s="65" t="s">
        <v>532</v>
      </c>
      <c r="P47" s="48"/>
      <c r="Q47" s="48"/>
      <c r="R47" s="48"/>
      <c r="S47" s="48"/>
      <c r="T47" s="48"/>
      <c r="U47" s="48"/>
    </row>
    <row r="48" spans="1:21" ht="30.75" customHeight="1" x14ac:dyDescent="0.15">
      <c r="A48" s="48"/>
      <c r="B48" s="1272"/>
      <c r="C48" s="1273"/>
      <c r="D48" s="62"/>
      <c r="E48" s="1254" t="s">
        <v>15</v>
      </c>
      <c r="F48" s="1254"/>
      <c r="G48" s="1254"/>
      <c r="H48" s="1254"/>
      <c r="I48" s="1254"/>
      <c r="J48" s="1255"/>
      <c r="K48" s="63">
        <v>595</v>
      </c>
      <c r="L48" s="64">
        <v>577</v>
      </c>
      <c r="M48" s="64">
        <v>589</v>
      </c>
      <c r="N48" s="64">
        <v>576</v>
      </c>
      <c r="O48" s="65">
        <v>545</v>
      </c>
      <c r="P48" s="48"/>
      <c r="Q48" s="48"/>
      <c r="R48" s="48"/>
      <c r="S48" s="48"/>
      <c r="T48" s="48"/>
      <c r="U48" s="48"/>
    </row>
    <row r="49" spans="1:21" ht="30.75" customHeight="1" x14ac:dyDescent="0.15">
      <c r="A49" s="48"/>
      <c r="B49" s="1272"/>
      <c r="C49" s="1273"/>
      <c r="D49" s="62"/>
      <c r="E49" s="1254" t="s">
        <v>16</v>
      </c>
      <c r="F49" s="1254"/>
      <c r="G49" s="1254"/>
      <c r="H49" s="1254"/>
      <c r="I49" s="1254"/>
      <c r="J49" s="1255"/>
      <c r="K49" s="63">
        <v>48</v>
      </c>
      <c r="L49" s="64">
        <v>62</v>
      </c>
      <c r="M49" s="64">
        <v>56</v>
      </c>
      <c r="N49" s="64">
        <v>40</v>
      </c>
      <c r="O49" s="65">
        <v>40</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532</v>
      </c>
      <c r="L50" s="64" t="s">
        <v>532</v>
      </c>
      <c r="M50" s="64" t="s">
        <v>532</v>
      </c>
      <c r="N50" s="64" t="s">
        <v>532</v>
      </c>
      <c r="O50" s="65" t="s">
        <v>532</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t="s">
        <v>532</v>
      </c>
      <c r="N51" s="64" t="s">
        <v>532</v>
      </c>
      <c r="O51" s="65" t="s">
        <v>532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1657</v>
      </c>
      <c r="L52" s="64">
        <v>1472</v>
      </c>
      <c r="M52" s="64">
        <v>1430</v>
      </c>
      <c r="N52" s="64">
        <v>1434</v>
      </c>
      <c r="O52" s="65">
        <v>1433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553</v>
      </c>
      <c r="L53" s="69">
        <v>603</v>
      </c>
      <c r="M53" s="69">
        <v>586</v>
      </c>
      <c r="N53" s="69">
        <v>583</v>
      </c>
      <c r="O53" s="70">
        <v>557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m+fzGmh3/1o88mIg3+WfNXcveMfwKYbxEwNQdG1aFMfjCeOoxgVK6xF14t3l4YmJeN00iL4Uj7SiiAx15gzQ==" saltValue="enVoUM7bOGX2rogFxNDd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90" t="s">
        <v>30</v>
      </c>
      <c r="C41" s="1291"/>
      <c r="D41" s="102"/>
      <c r="E41" s="1292" t="s">
        <v>31</v>
      </c>
      <c r="F41" s="1292"/>
      <c r="G41" s="1292"/>
      <c r="H41" s="1293"/>
      <c r="I41" s="103">
        <v>10983</v>
      </c>
      <c r="J41" s="104">
        <v>10906</v>
      </c>
      <c r="K41" s="104">
        <v>10606</v>
      </c>
      <c r="L41" s="104">
        <v>10005</v>
      </c>
      <c r="M41" s="105">
        <v>9530</v>
      </c>
    </row>
    <row r="42" spans="2:13" ht="27.75" customHeight="1" x14ac:dyDescent="0.15">
      <c r="B42" s="1280"/>
      <c r="C42" s="1281"/>
      <c r="D42" s="106"/>
      <c r="E42" s="1284" t="s">
        <v>32</v>
      </c>
      <c r="F42" s="1284"/>
      <c r="G42" s="1284"/>
      <c r="H42" s="1285"/>
      <c r="I42" s="107">
        <v>7</v>
      </c>
      <c r="J42" s="108">
        <v>5</v>
      </c>
      <c r="K42" s="108">
        <v>4</v>
      </c>
      <c r="L42" s="108">
        <v>3</v>
      </c>
      <c r="M42" s="109">
        <v>2</v>
      </c>
    </row>
    <row r="43" spans="2:13" ht="27.75" customHeight="1" x14ac:dyDescent="0.15">
      <c r="B43" s="1280"/>
      <c r="C43" s="1281"/>
      <c r="D43" s="106"/>
      <c r="E43" s="1284" t="s">
        <v>33</v>
      </c>
      <c r="F43" s="1284"/>
      <c r="G43" s="1284"/>
      <c r="H43" s="1285"/>
      <c r="I43" s="107">
        <v>5500</v>
      </c>
      <c r="J43" s="108">
        <v>5556</v>
      </c>
      <c r="K43" s="108">
        <v>5564</v>
      </c>
      <c r="L43" s="108">
        <v>5158</v>
      </c>
      <c r="M43" s="109">
        <v>4734</v>
      </c>
    </row>
    <row r="44" spans="2:13" ht="27.75" customHeight="1" x14ac:dyDescent="0.15">
      <c r="B44" s="1280"/>
      <c r="C44" s="1281"/>
      <c r="D44" s="106"/>
      <c r="E44" s="1284" t="s">
        <v>34</v>
      </c>
      <c r="F44" s="1284"/>
      <c r="G44" s="1284"/>
      <c r="H44" s="1285"/>
      <c r="I44" s="107">
        <v>288</v>
      </c>
      <c r="J44" s="108">
        <v>252</v>
      </c>
      <c r="K44" s="108">
        <v>204</v>
      </c>
      <c r="L44" s="108">
        <v>172</v>
      </c>
      <c r="M44" s="109">
        <v>138</v>
      </c>
    </row>
    <row r="45" spans="2:13" ht="27.75" customHeight="1" x14ac:dyDescent="0.15">
      <c r="B45" s="1280"/>
      <c r="C45" s="1281"/>
      <c r="D45" s="106"/>
      <c r="E45" s="1284" t="s">
        <v>35</v>
      </c>
      <c r="F45" s="1284"/>
      <c r="G45" s="1284"/>
      <c r="H45" s="1285"/>
      <c r="I45" s="107">
        <v>787</v>
      </c>
      <c r="J45" s="108">
        <v>939</v>
      </c>
      <c r="K45" s="108">
        <v>907</v>
      </c>
      <c r="L45" s="108">
        <v>1071</v>
      </c>
      <c r="M45" s="109">
        <v>1084</v>
      </c>
    </row>
    <row r="46" spans="2:13" ht="27.75" customHeight="1" x14ac:dyDescent="0.15">
      <c r="B46" s="1280"/>
      <c r="C46" s="1281"/>
      <c r="D46" s="110"/>
      <c r="E46" s="1284" t="s">
        <v>36</v>
      </c>
      <c r="F46" s="1284"/>
      <c r="G46" s="1284"/>
      <c r="H46" s="1285"/>
      <c r="I46" s="107">
        <v>0</v>
      </c>
      <c r="J46" s="108" t="s">
        <v>532</v>
      </c>
      <c r="K46" s="108" t="s">
        <v>532</v>
      </c>
      <c r="L46" s="108" t="s">
        <v>532</v>
      </c>
      <c r="M46" s="109" t="s">
        <v>532</v>
      </c>
    </row>
    <row r="47" spans="2:13" ht="27.75" customHeight="1" x14ac:dyDescent="0.15">
      <c r="B47" s="1280"/>
      <c r="C47" s="1281"/>
      <c r="D47" s="111"/>
      <c r="E47" s="1294" t="s">
        <v>37</v>
      </c>
      <c r="F47" s="1295"/>
      <c r="G47" s="1295"/>
      <c r="H47" s="1296"/>
      <c r="I47" s="107" t="s">
        <v>532</v>
      </c>
      <c r="J47" s="108" t="s">
        <v>532</v>
      </c>
      <c r="K47" s="108" t="s">
        <v>532</v>
      </c>
      <c r="L47" s="108" t="s">
        <v>532</v>
      </c>
      <c r="M47" s="109" t="s">
        <v>532</v>
      </c>
    </row>
    <row r="48" spans="2:13" ht="27.75" customHeight="1" x14ac:dyDescent="0.15">
      <c r="B48" s="1280"/>
      <c r="C48" s="1281"/>
      <c r="D48" s="106"/>
      <c r="E48" s="1284" t="s">
        <v>38</v>
      </c>
      <c r="F48" s="1284"/>
      <c r="G48" s="1284"/>
      <c r="H48" s="1285"/>
      <c r="I48" s="107" t="s">
        <v>532</v>
      </c>
      <c r="J48" s="108" t="s">
        <v>532</v>
      </c>
      <c r="K48" s="108" t="s">
        <v>532</v>
      </c>
      <c r="L48" s="108" t="s">
        <v>532</v>
      </c>
      <c r="M48" s="109" t="s">
        <v>532</v>
      </c>
    </row>
    <row r="49" spans="2:13" ht="27.75" customHeight="1" x14ac:dyDescent="0.15">
      <c r="B49" s="1282"/>
      <c r="C49" s="1283"/>
      <c r="D49" s="106"/>
      <c r="E49" s="1284" t="s">
        <v>39</v>
      </c>
      <c r="F49" s="1284"/>
      <c r="G49" s="1284"/>
      <c r="H49" s="1285"/>
      <c r="I49" s="107" t="s">
        <v>532</v>
      </c>
      <c r="J49" s="108" t="s">
        <v>532</v>
      </c>
      <c r="K49" s="108" t="s">
        <v>532</v>
      </c>
      <c r="L49" s="108" t="s">
        <v>532</v>
      </c>
      <c r="M49" s="109" t="s">
        <v>532</v>
      </c>
    </row>
    <row r="50" spans="2:13" ht="27.75" customHeight="1" x14ac:dyDescent="0.15">
      <c r="B50" s="1278" t="s">
        <v>40</v>
      </c>
      <c r="C50" s="1279"/>
      <c r="D50" s="112"/>
      <c r="E50" s="1284" t="s">
        <v>41</v>
      </c>
      <c r="F50" s="1284"/>
      <c r="G50" s="1284"/>
      <c r="H50" s="1285"/>
      <c r="I50" s="107">
        <v>4560</v>
      </c>
      <c r="J50" s="108">
        <v>4731</v>
      </c>
      <c r="K50" s="108">
        <v>4844</v>
      </c>
      <c r="L50" s="108">
        <v>4888</v>
      </c>
      <c r="M50" s="109">
        <v>4959</v>
      </c>
    </row>
    <row r="51" spans="2:13" ht="27.75" customHeight="1" x14ac:dyDescent="0.15">
      <c r="B51" s="1280"/>
      <c r="C51" s="1281"/>
      <c r="D51" s="106"/>
      <c r="E51" s="1284" t="s">
        <v>42</v>
      </c>
      <c r="F51" s="1284"/>
      <c r="G51" s="1284"/>
      <c r="H51" s="1285"/>
      <c r="I51" s="107">
        <v>223</v>
      </c>
      <c r="J51" s="108">
        <v>188</v>
      </c>
      <c r="K51" s="108">
        <v>169</v>
      </c>
      <c r="L51" s="108">
        <v>143</v>
      </c>
      <c r="M51" s="109">
        <v>122</v>
      </c>
    </row>
    <row r="52" spans="2:13" ht="27.75" customHeight="1" x14ac:dyDescent="0.15">
      <c r="B52" s="1282"/>
      <c r="C52" s="1283"/>
      <c r="D52" s="106"/>
      <c r="E52" s="1284" t="s">
        <v>43</v>
      </c>
      <c r="F52" s="1284"/>
      <c r="G52" s="1284"/>
      <c r="H52" s="1285"/>
      <c r="I52" s="107">
        <v>12930</v>
      </c>
      <c r="J52" s="108">
        <v>12202</v>
      </c>
      <c r="K52" s="108">
        <v>12018</v>
      </c>
      <c r="L52" s="108">
        <v>11673</v>
      </c>
      <c r="M52" s="109">
        <v>11114</v>
      </c>
    </row>
    <row r="53" spans="2:13" ht="27.75" customHeight="1" thickBot="1" x14ac:dyDescent="0.2">
      <c r="B53" s="1286" t="s">
        <v>44</v>
      </c>
      <c r="C53" s="1287"/>
      <c r="D53" s="113"/>
      <c r="E53" s="1288" t="s">
        <v>45</v>
      </c>
      <c r="F53" s="1288"/>
      <c r="G53" s="1288"/>
      <c r="H53" s="1289"/>
      <c r="I53" s="114">
        <v>-148</v>
      </c>
      <c r="J53" s="115">
        <v>536</v>
      </c>
      <c r="K53" s="115">
        <v>253</v>
      </c>
      <c r="L53" s="115">
        <v>-296</v>
      </c>
      <c r="M53" s="116">
        <v>-708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HdcIqMt4lC2X3IZ6Ft4LZqHM/hnpMxfT7FCld/XgrvzoBTz+vCZeKKUqs99mDRmglhYQKfvoM5KCm37BC6Q3A==" saltValue="XDoPlb2mk/9HNbmWqEjM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1846</v>
      </c>
      <c r="G55" s="128">
        <v>1852</v>
      </c>
      <c r="H55" s="129">
        <v>1767</v>
      </c>
    </row>
    <row r="56" spans="2:8" ht="52.5" customHeight="1" x14ac:dyDescent="0.15">
      <c r="B56" s="130"/>
      <c r="C56" s="1307" t="s">
        <v>49</v>
      </c>
      <c r="D56" s="1307"/>
      <c r="E56" s="1308"/>
      <c r="F56" s="131">
        <v>684</v>
      </c>
      <c r="G56" s="131">
        <v>686</v>
      </c>
      <c r="H56" s="132">
        <v>688</v>
      </c>
    </row>
    <row r="57" spans="2:8" ht="53.25" customHeight="1" x14ac:dyDescent="0.15">
      <c r="B57" s="130"/>
      <c r="C57" s="1309" t="s">
        <v>50</v>
      </c>
      <c r="D57" s="1309"/>
      <c r="E57" s="1310"/>
      <c r="F57" s="133">
        <v>2984</v>
      </c>
      <c r="G57" s="133">
        <v>3377</v>
      </c>
      <c r="H57" s="134">
        <v>3469</v>
      </c>
    </row>
    <row r="58" spans="2:8" ht="45.75" customHeight="1" x14ac:dyDescent="0.15">
      <c r="B58" s="135"/>
      <c r="C58" s="1297" t="s">
        <v>605</v>
      </c>
      <c r="D58" s="1298"/>
      <c r="E58" s="1299"/>
      <c r="F58" s="136">
        <v>1444</v>
      </c>
      <c r="G58" s="136">
        <v>1444</v>
      </c>
      <c r="H58" s="137">
        <v>1427</v>
      </c>
    </row>
    <row r="59" spans="2:8" ht="45.75" customHeight="1" x14ac:dyDescent="0.15">
      <c r="B59" s="135"/>
      <c r="C59" s="1297" t="s">
        <v>606</v>
      </c>
      <c r="D59" s="1298"/>
      <c r="E59" s="1299"/>
      <c r="F59" s="136">
        <v>876</v>
      </c>
      <c r="G59" s="136">
        <v>1273</v>
      </c>
      <c r="H59" s="137">
        <v>1332</v>
      </c>
    </row>
    <row r="60" spans="2:8" ht="45.75" customHeight="1" x14ac:dyDescent="0.15">
      <c r="B60" s="135"/>
      <c r="C60" s="1297" t="s">
        <v>607</v>
      </c>
      <c r="D60" s="1298"/>
      <c r="E60" s="1299"/>
      <c r="F60" s="136">
        <v>410</v>
      </c>
      <c r="G60" s="136">
        <v>392</v>
      </c>
      <c r="H60" s="137">
        <v>438</v>
      </c>
    </row>
    <row r="61" spans="2:8" ht="45.75" customHeight="1" x14ac:dyDescent="0.15">
      <c r="B61" s="135"/>
      <c r="C61" s="1297" t="s">
        <v>608</v>
      </c>
      <c r="D61" s="1298"/>
      <c r="E61" s="1299"/>
      <c r="F61" s="136">
        <v>119</v>
      </c>
      <c r="G61" s="136">
        <v>120</v>
      </c>
      <c r="H61" s="137">
        <v>120</v>
      </c>
    </row>
    <row r="62" spans="2:8" ht="45.75" customHeight="1" thickBot="1" x14ac:dyDescent="0.2">
      <c r="B62" s="138"/>
      <c r="C62" s="1300" t="s">
        <v>609</v>
      </c>
      <c r="D62" s="1301"/>
      <c r="E62" s="1302"/>
      <c r="F62" s="139">
        <v>63</v>
      </c>
      <c r="G62" s="139">
        <v>63</v>
      </c>
      <c r="H62" s="140">
        <v>54</v>
      </c>
    </row>
    <row r="63" spans="2:8" ht="52.5" customHeight="1" thickBot="1" x14ac:dyDescent="0.2">
      <c r="B63" s="141"/>
      <c r="C63" s="1303" t="s">
        <v>51</v>
      </c>
      <c r="D63" s="1303"/>
      <c r="E63" s="1304"/>
      <c r="F63" s="142">
        <v>5515</v>
      </c>
      <c r="G63" s="142">
        <v>5915</v>
      </c>
      <c r="H63" s="143">
        <v>5924</v>
      </c>
    </row>
    <row r="64" spans="2:8" ht="15" customHeight="1" x14ac:dyDescent="0.15"/>
  </sheetData>
  <sheetProtection algorithmName="SHA-512" hashValue="BrMiLRGvgpzl5RYiH4qW0vjqVGody9Du1FqfowEFNO3w4VH40UgUckwJyLvRzIYyxx/knz3ClAU0DIWDCbtSpw==" saltValue="wI+tpeAyFJtdwkjNAbk9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574</v>
      </c>
      <c r="BQ50" s="1324"/>
      <c r="BR50" s="1324"/>
      <c r="BS50" s="1324"/>
      <c r="BT50" s="1324"/>
      <c r="BU50" s="1324"/>
      <c r="BV50" s="1324"/>
      <c r="BW50" s="1324"/>
      <c r="BX50" s="1324" t="s">
        <v>575</v>
      </c>
      <c r="BY50" s="1324"/>
      <c r="BZ50" s="1324"/>
      <c r="CA50" s="1324"/>
      <c r="CB50" s="1324"/>
      <c r="CC50" s="1324"/>
      <c r="CD50" s="1324"/>
      <c r="CE50" s="1324"/>
      <c r="CF50" s="1324" t="s">
        <v>576</v>
      </c>
      <c r="CG50" s="1324"/>
      <c r="CH50" s="1324"/>
      <c r="CI50" s="1324"/>
      <c r="CJ50" s="1324"/>
      <c r="CK50" s="1324"/>
      <c r="CL50" s="1324"/>
      <c r="CM50" s="1324"/>
      <c r="CN50" s="1324" t="s">
        <v>577</v>
      </c>
      <c r="CO50" s="1324"/>
      <c r="CP50" s="1324"/>
      <c r="CQ50" s="1324"/>
      <c r="CR50" s="1324"/>
      <c r="CS50" s="1324"/>
      <c r="CT50" s="1324"/>
      <c r="CU50" s="1324"/>
      <c r="CV50" s="1324" t="s">
        <v>578</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614</v>
      </c>
      <c r="AO51" s="1327"/>
      <c r="AP51" s="1327"/>
      <c r="AQ51" s="1327"/>
      <c r="AR51" s="1327"/>
      <c r="AS51" s="1327"/>
      <c r="AT51" s="1327"/>
      <c r="AU51" s="1327"/>
      <c r="AV51" s="1327"/>
      <c r="AW51" s="1327"/>
      <c r="AX51" s="1327"/>
      <c r="AY51" s="1327"/>
      <c r="AZ51" s="1327"/>
      <c r="BA51" s="1327"/>
      <c r="BB51" s="1327" t="s">
        <v>615</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v>9.6999999999999993</v>
      </c>
      <c r="BY51" s="1325"/>
      <c r="BZ51" s="1325"/>
      <c r="CA51" s="1325"/>
      <c r="CB51" s="1325"/>
      <c r="CC51" s="1325"/>
      <c r="CD51" s="1325"/>
      <c r="CE51" s="1325"/>
      <c r="CF51" s="1325">
        <v>4.5999999999999996</v>
      </c>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616</v>
      </c>
      <c r="BC53" s="1327"/>
      <c r="BD53" s="1327"/>
      <c r="BE53" s="1327"/>
      <c r="BF53" s="1327"/>
      <c r="BG53" s="1327"/>
      <c r="BH53" s="1327"/>
      <c r="BI53" s="1327"/>
      <c r="BJ53" s="1327"/>
      <c r="BK53" s="1327"/>
      <c r="BL53" s="1327"/>
      <c r="BM53" s="1327"/>
      <c r="BN53" s="1327"/>
      <c r="BO53" s="1327"/>
      <c r="BP53" s="1325">
        <v>55.3</v>
      </c>
      <c r="BQ53" s="1325"/>
      <c r="BR53" s="1325"/>
      <c r="BS53" s="1325"/>
      <c r="BT53" s="1325"/>
      <c r="BU53" s="1325"/>
      <c r="BV53" s="1325"/>
      <c r="BW53" s="1325"/>
      <c r="BX53" s="1325">
        <v>60.5</v>
      </c>
      <c r="BY53" s="1325"/>
      <c r="BZ53" s="1325"/>
      <c r="CA53" s="1325"/>
      <c r="CB53" s="1325"/>
      <c r="CC53" s="1325"/>
      <c r="CD53" s="1325"/>
      <c r="CE53" s="1325"/>
      <c r="CF53" s="1325">
        <v>64.3</v>
      </c>
      <c r="CG53" s="1325"/>
      <c r="CH53" s="1325"/>
      <c r="CI53" s="1325"/>
      <c r="CJ53" s="1325"/>
      <c r="CK53" s="1325"/>
      <c r="CL53" s="1325"/>
      <c r="CM53" s="1325"/>
      <c r="CN53" s="1325">
        <v>61</v>
      </c>
      <c r="CO53" s="1325"/>
      <c r="CP53" s="1325"/>
      <c r="CQ53" s="1325"/>
      <c r="CR53" s="1325"/>
      <c r="CS53" s="1325"/>
      <c r="CT53" s="1325"/>
      <c r="CU53" s="1325"/>
      <c r="CV53" s="1325">
        <v>67.7</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617</v>
      </c>
      <c r="AO55" s="1324"/>
      <c r="AP55" s="1324"/>
      <c r="AQ55" s="1324"/>
      <c r="AR55" s="1324"/>
      <c r="AS55" s="1324"/>
      <c r="AT55" s="1324"/>
      <c r="AU55" s="1324"/>
      <c r="AV55" s="1324"/>
      <c r="AW55" s="1324"/>
      <c r="AX55" s="1324"/>
      <c r="AY55" s="1324"/>
      <c r="AZ55" s="1324"/>
      <c r="BA55" s="1324"/>
      <c r="BB55" s="1327" t="s">
        <v>615</v>
      </c>
      <c r="BC55" s="1327"/>
      <c r="BD55" s="1327"/>
      <c r="BE55" s="1327"/>
      <c r="BF55" s="1327"/>
      <c r="BG55" s="1327"/>
      <c r="BH55" s="1327"/>
      <c r="BI55" s="1327"/>
      <c r="BJ55" s="1327"/>
      <c r="BK55" s="1327"/>
      <c r="BL55" s="1327"/>
      <c r="BM55" s="1327"/>
      <c r="BN55" s="1327"/>
      <c r="BO55" s="1327"/>
      <c r="BP55" s="1325">
        <v>24</v>
      </c>
      <c r="BQ55" s="1325"/>
      <c r="BR55" s="1325"/>
      <c r="BS55" s="1325"/>
      <c r="BT55" s="1325"/>
      <c r="BU55" s="1325"/>
      <c r="BV55" s="1325"/>
      <c r="BW55" s="1325"/>
      <c r="BX55" s="1325">
        <v>19.8</v>
      </c>
      <c r="BY55" s="1325"/>
      <c r="BZ55" s="1325"/>
      <c r="CA55" s="1325"/>
      <c r="CB55" s="1325"/>
      <c r="CC55" s="1325"/>
      <c r="CD55" s="1325"/>
      <c r="CE55" s="1325"/>
      <c r="CF55" s="1325">
        <v>19.8</v>
      </c>
      <c r="CG55" s="1325"/>
      <c r="CH55" s="1325"/>
      <c r="CI55" s="1325"/>
      <c r="CJ55" s="1325"/>
      <c r="CK55" s="1325"/>
      <c r="CL55" s="1325"/>
      <c r="CM55" s="1325"/>
      <c r="CN55" s="1325">
        <v>20</v>
      </c>
      <c r="CO55" s="1325"/>
      <c r="CP55" s="1325"/>
      <c r="CQ55" s="1325"/>
      <c r="CR55" s="1325"/>
      <c r="CS55" s="1325"/>
      <c r="CT55" s="1325"/>
      <c r="CU55" s="1325"/>
      <c r="CV55" s="1325">
        <v>10.199999999999999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616</v>
      </c>
      <c r="BC57" s="1327"/>
      <c r="BD57" s="1327"/>
      <c r="BE57" s="1327"/>
      <c r="BF57" s="1327"/>
      <c r="BG57" s="1327"/>
      <c r="BH57" s="1327"/>
      <c r="BI57" s="1327"/>
      <c r="BJ57" s="1327"/>
      <c r="BK57" s="1327"/>
      <c r="BL57" s="1327"/>
      <c r="BM57" s="1327"/>
      <c r="BN57" s="1327"/>
      <c r="BO57" s="1327"/>
      <c r="BP57" s="1325">
        <v>56.1</v>
      </c>
      <c r="BQ57" s="1325"/>
      <c r="BR57" s="1325"/>
      <c r="BS57" s="1325"/>
      <c r="BT57" s="1325"/>
      <c r="BU57" s="1325"/>
      <c r="BV57" s="1325"/>
      <c r="BW57" s="1325"/>
      <c r="BX57" s="1325">
        <v>58.6</v>
      </c>
      <c r="BY57" s="1325"/>
      <c r="BZ57" s="1325"/>
      <c r="CA57" s="1325"/>
      <c r="CB57" s="1325"/>
      <c r="CC57" s="1325"/>
      <c r="CD57" s="1325"/>
      <c r="CE57" s="1325"/>
      <c r="CF57" s="1325">
        <v>59.7</v>
      </c>
      <c r="CG57" s="1325"/>
      <c r="CH57" s="1325"/>
      <c r="CI57" s="1325"/>
      <c r="CJ57" s="1325"/>
      <c r="CK57" s="1325"/>
      <c r="CL57" s="1325"/>
      <c r="CM57" s="1325"/>
      <c r="CN57" s="1325">
        <v>60.7</v>
      </c>
      <c r="CO57" s="1325"/>
      <c r="CP57" s="1325"/>
      <c r="CQ57" s="1325"/>
      <c r="CR57" s="1325"/>
      <c r="CS57" s="1325"/>
      <c r="CT57" s="1325"/>
      <c r="CU57" s="1325"/>
      <c r="CV57" s="1325">
        <v>61.1</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574</v>
      </c>
      <c r="BQ72" s="1324"/>
      <c r="BR72" s="1324"/>
      <c r="BS72" s="1324"/>
      <c r="BT72" s="1324"/>
      <c r="BU72" s="1324"/>
      <c r="BV72" s="1324"/>
      <c r="BW72" s="1324"/>
      <c r="BX72" s="1324" t="s">
        <v>575</v>
      </c>
      <c r="BY72" s="1324"/>
      <c r="BZ72" s="1324"/>
      <c r="CA72" s="1324"/>
      <c r="CB72" s="1324"/>
      <c r="CC72" s="1324"/>
      <c r="CD72" s="1324"/>
      <c r="CE72" s="1324"/>
      <c r="CF72" s="1324" t="s">
        <v>576</v>
      </c>
      <c r="CG72" s="1324"/>
      <c r="CH72" s="1324"/>
      <c r="CI72" s="1324"/>
      <c r="CJ72" s="1324"/>
      <c r="CK72" s="1324"/>
      <c r="CL72" s="1324"/>
      <c r="CM72" s="1324"/>
      <c r="CN72" s="1324" t="s">
        <v>577</v>
      </c>
      <c r="CO72" s="1324"/>
      <c r="CP72" s="1324"/>
      <c r="CQ72" s="1324"/>
      <c r="CR72" s="1324"/>
      <c r="CS72" s="1324"/>
      <c r="CT72" s="1324"/>
      <c r="CU72" s="1324"/>
      <c r="CV72" s="1324" t="s">
        <v>578</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614</v>
      </c>
      <c r="AO73" s="1327"/>
      <c r="AP73" s="1327"/>
      <c r="AQ73" s="1327"/>
      <c r="AR73" s="1327"/>
      <c r="AS73" s="1327"/>
      <c r="AT73" s="1327"/>
      <c r="AU73" s="1327"/>
      <c r="AV73" s="1327"/>
      <c r="AW73" s="1327"/>
      <c r="AX73" s="1327"/>
      <c r="AY73" s="1327"/>
      <c r="AZ73" s="1327"/>
      <c r="BA73" s="1327"/>
      <c r="BB73" s="1327" t="s">
        <v>615</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v>9.6999999999999993</v>
      </c>
      <c r="BY73" s="1325"/>
      <c r="BZ73" s="1325"/>
      <c r="CA73" s="1325"/>
      <c r="CB73" s="1325"/>
      <c r="CC73" s="1325"/>
      <c r="CD73" s="1325"/>
      <c r="CE73" s="1325"/>
      <c r="CF73" s="1325">
        <v>4.5999999999999996</v>
      </c>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619</v>
      </c>
      <c r="BC75" s="1327"/>
      <c r="BD75" s="1327"/>
      <c r="BE75" s="1327"/>
      <c r="BF75" s="1327"/>
      <c r="BG75" s="1327"/>
      <c r="BH75" s="1327"/>
      <c r="BI75" s="1327"/>
      <c r="BJ75" s="1327"/>
      <c r="BK75" s="1327"/>
      <c r="BL75" s="1327"/>
      <c r="BM75" s="1327"/>
      <c r="BN75" s="1327"/>
      <c r="BO75" s="1327"/>
      <c r="BP75" s="1325">
        <v>8.6999999999999993</v>
      </c>
      <c r="BQ75" s="1325"/>
      <c r="BR75" s="1325"/>
      <c r="BS75" s="1325"/>
      <c r="BT75" s="1325"/>
      <c r="BU75" s="1325"/>
      <c r="BV75" s="1325"/>
      <c r="BW75" s="1325"/>
      <c r="BX75" s="1325">
        <v>9.6999999999999993</v>
      </c>
      <c r="BY75" s="1325"/>
      <c r="BZ75" s="1325"/>
      <c r="CA75" s="1325"/>
      <c r="CB75" s="1325"/>
      <c r="CC75" s="1325"/>
      <c r="CD75" s="1325"/>
      <c r="CE75" s="1325"/>
      <c r="CF75" s="1325">
        <v>10.5</v>
      </c>
      <c r="CG75" s="1325"/>
      <c r="CH75" s="1325"/>
      <c r="CI75" s="1325"/>
      <c r="CJ75" s="1325"/>
      <c r="CK75" s="1325"/>
      <c r="CL75" s="1325"/>
      <c r="CM75" s="1325"/>
      <c r="CN75" s="1325">
        <v>10.9</v>
      </c>
      <c r="CO75" s="1325"/>
      <c r="CP75" s="1325"/>
      <c r="CQ75" s="1325"/>
      <c r="CR75" s="1325"/>
      <c r="CS75" s="1325"/>
      <c r="CT75" s="1325"/>
      <c r="CU75" s="1325"/>
      <c r="CV75" s="1325">
        <v>10.5</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617</v>
      </c>
      <c r="AO77" s="1324"/>
      <c r="AP77" s="1324"/>
      <c r="AQ77" s="1324"/>
      <c r="AR77" s="1324"/>
      <c r="AS77" s="1324"/>
      <c r="AT77" s="1324"/>
      <c r="AU77" s="1324"/>
      <c r="AV77" s="1324"/>
      <c r="AW77" s="1324"/>
      <c r="AX77" s="1324"/>
      <c r="AY77" s="1324"/>
      <c r="AZ77" s="1324"/>
      <c r="BA77" s="1324"/>
      <c r="BB77" s="1327" t="s">
        <v>615</v>
      </c>
      <c r="BC77" s="1327"/>
      <c r="BD77" s="1327"/>
      <c r="BE77" s="1327"/>
      <c r="BF77" s="1327"/>
      <c r="BG77" s="1327"/>
      <c r="BH77" s="1327"/>
      <c r="BI77" s="1327"/>
      <c r="BJ77" s="1327"/>
      <c r="BK77" s="1327"/>
      <c r="BL77" s="1327"/>
      <c r="BM77" s="1327"/>
      <c r="BN77" s="1327"/>
      <c r="BO77" s="1327"/>
      <c r="BP77" s="1325">
        <v>24</v>
      </c>
      <c r="BQ77" s="1325"/>
      <c r="BR77" s="1325"/>
      <c r="BS77" s="1325"/>
      <c r="BT77" s="1325"/>
      <c r="BU77" s="1325"/>
      <c r="BV77" s="1325"/>
      <c r="BW77" s="1325"/>
      <c r="BX77" s="1325">
        <v>19.8</v>
      </c>
      <c r="BY77" s="1325"/>
      <c r="BZ77" s="1325"/>
      <c r="CA77" s="1325"/>
      <c r="CB77" s="1325"/>
      <c r="CC77" s="1325"/>
      <c r="CD77" s="1325"/>
      <c r="CE77" s="1325"/>
      <c r="CF77" s="1325">
        <v>19.8</v>
      </c>
      <c r="CG77" s="1325"/>
      <c r="CH77" s="1325"/>
      <c r="CI77" s="1325"/>
      <c r="CJ77" s="1325"/>
      <c r="CK77" s="1325"/>
      <c r="CL77" s="1325"/>
      <c r="CM77" s="1325"/>
      <c r="CN77" s="1325">
        <v>20</v>
      </c>
      <c r="CO77" s="1325"/>
      <c r="CP77" s="1325"/>
      <c r="CQ77" s="1325"/>
      <c r="CR77" s="1325"/>
      <c r="CS77" s="1325"/>
      <c r="CT77" s="1325"/>
      <c r="CU77" s="1325"/>
      <c r="CV77" s="1325">
        <v>10.199999999999999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619</v>
      </c>
      <c r="BC79" s="1327"/>
      <c r="BD79" s="1327"/>
      <c r="BE79" s="1327"/>
      <c r="BF79" s="1327"/>
      <c r="BG79" s="1327"/>
      <c r="BH79" s="1327"/>
      <c r="BI79" s="1327"/>
      <c r="BJ79" s="1327"/>
      <c r="BK79" s="1327"/>
      <c r="BL79" s="1327"/>
      <c r="BM79" s="1327"/>
      <c r="BN79" s="1327"/>
      <c r="BO79" s="1327"/>
      <c r="BP79" s="1325">
        <v>9.1</v>
      </c>
      <c r="BQ79" s="1325"/>
      <c r="BR79" s="1325"/>
      <c r="BS79" s="1325"/>
      <c r="BT79" s="1325"/>
      <c r="BU79" s="1325"/>
      <c r="BV79" s="1325"/>
      <c r="BW79" s="1325"/>
      <c r="BX79" s="1325">
        <v>8.9</v>
      </c>
      <c r="BY79" s="1325"/>
      <c r="BZ79" s="1325"/>
      <c r="CA79" s="1325"/>
      <c r="CB79" s="1325"/>
      <c r="CC79" s="1325"/>
      <c r="CD79" s="1325"/>
      <c r="CE79" s="1325"/>
      <c r="CF79" s="1325">
        <v>8.8000000000000007</v>
      </c>
      <c r="CG79" s="1325"/>
      <c r="CH79" s="1325"/>
      <c r="CI79" s="1325"/>
      <c r="CJ79" s="1325"/>
      <c r="CK79" s="1325"/>
      <c r="CL79" s="1325"/>
      <c r="CM79" s="1325"/>
      <c r="CN79" s="1325">
        <v>8.9</v>
      </c>
      <c r="CO79" s="1325"/>
      <c r="CP79" s="1325"/>
      <c r="CQ79" s="1325"/>
      <c r="CR79" s="1325"/>
      <c r="CS79" s="1325"/>
      <c r="CT79" s="1325"/>
      <c r="CU79" s="1325"/>
      <c r="CV79" s="1325">
        <v>8.6999999999999993</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JGQcy8vl5ZUnWDE+Lj6h9fmgBnj1023MNAKkbki/CxJ2oWsijwHqGZhowEOCHmqinOvMC0i9yqpSGkT7aju4Q==" saltValue="0XEqai5CRVhsw8nXAUbD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BdG5YI+NxqMGfJfxXBNam9ZqOB1ucQiypvS+7im5jfGMnQvh794nWzE48taqjQmi2YBY47ki2GLk/n6xYjEx+w==" saltValue="38YwLZBe4V37hPOe2pRz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XPnYPAN3vdlTX3XZKtB/hV0Q1F/A2/BlSKESRur7ehsWktA4L2HBRQkDEDuh8iMhb/oeIfeDOIxz82c1yO58yg==" saltValue="q4kG/WgVyiYVcTSEBBbyW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85921</v>
      </c>
      <c r="E3" s="162"/>
      <c r="F3" s="163">
        <v>97062</v>
      </c>
      <c r="G3" s="164"/>
      <c r="H3" s="165"/>
    </row>
    <row r="4" spans="1:8" x14ac:dyDescent="0.15">
      <c r="A4" s="166"/>
      <c r="B4" s="167"/>
      <c r="C4" s="168"/>
      <c r="D4" s="169">
        <v>70021</v>
      </c>
      <c r="E4" s="170"/>
      <c r="F4" s="171">
        <v>50112</v>
      </c>
      <c r="G4" s="172"/>
      <c r="H4" s="173"/>
    </row>
    <row r="5" spans="1:8" x14ac:dyDescent="0.15">
      <c r="A5" s="154" t="s">
        <v>566</v>
      </c>
      <c r="B5" s="159"/>
      <c r="C5" s="160"/>
      <c r="D5" s="161">
        <v>107184</v>
      </c>
      <c r="E5" s="162"/>
      <c r="F5" s="163">
        <v>106005</v>
      </c>
      <c r="G5" s="164"/>
      <c r="H5" s="165"/>
    </row>
    <row r="6" spans="1:8" x14ac:dyDescent="0.15">
      <c r="A6" s="166"/>
      <c r="B6" s="167"/>
      <c r="C6" s="168"/>
      <c r="D6" s="169">
        <v>64380</v>
      </c>
      <c r="E6" s="170"/>
      <c r="F6" s="171">
        <v>58359</v>
      </c>
      <c r="G6" s="172"/>
      <c r="H6" s="173"/>
    </row>
    <row r="7" spans="1:8" x14ac:dyDescent="0.15">
      <c r="A7" s="154" t="s">
        <v>567</v>
      </c>
      <c r="B7" s="159"/>
      <c r="C7" s="160"/>
      <c r="D7" s="161">
        <v>78286</v>
      </c>
      <c r="E7" s="162"/>
      <c r="F7" s="163">
        <v>98507</v>
      </c>
      <c r="G7" s="164"/>
      <c r="H7" s="165"/>
    </row>
    <row r="8" spans="1:8" x14ac:dyDescent="0.15">
      <c r="A8" s="166"/>
      <c r="B8" s="167"/>
      <c r="C8" s="168"/>
      <c r="D8" s="169">
        <v>47989</v>
      </c>
      <c r="E8" s="170"/>
      <c r="F8" s="171">
        <v>47567</v>
      </c>
      <c r="G8" s="172"/>
      <c r="H8" s="173"/>
    </row>
    <row r="9" spans="1:8" x14ac:dyDescent="0.15">
      <c r="A9" s="154" t="s">
        <v>568</v>
      </c>
      <c r="B9" s="159"/>
      <c r="C9" s="160"/>
      <c r="D9" s="161">
        <v>90497</v>
      </c>
      <c r="E9" s="162"/>
      <c r="F9" s="163">
        <v>113347</v>
      </c>
      <c r="G9" s="164"/>
      <c r="H9" s="165"/>
    </row>
    <row r="10" spans="1:8" x14ac:dyDescent="0.15">
      <c r="A10" s="166"/>
      <c r="B10" s="167"/>
      <c r="C10" s="168"/>
      <c r="D10" s="169">
        <v>40494</v>
      </c>
      <c r="E10" s="170"/>
      <c r="F10" s="171">
        <v>58728</v>
      </c>
      <c r="G10" s="172"/>
      <c r="H10" s="173"/>
    </row>
    <row r="11" spans="1:8" x14ac:dyDescent="0.15">
      <c r="A11" s="154" t="s">
        <v>569</v>
      </c>
      <c r="B11" s="159"/>
      <c r="C11" s="160"/>
      <c r="D11" s="161">
        <v>82271</v>
      </c>
      <c r="E11" s="162"/>
      <c r="F11" s="163">
        <v>125418</v>
      </c>
      <c r="G11" s="164"/>
      <c r="H11" s="165"/>
    </row>
    <row r="12" spans="1:8" x14ac:dyDescent="0.15">
      <c r="A12" s="166"/>
      <c r="B12" s="167"/>
      <c r="C12" s="174"/>
      <c r="D12" s="169">
        <v>31920</v>
      </c>
      <c r="E12" s="170"/>
      <c r="F12" s="171">
        <v>60445</v>
      </c>
      <c r="G12" s="172"/>
      <c r="H12" s="173"/>
    </row>
    <row r="13" spans="1:8" x14ac:dyDescent="0.15">
      <c r="A13" s="154"/>
      <c r="B13" s="159"/>
      <c r="C13" s="175"/>
      <c r="D13" s="176">
        <v>88832</v>
      </c>
      <c r="E13" s="177"/>
      <c r="F13" s="178">
        <v>108068</v>
      </c>
      <c r="G13" s="179"/>
      <c r="H13" s="165"/>
    </row>
    <row r="14" spans="1:8" x14ac:dyDescent="0.15">
      <c r="A14" s="166"/>
      <c r="B14" s="167"/>
      <c r="C14" s="168"/>
      <c r="D14" s="169">
        <v>50961</v>
      </c>
      <c r="E14" s="170"/>
      <c r="F14" s="171">
        <v>55042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7.12</v>
      </c>
      <c r="C19" s="180">
        <f>ROUND(VALUE(SUBSTITUTE(実質収支比率等に係る経年分析!G$48,"▲","-")),2)</f>
        <v>7.94</v>
      </c>
      <c r="D19" s="180">
        <f>ROUND(VALUE(SUBSTITUTE(実質収支比率等に係る経年分析!H$48,"▲","-")),2)</f>
        <v>9.11</v>
      </c>
      <c r="E19" s="180">
        <f>ROUND(VALUE(SUBSTITUTE(実質収支比率等に係る経年分析!I$48,"▲","-")),2)</f>
        <v>5.35</v>
      </c>
      <c r="F19" s="180">
        <f>ROUND(VALUE(SUBSTITUTE(実質収支比率等に係る経年分析!J$48,"▲","-")),2)</f>
        <v>5.47</v>
      </c>
    </row>
    <row r="20" spans="1:11" x14ac:dyDescent="0.15">
      <c r="A20" s="180" t="s">
        <v>55</v>
      </c>
      <c r="B20" s="180">
        <f>ROUND(VALUE(SUBSTITUTE(実質収支比率等に係る経年分析!F$47,"▲","-")),2)</f>
        <v>25.52</v>
      </c>
      <c r="C20" s="180">
        <f>ROUND(VALUE(SUBSTITUTE(実質収支比率等に係る経年分析!G$47,"▲","-")),2)</f>
        <v>26.57</v>
      </c>
      <c r="D20" s="180">
        <f>ROUND(VALUE(SUBSTITUTE(実質収支比率等に係る経年分析!H$47,"▲","-")),2)</f>
        <v>27.12</v>
      </c>
      <c r="E20" s="180">
        <f>ROUND(VALUE(SUBSTITUTE(実質収支比率等に係る経年分析!I$47,"▲","-")),2)</f>
        <v>27.52</v>
      </c>
      <c r="F20" s="180">
        <f>ROUND(VALUE(SUBSTITUTE(実質収支比率等に係る経年分析!J$47,"▲","-")),2)</f>
        <v>25.2</v>
      </c>
    </row>
    <row r="21" spans="1:11" x14ac:dyDescent="0.15">
      <c r="A21" s="180" t="s">
        <v>56</v>
      </c>
      <c r="B21" s="180">
        <f>IF(ISNUMBER(VALUE(SUBSTITUTE(実質収支比率等に係る経年分析!F$49,"▲","-"))),ROUND(VALUE(SUBSTITUTE(実質収支比率等に係る経年分析!F$49,"▲","-")),2),NA())</f>
        <v>-1.21</v>
      </c>
      <c r="C21" s="180">
        <f>IF(ISNUMBER(VALUE(SUBSTITUTE(実質収支比率等に係る経年分析!G$49,"▲","-"))),ROUND(VALUE(SUBSTITUTE(実質収支比率等に係る経年分析!G$49,"▲","-")),2),NA())</f>
        <v>0.68</v>
      </c>
      <c r="D21" s="180">
        <f>IF(ISNUMBER(VALUE(SUBSTITUTE(実質収支比率等に係る経年分析!H$49,"▲","-"))),ROUND(VALUE(SUBSTITUTE(実質収支比率等に係る経年分析!H$49,"▲","-")),2),NA())</f>
        <v>1.19</v>
      </c>
      <c r="E21" s="180">
        <f>IF(ISNUMBER(VALUE(SUBSTITUTE(実質収支比率等に係る経年分析!I$49,"▲","-"))),ROUND(VALUE(SUBSTITUTE(実質収支比率等に係る経年分析!I$49,"▲","-")),2),NA())</f>
        <v>-3.79</v>
      </c>
      <c r="F21" s="180">
        <f>IF(ISNUMBER(VALUE(SUBSTITUTE(実質収支比率等に係る経年分析!J$49,"▲","-"))),ROUND(VALUE(SUBSTITUTE(実質収支比率等に係る経年分析!J$49,"▲","-")),2),NA())</f>
        <v>-0.88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開拓専用水道特別会計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風力発電事業特別会計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宅地造成事業特別会計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1.1399999999999999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9.0399999999999991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1657</v>
      </c>
      <c r="E42" s="182"/>
      <c r="F42" s="182"/>
      <c r="G42" s="182">
        <f>'実質公債費比率（分子）の構造'!L$52</f>
        <v>1472</v>
      </c>
      <c r="H42" s="182"/>
      <c r="I42" s="182"/>
      <c r="J42" s="182">
        <f>'実質公債費比率（分子）の構造'!M$52</f>
        <v>1430</v>
      </c>
      <c r="K42" s="182"/>
      <c r="L42" s="182"/>
      <c r="M42" s="182">
        <f>'実質公債費比率（分子）の構造'!N$52</f>
        <v>1434</v>
      </c>
      <c r="N42" s="182"/>
      <c r="O42" s="182"/>
      <c r="P42" s="182">
        <f>'実質公債費比率（分子）の構造'!O$52</f>
        <v>1433</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48</v>
      </c>
      <c r="C45" s="182"/>
      <c r="D45" s="182"/>
      <c r="E45" s="182">
        <f>'実質公債費比率（分子）の構造'!L$49</f>
        <v>62</v>
      </c>
      <c r="F45" s="182"/>
      <c r="G45" s="182"/>
      <c r="H45" s="182">
        <f>'実質公債費比率（分子）の構造'!M$49</f>
        <v>56</v>
      </c>
      <c r="I45" s="182"/>
      <c r="J45" s="182"/>
      <c r="K45" s="182">
        <f>'実質公債費比率（分子）の構造'!N$49</f>
        <v>40</v>
      </c>
      <c r="L45" s="182"/>
      <c r="M45" s="182"/>
      <c r="N45" s="182">
        <f>'実質公債費比率（分子）の構造'!O$49</f>
        <v>40</v>
      </c>
      <c r="O45" s="182"/>
      <c r="P45" s="182"/>
    </row>
    <row r="46" spans="1:16" x14ac:dyDescent="0.15">
      <c r="A46" s="182" t="s">
        <v>67</v>
      </c>
      <c r="B46" s="182">
        <f>'実質公債費比率（分子）の構造'!K$48</f>
        <v>595</v>
      </c>
      <c r="C46" s="182"/>
      <c r="D46" s="182"/>
      <c r="E46" s="182">
        <f>'実質公債費比率（分子）の構造'!L$48</f>
        <v>577</v>
      </c>
      <c r="F46" s="182"/>
      <c r="G46" s="182"/>
      <c r="H46" s="182">
        <f>'実質公債費比率（分子）の構造'!M$48</f>
        <v>589</v>
      </c>
      <c r="I46" s="182"/>
      <c r="J46" s="182"/>
      <c r="K46" s="182">
        <f>'実質公債費比率（分子）の構造'!N$48</f>
        <v>576</v>
      </c>
      <c r="L46" s="182"/>
      <c r="M46" s="182"/>
      <c r="N46" s="182">
        <f>'実質公債費比率（分子）の構造'!O$48</f>
        <v>545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1567</v>
      </c>
      <c r="C49" s="182"/>
      <c r="D49" s="182"/>
      <c r="E49" s="182">
        <f>'実質公債費比率（分子）の構造'!L$45</f>
        <v>1436</v>
      </c>
      <c r="F49" s="182"/>
      <c r="G49" s="182"/>
      <c r="H49" s="182">
        <f>'実質公債費比率（分子）の構造'!M$45</f>
        <v>1371</v>
      </c>
      <c r="I49" s="182"/>
      <c r="J49" s="182"/>
      <c r="K49" s="182">
        <f>'実質公債費比率（分子）の構造'!N$45</f>
        <v>1401</v>
      </c>
      <c r="L49" s="182"/>
      <c r="M49" s="182"/>
      <c r="N49" s="182">
        <f>'実質公債費比率（分子）の構造'!O$45</f>
        <v>1405</v>
      </c>
      <c r="O49" s="182"/>
      <c r="P49" s="182"/>
    </row>
    <row r="50" spans="1:16" x14ac:dyDescent="0.15">
      <c r="A50" s="182" t="s">
        <v>71</v>
      </c>
      <c r="B50" s="182" t="e">
        <f>NA()</f>
        <v>#N/A</v>
      </c>
      <c r="C50" s="182">
        <f>IF(ISNUMBER('実質公債費比率（分子）の構造'!K$53),'実質公債費比率（分子）の構造'!K$53,NA())</f>
        <v>553</v>
      </c>
      <c r="D50" s="182" t="e">
        <f>NA()</f>
        <v>#N/A</v>
      </c>
      <c r="E50" s="182" t="e">
        <f>NA()</f>
        <v>#N/A</v>
      </c>
      <c r="F50" s="182">
        <f>IF(ISNUMBER('実質公債費比率（分子）の構造'!L$53),'実質公債費比率（分子）の構造'!L$53,NA())</f>
        <v>603</v>
      </c>
      <c r="G50" s="182" t="e">
        <f>NA()</f>
        <v>#N/A</v>
      </c>
      <c r="H50" s="182" t="e">
        <f>NA()</f>
        <v>#N/A</v>
      </c>
      <c r="I50" s="182">
        <f>IF(ISNUMBER('実質公債費比率（分子）の構造'!M$53),'実質公債費比率（分子）の構造'!M$53,NA())</f>
        <v>586</v>
      </c>
      <c r="J50" s="182" t="e">
        <f>NA()</f>
        <v>#N/A</v>
      </c>
      <c r="K50" s="182" t="e">
        <f>NA()</f>
        <v>#N/A</v>
      </c>
      <c r="L50" s="182">
        <f>IF(ISNUMBER('実質公債費比率（分子）の構造'!N$53),'実質公債費比率（分子）の構造'!N$53,NA())</f>
        <v>583</v>
      </c>
      <c r="M50" s="182" t="e">
        <f>NA()</f>
        <v>#N/A</v>
      </c>
      <c r="N50" s="182" t="e">
        <f>NA()</f>
        <v>#N/A</v>
      </c>
      <c r="O50" s="182">
        <f>IF(ISNUMBER('実質公債費比率（分子）の構造'!O$53),'実質公債費比率（分子）の構造'!O$53,NA())</f>
        <v>557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12930</v>
      </c>
      <c r="E56" s="181"/>
      <c r="F56" s="181"/>
      <c r="G56" s="181">
        <f>'将来負担比率（分子）の構造'!J$52</f>
        <v>12202</v>
      </c>
      <c r="H56" s="181"/>
      <c r="I56" s="181"/>
      <c r="J56" s="181">
        <f>'将来負担比率（分子）の構造'!K$52</f>
        <v>12018</v>
      </c>
      <c r="K56" s="181"/>
      <c r="L56" s="181"/>
      <c r="M56" s="181">
        <f>'将来負担比率（分子）の構造'!L$52</f>
        <v>11673</v>
      </c>
      <c r="N56" s="181"/>
      <c r="O56" s="181"/>
      <c r="P56" s="181">
        <f>'将来負担比率（分子）の構造'!M$52</f>
        <v>11114</v>
      </c>
    </row>
    <row r="57" spans="1:16" x14ac:dyDescent="0.15">
      <c r="A57" s="181" t="s">
        <v>42</v>
      </c>
      <c r="B57" s="181"/>
      <c r="C57" s="181"/>
      <c r="D57" s="181">
        <f>'将来負担比率（分子）の構造'!I$51</f>
        <v>223</v>
      </c>
      <c r="E57" s="181"/>
      <c r="F57" s="181"/>
      <c r="G57" s="181">
        <f>'将来負担比率（分子）の構造'!J$51</f>
        <v>188</v>
      </c>
      <c r="H57" s="181"/>
      <c r="I57" s="181"/>
      <c r="J57" s="181">
        <f>'将来負担比率（分子）の構造'!K$51</f>
        <v>169</v>
      </c>
      <c r="K57" s="181"/>
      <c r="L57" s="181"/>
      <c r="M57" s="181">
        <f>'将来負担比率（分子）の構造'!L$51</f>
        <v>143</v>
      </c>
      <c r="N57" s="181"/>
      <c r="O57" s="181"/>
      <c r="P57" s="181">
        <f>'将来負担比率（分子）の構造'!M$51</f>
        <v>122</v>
      </c>
    </row>
    <row r="58" spans="1:16" x14ac:dyDescent="0.15">
      <c r="A58" s="181" t="s">
        <v>41</v>
      </c>
      <c r="B58" s="181"/>
      <c r="C58" s="181"/>
      <c r="D58" s="181">
        <f>'将来負担比率（分子）の構造'!I$50</f>
        <v>4560</v>
      </c>
      <c r="E58" s="181"/>
      <c r="F58" s="181"/>
      <c r="G58" s="181">
        <f>'将来負担比率（分子）の構造'!J$50</f>
        <v>4731</v>
      </c>
      <c r="H58" s="181"/>
      <c r="I58" s="181"/>
      <c r="J58" s="181">
        <f>'将来負担比率（分子）の構造'!K$50</f>
        <v>4844</v>
      </c>
      <c r="K58" s="181"/>
      <c r="L58" s="181"/>
      <c r="M58" s="181">
        <f>'将来負担比率（分子）の構造'!L$50</f>
        <v>4888</v>
      </c>
      <c r="N58" s="181"/>
      <c r="O58" s="181"/>
      <c r="P58" s="181">
        <f>'将来負担比率（分子）の構造'!M$50</f>
        <v>4959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787</v>
      </c>
      <c r="C62" s="181"/>
      <c r="D62" s="181"/>
      <c r="E62" s="181">
        <f>'将来負担比率（分子）の構造'!J$45</f>
        <v>939</v>
      </c>
      <c r="F62" s="181"/>
      <c r="G62" s="181"/>
      <c r="H62" s="181">
        <f>'将来負担比率（分子）の構造'!K$45</f>
        <v>907</v>
      </c>
      <c r="I62" s="181"/>
      <c r="J62" s="181"/>
      <c r="K62" s="181">
        <f>'将来負担比率（分子）の構造'!L$45</f>
        <v>1071</v>
      </c>
      <c r="L62" s="181"/>
      <c r="M62" s="181"/>
      <c r="N62" s="181">
        <f>'将来負担比率（分子）の構造'!M$45</f>
        <v>1084</v>
      </c>
      <c r="O62" s="181"/>
      <c r="P62" s="181"/>
    </row>
    <row r="63" spans="1:16" x14ac:dyDescent="0.15">
      <c r="A63" s="181" t="s">
        <v>34</v>
      </c>
      <c r="B63" s="181">
        <f>'将来負担比率（分子）の構造'!I$44</f>
        <v>288</v>
      </c>
      <c r="C63" s="181"/>
      <c r="D63" s="181"/>
      <c r="E63" s="181">
        <f>'将来負担比率（分子）の構造'!J$44</f>
        <v>252</v>
      </c>
      <c r="F63" s="181"/>
      <c r="G63" s="181"/>
      <c r="H63" s="181">
        <f>'将来負担比率（分子）の構造'!K$44</f>
        <v>204</v>
      </c>
      <c r="I63" s="181"/>
      <c r="J63" s="181"/>
      <c r="K63" s="181">
        <f>'将来負担比率（分子）の構造'!L$44</f>
        <v>172</v>
      </c>
      <c r="L63" s="181"/>
      <c r="M63" s="181"/>
      <c r="N63" s="181">
        <f>'将来負担比率（分子）の構造'!M$44</f>
        <v>138</v>
      </c>
      <c r="O63" s="181"/>
      <c r="P63" s="181"/>
    </row>
    <row r="64" spans="1:16" x14ac:dyDescent="0.15">
      <c r="A64" s="181" t="s">
        <v>33</v>
      </c>
      <c r="B64" s="181">
        <f>'将来負担比率（分子）の構造'!I$43</f>
        <v>5500</v>
      </c>
      <c r="C64" s="181"/>
      <c r="D64" s="181"/>
      <c r="E64" s="181">
        <f>'将来負担比率（分子）の構造'!J$43</f>
        <v>5556</v>
      </c>
      <c r="F64" s="181"/>
      <c r="G64" s="181"/>
      <c r="H64" s="181">
        <f>'将来負担比率（分子）の構造'!K$43</f>
        <v>5564</v>
      </c>
      <c r="I64" s="181"/>
      <c r="J64" s="181"/>
      <c r="K64" s="181">
        <f>'将来負担比率（分子）の構造'!L$43</f>
        <v>5158</v>
      </c>
      <c r="L64" s="181"/>
      <c r="M64" s="181"/>
      <c r="N64" s="181">
        <f>'将来負担比率（分子）の構造'!M$43</f>
        <v>4734</v>
      </c>
      <c r="O64" s="181"/>
      <c r="P64" s="181"/>
    </row>
    <row r="65" spans="1:16" x14ac:dyDescent="0.15">
      <c r="A65" s="181" t="s">
        <v>32</v>
      </c>
      <c r="B65" s="181">
        <f>'将来負担比率（分子）の構造'!I$42</f>
        <v>7</v>
      </c>
      <c r="C65" s="181"/>
      <c r="D65" s="181"/>
      <c r="E65" s="181">
        <f>'将来負担比率（分子）の構造'!J$42</f>
        <v>5</v>
      </c>
      <c r="F65" s="181"/>
      <c r="G65" s="181"/>
      <c r="H65" s="181">
        <f>'将来負担比率（分子）の構造'!K$42</f>
        <v>4</v>
      </c>
      <c r="I65" s="181"/>
      <c r="J65" s="181"/>
      <c r="K65" s="181">
        <f>'将来負担比率（分子）の構造'!L$42</f>
        <v>3</v>
      </c>
      <c r="L65" s="181"/>
      <c r="M65" s="181"/>
      <c r="N65" s="181">
        <f>'将来負担比率（分子）の構造'!M$42</f>
        <v>2</v>
      </c>
      <c r="O65" s="181"/>
      <c r="P65" s="181"/>
    </row>
    <row r="66" spans="1:16" x14ac:dyDescent="0.15">
      <c r="A66" s="181" t="s">
        <v>31</v>
      </c>
      <c r="B66" s="181">
        <f>'将来負担比率（分子）の構造'!I$41</f>
        <v>10983</v>
      </c>
      <c r="C66" s="181"/>
      <c r="D66" s="181"/>
      <c r="E66" s="181">
        <f>'将来負担比率（分子）の構造'!J$41</f>
        <v>10906</v>
      </c>
      <c r="F66" s="181"/>
      <c r="G66" s="181"/>
      <c r="H66" s="181">
        <f>'将来負担比率（分子）の構造'!K$41</f>
        <v>10606</v>
      </c>
      <c r="I66" s="181"/>
      <c r="J66" s="181"/>
      <c r="K66" s="181">
        <f>'将来負担比率（分子）の構造'!L$41</f>
        <v>10005</v>
      </c>
      <c r="L66" s="181"/>
      <c r="M66" s="181"/>
      <c r="N66" s="181">
        <f>'将来負担比率（分子）の構造'!M$41</f>
        <v>9530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536</v>
      </c>
      <c r="G67" s="181" t="e">
        <f>NA()</f>
        <v>#N/A</v>
      </c>
      <c r="H67" s="181" t="e">
        <f>NA()</f>
        <v>#N/A</v>
      </c>
      <c r="I67" s="181">
        <f>IF(ISNUMBER('将来負担比率（分子）の構造'!K$53), IF('将来負担比率（分子）の構造'!K$53 &lt; 0, 0, '将来負担比率（分子）の構造'!K$53), NA())</f>
        <v>253</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1846</v>
      </c>
      <c r="C72" s="185">
        <f>基金残高に係る経年分析!G55</f>
        <v>1852</v>
      </c>
      <c r="D72" s="185">
        <f>基金残高に係る経年分析!H55</f>
        <v>1767</v>
      </c>
    </row>
    <row r="73" spans="1:16" x14ac:dyDescent="0.15">
      <c r="A73" s="184" t="s">
        <v>78</v>
      </c>
      <c r="B73" s="185">
        <f>基金残高に係る経年分析!F56</f>
        <v>684</v>
      </c>
      <c r="C73" s="185">
        <f>基金残高に係る経年分析!G56</f>
        <v>686</v>
      </c>
      <c r="D73" s="185">
        <f>基金残高に係る経年分析!H56</f>
        <v>688</v>
      </c>
    </row>
    <row r="74" spans="1:16" x14ac:dyDescent="0.15">
      <c r="A74" s="184" t="s">
        <v>79</v>
      </c>
      <c r="B74" s="185">
        <f>基金残高に係る経年分析!F57</f>
        <v>2984</v>
      </c>
      <c r="C74" s="185">
        <f>基金残高に係る経年分析!G57</f>
        <v>3377</v>
      </c>
      <c r="D74" s="185">
        <f>基金残高に係る経年分析!H57</f>
        <v>3469</v>
      </c>
    </row>
  </sheetData>
  <sheetProtection algorithmName="SHA-512" hashValue="+7PuG5GWlyVWCWcYPFc0puIIR7m9qAEkPqi5rlKWbHzZCoPvMqx2jowBR4a90Rf+zgg5LkLIz394UnORpATaUQ==" saltValue="tu9fqqBgcJ+LGZBKpPfj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1588043</v>
      </c>
      <c r="S5" s="736"/>
      <c r="T5" s="736"/>
      <c r="U5" s="736"/>
      <c r="V5" s="736"/>
      <c r="W5" s="736"/>
      <c r="X5" s="736"/>
      <c r="Y5" s="779"/>
      <c r="Z5" s="797">
        <v>11.4</v>
      </c>
      <c r="AA5" s="797"/>
      <c r="AB5" s="797"/>
      <c r="AC5" s="797"/>
      <c r="AD5" s="798">
        <v>1588043</v>
      </c>
      <c r="AE5" s="798"/>
      <c r="AF5" s="798"/>
      <c r="AG5" s="798"/>
      <c r="AH5" s="798"/>
      <c r="AI5" s="798"/>
      <c r="AJ5" s="798"/>
      <c r="AK5" s="798"/>
      <c r="AL5" s="780">
        <v>23.5</v>
      </c>
      <c r="AM5" s="751"/>
      <c r="AN5" s="751"/>
      <c r="AO5" s="781"/>
      <c r="AP5" s="746" t="s">
        <v>227</v>
      </c>
      <c r="AQ5" s="747"/>
      <c r="AR5" s="747"/>
      <c r="AS5" s="747"/>
      <c r="AT5" s="747"/>
      <c r="AU5" s="747"/>
      <c r="AV5" s="747"/>
      <c r="AW5" s="747"/>
      <c r="AX5" s="747"/>
      <c r="AY5" s="747"/>
      <c r="AZ5" s="747"/>
      <c r="BA5" s="747"/>
      <c r="BB5" s="747"/>
      <c r="BC5" s="747"/>
      <c r="BD5" s="747"/>
      <c r="BE5" s="747"/>
      <c r="BF5" s="748"/>
      <c r="BG5" s="680">
        <v>1587948</v>
      </c>
      <c r="BH5" s="681"/>
      <c r="BI5" s="681"/>
      <c r="BJ5" s="681"/>
      <c r="BK5" s="681"/>
      <c r="BL5" s="681"/>
      <c r="BM5" s="681"/>
      <c r="BN5" s="682"/>
      <c r="BO5" s="713">
        <v>100</v>
      </c>
      <c r="BP5" s="713"/>
      <c r="BQ5" s="713"/>
      <c r="BR5" s="713"/>
      <c r="BS5" s="714" t="s">
        <v>128</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107435</v>
      </c>
      <c r="S6" s="681"/>
      <c r="T6" s="681"/>
      <c r="U6" s="681"/>
      <c r="V6" s="681"/>
      <c r="W6" s="681"/>
      <c r="X6" s="681"/>
      <c r="Y6" s="682"/>
      <c r="Z6" s="713">
        <v>0.8</v>
      </c>
      <c r="AA6" s="713"/>
      <c r="AB6" s="713"/>
      <c r="AC6" s="713"/>
      <c r="AD6" s="714">
        <v>107435</v>
      </c>
      <c r="AE6" s="714"/>
      <c r="AF6" s="714"/>
      <c r="AG6" s="714"/>
      <c r="AH6" s="714"/>
      <c r="AI6" s="714"/>
      <c r="AJ6" s="714"/>
      <c r="AK6" s="714"/>
      <c r="AL6" s="683">
        <v>1.6</v>
      </c>
      <c r="AM6" s="684"/>
      <c r="AN6" s="684"/>
      <c r="AO6" s="715"/>
      <c r="AP6" s="677" t="s">
        <v>232</v>
      </c>
      <c r="AQ6" s="678"/>
      <c r="AR6" s="678"/>
      <c r="AS6" s="678"/>
      <c r="AT6" s="678"/>
      <c r="AU6" s="678"/>
      <c r="AV6" s="678"/>
      <c r="AW6" s="678"/>
      <c r="AX6" s="678"/>
      <c r="AY6" s="678"/>
      <c r="AZ6" s="678"/>
      <c r="BA6" s="678"/>
      <c r="BB6" s="678"/>
      <c r="BC6" s="678"/>
      <c r="BD6" s="678"/>
      <c r="BE6" s="678"/>
      <c r="BF6" s="679"/>
      <c r="BG6" s="680">
        <v>1587948</v>
      </c>
      <c r="BH6" s="681"/>
      <c r="BI6" s="681"/>
      <c r="BJ6" s="681"/>
      <c r="BK6" s="681"/>
      <c r="BL6" s="681"/>
      <c r="BM6" s="681"/>
      <c r="BN6" s="682"/>
      <c r="BO6" s="713">
        <v>100</v>
      </c>
      <c r="BP6" s="713"/>
      <c r="BQ6" s="713"/>
      <c r="BR6" s="713"/>
      <c r="BS6" s="714" t="s">
        <v>145</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102026</v>
      </c>
      <c r="CS6" s="681"/>
      <c r="CT6" s="681"/>
      <c r="CU6" s="681"/>
      <c r="CV6" s="681"/>
      <c r="CW6" s="681"/>
      <c r="CX6" s="681"/>
      <c r="CY6" s="682"/>
      <c r="CZ6" s="780">
        <v>0.8</v>
      </c>
      <c r="DA6" s="751"/>
      <c r="DB6" s="751"/>
      <c r="DC6" s="783"/>
      <c r="DD6" s="686" t="s">
        <v>234</v>
      </c>
      <c r="DE6" s="681"/>
      <c r="DF6" s="681"/>
      <c r="DG6" s="681"/>
      <c r="DH6" s="681"/>
      <c r="DI6" s="681"/>
      <c r="DJ6" s="681"/>
      <c r="DK6" s="681"/>
      <c r="DL6" s="681"/>
      <c r="DM6" s="681"/>
      <c r="DN6" s="681"/>
      <c r="DO6" s="681"/>
      <c r="DP6" s="682"/>
      <c r="DQ6" s="686">
        <v>102026</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1631</v>
      </c>
      <c r="S7" s="681"/>
      <c r="T7" s="681"/>
      <c r="U7" s="681"/>
      <c r="V7" s="681"/>
      <c r="W7" s="681"/>
      <c r="X7" s="681"/>
      <c r="Y7" s="682"/>
      <c r="Z7" s="713">
        <v>0</v>
      </c>
      <c r="AA7" s="713"/>
      <c r="AB7" s="713"/>
      <c r="AC7" s="713"/>
      <c r="AD7" s="714">
        <v>1631</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589740</v>
      </c>
      <c r="BH7" s="681"/>
      <c r="BI7" s="681"/>
      <c r="BJ7" s="681"/>
      <c r="BK7" s="681"/>
      <c r="BL7" s="681"/>
      <c r="BM7" s="681"/>
      <c r="BN7" s="682"/>
      <c r="BO7" s="713">
        <v>37.1</v>
      </c>
      <c r="BP7" s="713"/>
      <c r="BQ7" s="713"/>
      <c r="BR7" s="713"/>
      <c r="BS7" s="714" t="s">
        <v>128</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3599210</v>
      </c>
      <c r="CS7" s="681"/>
      <c r="CT7" s="681"/>
      <c r="CU7" s="681"/>
      <c r="CV7" s="681"/>
      <c r="CW7" s="681"/>
      <c r="CX7" s="681"/>
      <c r="CY7" s="682"/>
      <c r="CZ7" s="713">
        <v>26.9</v>
      </c>
      <c r="DA7" s="713"/>
      <c r="DB7" s="713"/>
      <c r="DC7" s="713"/>
      <c r="DD7" s="686">
        <v>88585</v>
      </c>
      <c r="DE7" s="681"/>
      <c r="DF7" s="681"/>
      <c r="DG7" s="681"/>
      <c r="DH7" s="681"/>
      <c r="DI7" s="681"/>
      <c r="DJ7" s="681"/>
      <c r="DK7" s="681"/>
      <c r="DL7" s="681"/>
      <c r="DM7" s="681"/>
      <c r="DN7" s="681"/>
      <c r="DO7" s="681"/>
      <c r="DP7" s="682"/>
      <c r="DQ7" s="686">
        <v>1240291</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5309</v>
      </c>
      <c r="S8" s="681"/>
      <c r="T8" s="681"/>
      <c r="U8" s="681"/>
      <c r="V8" s="681"/>
      <c r="W8" s="681"/>
      <c r="X8" s="681"/>
      <c r="Y8" s="682"/>
      <c r="Z8" s="713">
        <v>0</v>
      </c>
      <c r="AA8" s="713"/>
      <c r="AB8" s="713"/>
      <c r="AC8" s="713"/>
      <c r="AD8" s="714">
        <v>5309</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27107</v>
      </c>
      <c r="BH8" s="681"/>
      <c r="BI8" s="681"/>
      <c r="BJ8" s="681"/>
      <c r="BK8" s="681"/>
      <c r="BL8" s="681"/>
      <c r="BM8" s="681"/>
      <c r="BN8" s="682"/>
      <c r="BO8" s="713">
        <v>1.7</v>
      </c>
      <c r="BP8" s="713"/>
      <c r="BQ8" s="713"/>
      <c r="BR8" s="713"/>
      <c r="BS8" s="686" t="s">
        <v>128</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2896562</v>
      </c>
      <c r="CS8" s="681"/>
      <c r="CT8" s="681"/>
      <c r="CU8" s="681"/>
      <c r="CV8" s="681"/>
      <c r="CW8" s="681"/>
      <c r="CX8" s="681"/>
      <c r="CY8" s="682"/>
      <c r="CZ8" s="713">
        <v>21.6</v>
      </c>
      <c r="DA8" s="713"/>
      <c r="DB8" s="713"/>
      <c r="DC8" s="713"/>
      <c r="DD8" s="686">
        <v>167072</v>
      </c>
      <c r="DE8" s="681"/>
      <c r="DF8" s="681"/>
      <c r="DG8" s="681"/>
      <c r="DH8" s="681"/>
      <c r="DI8" s="681"/>
      <c r="DJ8" s="681"/>
      <c r="DK8" s="681"/>
      <c r="DL8" s="681"/>
      <c r="DM8" s="681"/>
      <c r="DN8" s="681"/>
      <c r="DO8" s="681"/>
      <c r="DP8" s="682"/>
      <c r="DQ8" s="686">
        <v>1754381</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5841</v>
      </c>
      <c r="S9" s="681"/>
      <c r="T9" s="681"/>
      <c r="U9" s="681"/>
      <c r="V9" s="681"/>
      <c r="W9" s="681"/>
      <c r="X9" s="681"/>
      <c r="Y9" s="682"/>
      <c r="Z9" s="713">
        <v>0</v>
      </c>
      <c r="AA9" s="713"/>
      <c r="AB9" s="713"/>
      <c r="AC9" s="713"/>
      <c r="AD9" s="714">
        <v>5841</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499217</v>
      </c>
      <c r="BH9" s="681"/>
      <c r="BI9" s="681"/>
      <c r="BJ9" s="681"/>
      <c r="BK9" s="681"/>
      <c r="BL9" s="681"/>
      <c r="BM9" s="681"/>
      <c r="BN9" s="682"/>
      <c r="BO9" s="713">
        <v>31.4</v>
      </c>
      <c r="BP9" s="713"/>
      <c r="BQ9" s="713"/>
      <c r="BR9" s="713"/>
      <c r="BS9" s="686" t="s">
        <v>128</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987802</v>
      </c>
      <c r="CS9" s="681"/>
      <c r="CT9" s="681"/>
      <c r="CU9" s="681"/>
      <c r="CV9" s="681"/>
      <c r="CW9" s="681"/>
      <c r="CX9" s="681"/>
      <c r="CY9" s="682"/>
      <c r="CZ9" s="713">
        <v>7.4</v>
      </c>
      <c r="DA9" s="713"/>
      <c r="DB9" s="713"/>
      <c r="DC9" s="713"/>
      <c r="DD9" s="686">
        <v>15472</v>
      </c>
      <c r="DE9" s="681"/>
      <c r="DF9" s="681"/>
      <c r="DG9" s="681"/>
      <c r="DH9" s="681"/>
      <c r="DI9" s="681"/>
      <c r="DJ9" s="681"/>
      <c r="DK9" s="681"/>
      <c r="DL9" s="681"/>
      <c r="DM9" s="681"/>
      <c r="DN9" s="681"/>
      <c r="DO9" s="681"/>
      <c r="DP9" s="682"/>
      <c r="DQ9" s="686">
        <v>639389</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32618</v>
      </c>
      <c r="BH10" s="681"/>
      <c r="BI10" s="681"/>
      <c r="BJ10" s="681"/>
      <c r="BK10" s="681"/>
      <c r="BL10" s="681"/>
      <c r="BM10" s="681"/>
      <c r="BN10" s="682"/>
      <c r="BO10" s="713">
        <v>2.1</v>
      </c>
      <c r="BP10" s="713"/>
      <c r="BQ10" s="713"/>
      <c r="BR10" s="713"/>
      <c r="BS10" s="686" t="s">
        <v>128</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t="s">
        <v>128</v>
      </c>
      <c r="CS10" s="681"/>
      <c r="CT10" s="681"/>
      <c r="CU10" s="681"/>
      <c r="CV10" s="681"/>
      <c r="CW10" s="681"/>
      <c r="CX10" s="681"/>
      <c r="CY10" s="682"/>
      <c r="CZ10" s="713" t="s">
        <v>234</v>
      </c>
      <c r="DA10" s="713"/>
      <c r="DB10" s="713"/>
      <c r="DC10" s="713"/>
      <c r="DD10" s="686" t="s">
        <v>145</v>
      </c>
      <c r="DE10" s="681"/>
      <c r="DF10" s="681"/>
      <c r="DG10" s="681"/>
      <c r="DH10" s="681"/>
      <c r="DI10" s="681"/>
      <c r="DJ10" s="681"/>
      <c r="DK10" s="681"/>
      <c r="DL10" s="681"/>
      <c r="DM10" s="681"/>
      <c r="DN10" s="681"/>
      <c r="DO10" s="681"/>
      <c r="DP10" s="682"/>
      <c r="DQ10" s="686" t="s">
        <v>128</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321456</v>
      </c>
      <c r="S11" s="681"/>
      <c r="T11" s="681"/>
      <c r="U11" s="681"/>
      <c r="V11" s="681"/>
      <c r="W11" s="681"/>
      <c r="X11" s="681"/>
      <c r="Y11" s="682"/>
      <c r="Z11" s="683">
        <v>2.2999999999999998</v>
      </c>
      <c r="AA11" s="684"/>
      <c r="AB11" s="684"/>
      <c r="AC11" s="685"/>
      <c r="AD11" s="686">
        <v>321456</v>
      </c>
      <c r="AE11" s="681"/>
      <c r="AF11" s="681"/>
      <c r="AG11" s="681"/>
      <c r="AH11" s="681"/>
      <c r="AI11" s="681"/>
      <c r="AJ11" s="681"/>
      <c r="AK11" s="682"/>
      <c r="AL11" s="683">
        <v>4.8</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30798</v>
      </c>
      <c r="BH11" s="681"/>
      <c r="BI11" s="681"/>
      <c r="BJ11" s="681"/>
      <c r="BK11" s="681"/>
      <c r="BL11" s="681"/>
      <c r="BM11" s="681"/>
      <c r="BN11" s="682"/>
      <c r="BO11" s="713">
        <v>1.9</v>
      </c>
      <c r="BP11" s="713"/>
      <c r="BQ11" s="713"/>
      <c r="BR11" s="713"/>
      <c r="BS11" s="686" t="s">
        <v>234</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1773463</v>
      </c>
      <c r="CS11" s="681"/>
      <c r="CT11" s="681"/>
      <c r="CU11" s="681"/>
      <c r="CV11" s="681"/>
      <c r="CW11" s="681"/>
      <c r="CX11" s="681"/>
      <c r="CY11" s="682"/>
      <c r="CZ11" s="713">
        <v>13.2</v>
      </c>
      <c r="DA11" s="713"/>
      <c r="DB11" s="713"/>
      <c r="DC11" s="713"/>
      <c r="DD11" s="686">
        <v>501734</v>
      </c>
      <c r="DE11" s="681"/>
      <c r="DF11" s="681"/>
      <c r="DG11" s="681"/>
      <c r="DH11" s="681"/>
      <c r="DI11" s="681"/>
      <c r="DJ11" s="681"/>
      <c r="DK11" s="681"/>
      <c r="DL11" s="681"/>
      <c r="DM11" s="681"/>
      <c r="DN11" s="681"/>
      <c r="DO11" s="681"/>
      <c r="DP11" s="682"/>
      <c r="DQ11" s="686">
        <v>880296</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6605</v>
      </c>
      <c r="S12" s="681"/>
      <c r="T12" s="681"/>
      <c r="U12" s="681"/>
      <c r="V12" s="681"/>
      <c r="W12" s="681"/>
      <c r="X12" s="681"/>
      <c r="Y12" s="682"/>
      <c r="Z12" s="713">
        <v>0</v>
      </c>
      <c r="AA12" s="713"/>
      <c r="AB12" s="713"/>
      <c r="AC12" s="713"/>
      <c r="AD12" s="714">
        <v>6605</v>
      </c>
      <c r="AE12" s="714"/>
      <c r="AF12" s="714"/>
      <c r="AG12" s="714"/>
      <c r="AH12" s="714"/>
      <c r="AI12" s="714"/>
      <c r="AJ12" s="714"/>
      <c r="AK12" s="714"/>
      <c r="AL12" s="683">
        <v>0.1</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853948</v>
      </c>
      <c r="BH12" s="681"/>
      <c r="BI12" s="681"/>
      <c r="BJ12" s="681"/>
      <c r="BK12" s="681"/>
      <c r="BL12" s="681"/>
      <c r="BM12" s="681"/>
      <c r="BN12" s="682"/>
      <c r="BO12" s="713">
        <v>53.8</v>
      </c>
      <c r="BP12" s="713"/>
      <c r="BQ12" s="713"/>
      <c r="BR12" s="713"/>
      <c r="BS12" s="686" t="s">
        <v>128</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462136</v>
      </c>
      <c r="CS12" s="681"/>
      <c r="CT12" s="681"/>
      <c r="CU12" s="681"/>
      <c r="CV12" s="681"/>
      <c r="CW12" s="681"/>
      <c r="CX12" s="681"/>
      <c r="CY12" s="682"/>
      <c r="CZ12" s="713">
        <v>3.4</v>
      </c>
      <c r="DA12" s="713"/>
      <c r="DB12" s="713"/>
      <c r="DC12" s="713"/>
      <c r="DD12" s="686">
        <v>2469</v>
      </c>
      <c r="DE12" s="681"/>
      <c r="DF12" s="681"/>
      <c r="DG12" s="681"/>
      <c r="DH12" s="681"/>
      <c r="DI12" s="681"/>
      <c r="DJ12" s="681"/>
      <c r="DK12" s="681"/>
      <c r="DL12" s="681"/>
      <c r="DM12" s="681"/>
      <c r="DN12" s="681"/>
      <c r="DO12" s="681"/>
      <c r="DP12" s="682"/>
      <c r="DQ12" s="686">
        <v>415472</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145</v>
      </c>
      <c r="AE13" s="714"/>
      <c r="AF13" s="714"/>
      <c r="AG13" s="714"/>
      <c r="AH13" s="714"/>
      <c r="AI13" s="714"/>
      <c r="AJ13" s="714"/>
      <c r="AK13" s="714"/>
      <c r="AL13" s="683" t="s">
        <v>128</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853107</v>
      </c>
      <c r="BH13" s="681"/>
      <c r="BI13" s="681"/>
      <c r="BJ13" s="681"/>
      <c r="BK13" s="681"/>
      <c r="BL13" s="681"/>
      <c r="BM13" s="681"/>
      <c r="BN13" s="682"/>
      <c r="BO13" s="713">
        <v>53.7</v>
      </c>
      <c r="BP13" s="713"/>
      <c r="BQ13" s="713"/>
      <c r="BR13" s="713"/>
      <c r="BS13" s="686" t="s">
        <v>145</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689548</v>
      </c>
      <c r="CS13" s="681"/>
      <c r="CT13" s="681"/>
      <c r="CU13" s="681"/>
      <c r="CV13" s="681"/>
      <c r="CW13" s="681"/>
      <c r="CX13" s="681"/>
      <c r="CY13" s="682"/>
      <c r="CZ13" s="713">
        <v>5.0999999999999996</v>
      </c>
      <c r="DA13" s="713"/>
      <c r="DB13" s="713"/>
      <c r="DC13" s="713"/>
      <c r="DD13" s="686">
        <v>193455</v>
      </c>
      <c r="DE13" s="681"/>
      <c r="DF13" s="681"/>
      <c r="DG13" s="681"/>
      <c r="DH13" s="681"/>
      <c r="DI13" s="681"/>
      <c r="DJ13" s="681"/>
      <c r="DK13" s="681"/>
      <c r="DL13" s="681"/>
      <c r="DM13" s="681"/>
      <c r="DN13" s="681"/>
      <c r="DO13" s="681"/>
      <c r="DP13" s="682"/>
      <c r="DQ13" s="686">
        <v>457672</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234</v>
      </c>
      <c r="AE14" s="714"/>
      <c r="AF14" s="714"/>
      <c r="AG14" s="714"/>
      <c r="AH14" s="714"/>
      <c r="AI14" s="714"/>
      <c r="AJ14" s="714"/>
      <c r="AK14" s="714"/>
      <c r="AL14" s="683" t="s">
        <v>128</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75476</v>
      </c>
      <c r="BH14" s="681"/>
      <c r="BI14" s="681"/>
      <c r="BJ14" s="681"/>
      <c r="BK14" s="681"/>
      <c r="BL14" s="681"/>
      <c r="BM14" s="681"/>
      <c r="BN14" s="682"/>
      <c r="BO14" s="713">
        <v>4.8</v>
      </c>
      <c r="BP14" s="713"/>
      <c r="BQ14" s="713"/>
      <c r="BR14" s="713"/>
      <c r="BS14" s="686" t="s">
        <v>145</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301677</v>
      </c>
      <c r="CS14" s="681"/>
      <c r="CT14" s="681"/>
      <c r="CU14" s="681"/>
      <c r="CV14" s="681"/>
      <c r="CW14" s="681"/>
      <c r="CX14" s="681"/>
      <c r="CY14" s="682"/>
      <c r="CZ14" s="713">
        <v>2.2999999999999998</v>
      </c>
      <c r="DA14" s="713"/>
      <c r="DB14" s="713"/>
      <c r="DC14" s="713"/>
      <c r="DD14" s="686">
        <v>7869</v>
      </c>
      <c r="DE14" s="681"/>
      <c r="DF14" s="681"/>
      <c r="DG14" s="681"/>
      <c r="DH14" s="681"/>
      <c r="DI14" s="681"/>
      <c r="DJ14" s="681"/>
      <c r="DK14" s="681"/>
      <c r="DL14" s="681"/>
      <c r="DM14" s="681"/>
      <c r="DN14" s="681"/>
      <c r="DO14" s="681"/>
      <c r="DP14" s="682"/>
      <c r="DQ14" s="686">
        <v>288040</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68784</v>
      </c>
      <c r="BH15" s="681"/>
      <c r="BI15" s="681"/>
      <c r="BJ15" s="681"/>
      <c r="BK15" s="681"/>
      <c r="BL15" s="681"/>
      <c r="BM15" s="681"/>
      <c r="BN15" s="682"/>
      <c r="BO15" s="713">
        <v>4.3</v>
      </c>
      <c r="BP15" s="713"/>
      <c r="BQ15" s="713"/>
      <c r="BR15" s="713"/>
      <c r="BS15" s="686" t="s">
        <v>128</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1181373</v>
      </c>
      <c r="CS15" s="681"/>
      <c r="CT15" s="681"/>
      <c r="CU15" s="681"/>
      <c r="CV15" s="681"/>
      <c r="CW15" s="681"/>
      <c r="CX15" s="681"/>
      <c r="CY15" s="682"/>
      <c r="CZ15" s="713">
        <v>8.8000000000000007</v>
      </c>
      <c r="DA15" s="713"/>
      <c r="DB15" s="713"/>
      <c r="DC15" s="713"/>
      <c r="DD15" s="686">
        <v>333597</v>
      </c>
      <c r="DE15" s="681"/>
      <c r="DF15" s="681"/>
      <c r="DG15" s="681"/>
      <c r="DH15" s="681"/>
      <c r="DI15" s="681"/>
      <c r="DJ15" s="681"/>
      <c r="DK15" s="681"/>
      <c r="DL15" s="681"/>
      <c r="DM15" s="681"/>
      <c r="DN15" s="681"/>
      <c r="DO15" s="681"/>
      <c r="DP15" s="682"/>
      <c r="DQ15" s="686">
        <v>717997</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7622</v>
      </c>
      <c r="S16" s="681"/>
      <c r="T16" s="681"/>
      <c r="U16" s="681"/>
      <c r="V16" s="681"/>
      <c r="W16" s="681"/>
      <c r="X16" s="681"/>
      <c r="Y16" s="682"/>
      <c r="Z16" s="713">
        <v>0.1</v>
      </c>
      <c r="AA16" s="713"/>
      <c r="AB16" s="713"/>
      <c r="AC16" s="713"/>
      <c r="AD16" s="714">
        <v>7622</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234</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26891</v>
      </c>
      <c r="CS16" s="681"/>
      <c r="CT16" s="681"/>
      <c r="CU16" s="681"/>
      <c r="CV16" s="681"/>
      <c r="CW16" s="681"/>
      <c r="CX16" s="681"/>
      <c r="CY16" s="682"/>
      <c r="CZ16" s="713">
        <v>0.2</v>
      </c>
      <c r="DA16" s="713"/>
      <c r="DB16" s="713"/>
      <c r="DC16" s="713"/>
      <c r="DD16" s="686" t="s">
        <v>128</v>
      </c>
      <c r="DE16" s="681"/>
      <c r="DF16" s="681"/>
      <c r="DG16" s="681"/>
      <c r="DH16" s="681"/>
      <c r="DI16" s="681"/>
      <c r="DJ16" s="681"/>
      <c r="DK16" s="681"/>
      <c r="DL16" s="681"/>
      <c r="DM16" s="681"/>
      <c r="DN16" s="681"/>
      <c r="DO16" s="681"/>
      <c r="DP16" s="682"/>
      <c r="DQ16" s="686">
        <v>9698</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10285</v>
      </c>
      <c r="S17" s="681"/>
      <c r="T17" s="681"/>
      <c r="U17" s="681"/>
      <c r="V17" s="681"/>
      <c r="W17" s="681"/>
      <c r="X17" s="681"/>
      <c r="Y17" s="682"/>
      <c r="Z17" s="713">
        <v>0.1</v>
      </c>
      <c r="AA17" s="713"/>
      <c r="AB17" s="713"/>
      <c r="AC17" s="713"/>
      <c r="AD17" s="714">
        <v>10285</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234</v>
      </c>
      <c r="BP17" s="713"/>
      <c r="BQ17" s="713"/>
      <c r="BR17" s="713"/>
      <c r="BS17" s="686" t="s">
        <v>128</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1375930</v>
      </c>
      <c r="CS17" s="681"/>
      <c r="CT17" s="681"/>
      <c r="CU17" s="681"/>
      <c r="CV17" s="681"/>
      <c r="CW17" s="681"/>
      <c r="CX17" s="681"/>
      <c r="CY17" s="682"/>
      <c r="CZ17" s="713">
        <v>10.3</v>
      </c>
      <c r="DA17" s="713"/>
      <c r="DB17" s="713"/>
      <c r="DC17" s="713"/>
      <c r="DD17" s="686" t="s">
        <v>128</v>
      </c>
      <c r="DE17" s="681"/>
      <c r="DF17" s="681"/>
      <c r="DG17" s="681"/>
      <c r="DH17" s="681"/>
      <c r="DI17" s="681"/>
      <c r="DJ17" s="681"/>
      <c r="DK17" s="681"/>
      <c r="DL17" s="681"/>
      <c r="DM17" s="681"/>
      <c r="DN17" s="681"/>
      <c r="DO17" s="681"/>
      <c r="DP17" s="682"/>
      <c r="DQ17" s="686">
        <v>1341632</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12230</v>
      </c>
      <c r="S18" s="681"/>
      <c r="T18" s="681"/>
      <c r="U18" s="681"/>
      <c r="V18" s="681"/>
      <c r="W18" s="681"/>
      <c r="X18" s="681"/>
      <c r="Y18" s="682"/>
      <c r="Z18" s="713">
        <v>0.1</v>
      </c>
      <c r="AA18" s="713"/>
      <c r="AB18" s="713"/>
      <c r="AC18" s="713"/>
      <c r="AD18" s="714">
        <v>12230</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145</v>
      </c>
      <c r="BH18" s="681"/>
      <c r="BI18" s="681"/>
      <c r="BJ18" s="681"/>
      <c r="BK18" s="681"/>
      <c r="BL18" s="681"/>
      <c r="BM18" s="681"/>
      <c r="BN18" s="682"/>
      <c r="BO18" s="713" t="s">
        <v>145</v>
      </c>
      <c r="BP18" s="713"/>
      <c r="BQ18" s="713"/>
      <c r="BR18" s="713"/>
      <c r="BS18" s="686" t="s">
        <v>128</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145</v>
      </c>
      <c r="CS18" s="681"/>
      <c r="CT18" s="681"/>
      <c r="CU18" s="681"/>
      <c r="CV18" s="681"/>
      <c r="CW18" s="681"/>
      <c r="CX18" s="681"/>
      <c r="CY18" s="682"/>
      <c r="CZ18" s="713" t="s">
        <v>128</v>
      </c>
      <c r="DA18" s="713"/>
      <c r="DB18" s="713"/>
      <c r="DC18" s="713"/>
      <c r="DD18" s="686" t="s">
        <v>145</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7375</v>
      </c>
      <c r="S19" s="681"/>
      <c r="T19" s="681"/>
      <c r="U19" s="681"/>
      <c r="V19" s="681"/>
      <c r="W19" s="681"/>
      <c r="X19" s="681"/>
      <c r="Y19" s="682"/>
      <c r="Z19" s="713">
        <v>0.1</v>
      </c>
      <c r="AA19" s="713"/>
      <c r="AB19" s="713"/>
      <c r="AC19" s="713"/>
      <c r="AD19" s="714">
        <v>7375</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95</v>
      </c>
      <c r="BH19" s="681"/>
      <c r="BI19" s="681"/>
      <c r="BJ19" s="681"/>
      <c r="BK19" s="681"/>
      <c r="BL19" s="681"/>
      <c r="BM19" s="681"/>
      <c r="BN19" s="682"/>
      <c r="BO19" s="713">
        <v>0</v>
      </c>
      <c r="BP19" s="713"/>
      <c r="BQ19" s="713"/>
      <c r="BR19" s="713"/>
      <c r="BS19" s="686" t="s">
        <v>128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234</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3401</v>
      </c>
      <c r="S20" s="681"/>
      <c r="T20" s="681"/>
      <c r="U20" s="681"/>
      <c r="V20" s="681"/>
      <c r="W20" s="681"/>
      <c r="X20" s="681"/>
      <c r="Y20" s="682"/>
      <c r="Z20" s="713">
        <v>0</v>
      </c>
      <c r="AA20" s="713"/>
      <c r="AB20" s="713"/>
      <c r="AC20" s="713"/>
      <c r="AD20" s="714">
        <v>3401</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95</v>
      </c>
      <c r="BH20" s="681"/>
      <c r="BI20" s="681"/>
      <c r="BJ20" s="681"/>
      <c r="BK20" s="681"/>
      <c r="BL20" s="681"/>
      <c r="BM20" s="681"/>
      <c r="BN20" s="682"/>
      <c r="BO20" s="713">
        <v>0</v>
      </c>
      <c r="BP20" s="713"/>
      <c r="BQ20" s="713"/>
      <c r="BR20" s="713"/>
      <c r="BS20" s="686" t="s">
        <v>128</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13396618</v>
      </c>
      <c r="CS20" s="681"/>
      <c r="CT20" s="681"/>
      <c r="CU20" s="681"/>
      <c r="CV20" s="681"/>
      <c r="CW20" s="681"/>
      <c r="CX20" s="681"/>
      <c r="CY20" s="682"/>
      <c r="CZ20" s="713">
        <v>100</v>
      </c>
      <c r="DA20" s="713"/>
      <c r="DB20" s="713"/>
      <c r="DC20" s="713"/>
      <c r="DD20" s="686">
        <v>1310253</v>
      </c>
      <c r="DE20" s="681"/>
      <c r="DF20" s="681"/>
      <c r="DG20" s="681"/>
      <c r="DH20" s="681"/>
      <c r="DI20" s="681"/>
      <c r="DJ20" s="681"/>
      <c r="DK20" s="681"/>
      <c r="DL20" s="681"/>
      <c r="DM20" s="681"/>
      <c r="DN20" s="681"/>
      <c r="DO20" s="681"/>
      <c r="DP20" s="682"/>
      <c r="DQ20" s="686">
        <v>7846894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1454</v>
      </c>
      <c r="S21" s="681"/>
      <c r="T21" s="681"/>
      <c r="U21" s="681"/>
      <c r="V21" s="681"/>
      <c r="W21" s="681"/>
      <c r="X21" s="681"/>
      <c r="Y21" s="682"/>
      <c r="Z21" s="713">
        <v>0</v>
      </c>
      <c r="AA21" s="713"/>
      <c r="AB21" s="713"/>
      <c r="AC21" s="713"/>
      <c r="AD21" s="714">
        <v>1454</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95</v>
      </c>
      <c r="BH21" s="681"/>
      <c r="BI21" s="681"/>
      <c r="BJ21" s="681"/>
      <c r="BK21" s="681"/>
      <c r="BL21" s="681"/>
      <c r="BM21" s="681"/>
      <c r="BN21" s="682"/>
      <c r="BO21" s="713">
        <v>0</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5007251</v>
      </c>
      <c r="S22" s="681"/>
      <c r="T22" s="681"/>
      <c r="U22" s="681"/>
      <c r="V22" s="681"/>
      <c r="W22" s="681"/>
      <c r="X22" s="681"/>
      <c r="Y22" s="682"/>
      <c r="Z22" s="713">
        <v>36</v>
      </c>
      <c r="AA22" s="713"/>
      <c r="AB22" s="713"/>
      <c r="AC22" s="713"/>
      <c r="AD22" s="714">
        <v>4661800</v>
      </c>
      <c r="AE22" s="714"/>
      <c r="AF22" s="714"/>
      <c r="AG22" s="714"/>
      <c r="AH22" s="714"/>
      <c r="AI22" s="714"/>
      <c r="AJ22" s="714"/>
      <c r="AK22" s="714"/>
      <c r="AL22" s="683">
        <v>69.099999999999994</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4661800</v>
      </c>
      <c r="S23" s="681"/>
      <c r="T23" s="681"/>
      <c r="U23" s="681"/>
      <c r="V23" s="681"/>
      <c r="W23" s="681"/>
      <c r="X23" s="681"/>
      <c r="Y23" s="682"/>
      <c r="Z23" s="713">
        <v>33.5</v>
      </c>
      <c r="AA23" s="713"/>
      <c r="AB23" s="713"/>
      <c r="AC23" s="713"/>
      <c r="AD23" s="714">
        <v>4661800</v>
      </c>
      <c r="AE23" s="714"/>
      <c r="AF23" s="714"/>
      <c r="AG23" s="714"/>
      <c r="AH23" s="714"/>
      <c r="AI23" s="714"/>
      <c r="AJ23" s="714"/>
      <c r="AK23" s="714"/>
      <c r="AL23" s="683">
        <v>69.099999999999994</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345451</v>
      </c>
      <c r="S24" s="681"/>
      <c r="T24" s="681"/>
      <c r="U24" s="681"/>
      <c r="V24" s="681"/>
      <c r="W24" s="681"/>
      <c r="X24" s="681"/>
      <c r="Y24" s="682"/>
      <c r="Z24" s="713">
        <v>2.5</v>
      </c>
      <c r="AA24" s="713"/>
      <c r="AB24" s="713"/>
      <c r="AC24" s="713"/>
      <c r="AD24" s="714" t="s">
        <v>128</v>
      </c>
      <c r="AE24" s="714"/>
      <c r="AF24" s="714"/>
      <c r="AG24" s="714"/>
      <c r="AH24" s="714"/>
      <c r="AI24" s="714"/>
      <c r="AJ24" s="714"/>
      <c r="AK24" s="714"/>
      <c r="AL24" s="683" t="s">
        <v>234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4486040</v>
      </c>
      <c r="CS24" s="736"/>
      <c r="CT24" s="736"/>
      <c r="CU24" s="736"/>
      <c r="CV24" s="736"/>
      <c r="CW24" s="736"/>
      <c r="CX24" s="736"/>
      <c r="CY24" s="779"/>
      <c r="CZ24" s="780">
        <v>33.5</v>
      </c>
      <c r="DA24" s="751"/>
      <c r="DB24" s="751"/>
      <c r="DC24" s="783"/>
      <c r="DD24" s="778">
        <v>3638977</v>
      </c>
      <c r="DE24" s="736"/>
      <c r="DF24" s="736"/>
      <c r="DG24" s="736"/>
      <c r="DH24" s="736"/>
      <c r="DI24" s="736"/>
      <c r="DJ24" s="736"/>
      <c r="DK24" s="779"/>
      <c r="DL24" s="778">
        <v>3589975</v>
      </c>
      <c r="DM24" s="736"/>
      <c r="DN24" s="736"/>
      <c r="DO24" s="736"/>
      <c r="DP24" s="736"/>
      <c r="DQ24" s="736"/>
      <c r="DR24" s="736"/>
      <c r="DS24" s="736"/>
      <c r="DT24" s="736"/>
      <c r="DU24" s="736"/>
      <c r="DV24" s="779"/>
      <c r="DW24" s="780">
        <v>51.6</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234</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128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2182683</v>
      </c>
      <c r="CS25" s="699"/>
      <c r="CT25" s="699"/>
      <c r="CU25" s="699"/>
      <c r="CV25" s="699"/>
      <c r="CW25" s="699"/>
      <c r="CX25" s="699"/>
      <c r="CY25" s="700"/>
      <c r="CZ25" s="683">
        <v>16.3</v>
      </c>
      <c r="DA25" s="701"/>
      <c r="DB25" s="701"/>
      <c r="DC25" s="702"/>
      <c r="DD25" s="686">
        <v>2029338</v>
      </c>
      <c r="DE25" s="699"/>
      <c r="DF25" s="699"/>
      <c r="DG25" s="699"/>
      <c r="DH25" s="699"/>
      <c r="DI25" s="699"/>
      <c r="DJ25" s="699"/>
      <c r="DK25" s="700"/>
      <c r="DL25" s="686">
        <v>1980807</v>
      </c>
      <c r="DM25" s="699"/>
      <c r="DN25" s="699"/>
      <c r="DO25" s="699"/>
      <c r="DP25" s="699"/>
      <c r="DQ25" s="699"/>
      <c r="DR25" s="699"/>
      <c r="DS25" s="699"/>
      <c r="DT25" s="699"/>
      <c r="DU25" s="699"/>
      <c r="DV25" s="700"/>
      <c r="DW25" s="683">
        <v>28.5</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7073708</v>
      </c>
      <c r="S26" s="681"/>
      <c r="T26" s="681"/>
      <c r="U26" s="681"/>
      <c r="V26" s="681"/>
      <c r="W26" s="681"/>
      <c r="X26" s="681"/>
      <c r="Y26" s="682"/>
      <c r="Z26" s="713">
        <v>50.9</v>
      </c>
      <c r="AA26" s="713"/>
      <c r="AB26" s="713"/>
      <c r="AC26" s="713"/>
      <c r="AD26" s="714">
        <v>6728257</v>
      </c>
      <c r="AE26" s="714"/>
      <c r="AF26" s="714"/>
      <c r="AG26" s="714"/>
      <c r="AH26" s="714"/>
      <c r="AI26" s="714"/>
      <c r="AJ26" s="714"/>
      <c r="AK26" s="714"/>
      <c r="AL26" s="683">
        <v>99.8</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1390974</v>
      </c>
      <c r="CS26" s="681"/>
      <c r="CT26" s="681"/>
      <c r="CU26" s="681"/>
      <c r="CV26" s="681"/>
      <c r="CW26" s="681"/>
      <c r="CX26" s="681"/>
      <c r="CY26" s="682"/>
      <c r="CZ26" s="683">
        <v>10.4</v>
      </c>
      <c r="DA26" s="701"/>
      <c r="DB26" s="701"/>
      <c r="DC26" s="702"/>
      <c r="DD26" s="686">
        <v>1284646</v>
      </c>
      <c r="DE26" s="681"/>
      <c r="DF26" s="681"/>
      <c r="DG26" s="681"/>
      <c r="DH26" s="681"/>
      <c r="DI26" s="681"/>
      <c r="DJ26" s="681"/>
      <c r="DK26" s="682"/>
      <c r="DL26" s="686" t="s">
        <v>234</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1621</v>
      </c>
      <c r="S27" s="681"/>
      <c r="T27" s="681"/>
      <c r="U27" s="681"/>
      <c r="V27" s="681"/>
      <c r="W27" s="681"/>
      <c r="X27" s="681"/>
      <c r="Y27" s="682"/>
      <c r="Z27" s="713">
        <v>0</v>
      </c>
      <c r="AA27" s="713"/>
      <c r="AB27" s="713"/>
      <c r="AC27" s="713"/>
      <c r="AD27" s="714">
        <v>1621</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1588043</v>
      </c>
      <c r="BH27" s="681"/>
      <c r="BI27" s="681"/>
      <c r="BJ27" s="681"/>
      <c r="BK27" s="681"/>
      <c r="BL27" s="681"/>
      <c r="BM27" s="681"/>
      <c r="BN27" s="682"/>
      <c r="BO27" s="713">
        <v>100</v>
      </c>
      <c r="BP27" s="713"/>
      <c r="BQ27" s="713"/>
      <c r="BR27" s="713"/>
      <c r="BS27" s="686" t="s">
        <v>128</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927427</v>
      </c>
      <c r="CS27" s="699"/>
      <c r="CT27" s="699"/>
      <c r="CU27" s="699"/>
      <c r="CV27" s="699"/>
      <c r="CW27" s="699"/>
      <c r="CX27" s="699"/>
      <c r="CY27" s="700"/>
      <c r="CZ27" s="683">
        <v>6.9</v>
      </c>
      <c r="DA27" s="701"/>
      <c r="DB27" s="701"/>
      <c r="DC27" s="702"/>
      <c r="DD27" s="686">
        <v>268007</v>
      </c>
      <c r="DE27" s="699"/>
      <c r="DF27" s="699"/>
      <c r="DG27" s="699"/>
      <c r="DH27" s="699"/>
      <c r="DI27" s="699"/>
      <c r="DJ27" s="699"/>
      <c r="DK27" s="700"/>
      <c r="DL27" s="686">
        <v>267536</v>
      </c>
      <c r="DM27" s="699"/>
      <c r="DN27" s="699"/>
      <c r="DO27" s="699"/>
      <c r="DP27" s="699"/>
      <c r="DQ27" s="699"/>
      <c r="DR27" s="699"/>
      <c r="DS27" s="699"/>
      <c r="DT27" s="699"/>
      <c r="DU27" s="699"/>
      <c r="DV27" s="700"/>
      <c r="DW27" s="683">
        <v>3.8</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22353</v>
      </c>
      <c r="S28" s="681"/>
      <c r="T28" s="681"/>
      <c r="U28" s="681"/>
      <c r="V28" s="681"/>
      <c r="W28" s="681"/>
      <c r="X28" s="681"/>
      <c r="Y28" s="682"/>
      <c r="Z28" s="713">
        <v>0.2</v>
      </c>
      <c r="AA28" s="713"/>
      <c r="AB28" s="713"/>
      <c r="AC28" s="713"/>
      <c r="AD28" s="714" t="s">
        <v>128</v>
      </c>
      <c r="AE28" s="714"/>
      <c r="AF28" s="714"/>
      <c r="AG28" s="714"/>
      <c r="AH28" s="714"/>
      <c r="AI28" s="714"/>
      <c r="AJ28" s="714"/>
      <c r="AK28" s="714"/>
      <c r="AL28" s="683" t="s">
        <v>145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1375930</v>
      </c>
      <c r="CS28" s="681"/>
      <c r="CT28" s="681"/>
      <c r="CU28" s="681"/>
      <c r="CV28" s="681"/>
      <c r="CW28" s="681"/>
      <c r="CX28" s="681"/>
      <c r="CY28" s="682"/>
      <c r="CZ28" s="683">
        <v>10.3</v>
      </c>
      <c r="DA28" s="701"/>
      <c r="DB28" s="701"/>
      <c r="DC28" s="702"/>
      <c r="DD28" s="686">
        <v>1341632</v>
      </c>
      <c r="DE28" s="681"/>
      <c r="DF28" s="681"/>
      <c r="DG28" s="681"/>
      <c r="DH28" s="681"/>
      <c r="DI28" s="681"/>
      <c r="DJ28" s="681"/>
      <c r="DK28" s="682"/>
      <c r="DL28" s="686">
        <v>1341632</v>
      </c>
      <c r="DM28" s="681"/>
      <c r="DN28" s="681"/>
      <c r="DO28" s="681"/>
      <c r="DP28" s="681"/>
      <c r="DQ28" s="681"/>
      <c r="DR28" s="681"/>
      <c r="DS28" s="681"/>
      <c r="DT28" s="681"/>
      <c r="DU28" s="681"/>
      <c r="DV28" s="682"/>
      <c r="DW28" s="683">
        <v>19.3</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105160</v>
      </c>
      <c r="S29" s="681"/>
      <c r="T29" s="681"/>
      <c r="U29" s="681"/>
      <c r="V29" s="681"/>
      <c r="W29" s="681"/>
      <c r="X29" s="681"/>
      <c r="Y29" s="682"/>
      <c r="Z29" s="713">
        <v>0.8</v>
      </c>
      <c r="AA29" s="713"/>
      <c r="AB29" s="713"/>
      <c r="AC29" s="713"/>
      <c r="AD29" s="714">
        <v>6153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70</v>
      </c>
      <c r="CG29" s="720"/>
      <c r="CH29" s="720"/>
      <c r="CI29" s="720"/>
      <c r="CJ29" s="720"/>
      <c r="CK29" s="720"/>
      <c r="CL29" s="720"/>
      <c r="CM29" s="720"/>
      <c r="CN29" s="720"/>
      <c r="CO29" s="720"/>
      <c r="CP29" s="720"/>
      <c r="CQ29" s="721"/>
      <c r="CR29" s="680">
        <v>1375930</v>
      </c>
      <c r="CS29" s="699"/>
      <c r="CT29" s="699"/>
      <c r="CU29" s="699"/>
      <c r="CV29" s="699"/>
      <c r="CW29" s="699"/>
      <c r="CX29" s="699"/>
      <c r="CY29" s="700"/>
      <c r="CZ29" s="683">
        <v>10.3</v>
      </c>
      <c r="DA29" s="701"/>
      <c r="DB29" s="701"/>
      <c r="DC29" s="702"/>
      <c r="DD29" s="686">
        <v>1341632</v>
      </c>
      <c r="DE29" s="699"/>
      <c r="DF29" s="699"/>
      <c r="DG29" s="699"/>
      <c r="DH29" s="699"/>
      <c r="DI29" s="699"/>
      <c r="DJ29" s="699"/>
      <c r="DK29" s="700"/>
      <c r="DL29" s="686">
        <v>1341632</v>
      </c>
      <c r="DM29" s="699"/>
      <c r="DN29" s="699"/>
      <c r="DO29" s="699"/>
      <c r="DP29" s="699"/>
      <c r="DQ29" s="699"/>
      <c r="DR29" s="699"/>
      <c r="DS29" s="699"/>
      <c r="DT29" s="699"/>
      <c r="DU29" s="699"/>
      <c r="DV29" s="700"/>
      <c r="DW29" s="683">
        <v>19.3</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44732</v>
      </c>
      <c r="S30" s="681"/>
      <c r="T30" s="681"/>
      <c r="U30" s="681"/>
      <c r="V30" s="681"/>
      <c r="W30" s="681"/>
      <c r="X30" s="681"/>
      <c r="Y30" s="682"/>
      <c r="Z30" s="713">
        <v>0.3</v>
      </c>
      <c r="AA30" s="713"/>
      <c r="AB30" s="713"/>
      <c r="AC30" s="713"/>
      <c r="AD30" s="714" t="s">
        <v>128</v>
      </c>
      <c r="AE30" s="714"/>
      <c r="AF30" s="714"/>
      <c r="AG30" s="714"/>
      <c r="AH30" s="714"/>
      <c r="AI30" s="714"/>
      <c r="AJ30" s="714"/>
      <c r="AK30" s="714"/>
      <c r="AL30" s="683" t="s">
        <v>128</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1335151</v>
      </c>
      <c r="CS30" s="681"/>
      <c r="CT30" s="681"/>
      <c r="CU30" s="681"/>
      <c r="CV30" s="681"/>
      <c r="CW30" s="681"/>
      <c r="CX30" s="681"/>
      <c r="CY30" s="682"/>
      <c r="CZ30" s="683">
        <v>10</v>
      </c>
      <c r="DA30" s="701"/>
      <c r="DB30" s="701"/>
      <c r="DC30" s="702"/>
      <c r="DD30" s="686">
        <v>1302846</v>
      </c>
      <c r="DE30" s="681"/>
      <c r="DF30" s="681"/>
      <c r="DG30" s="681"/>
      <c r="DH30" s="681"/>
      <c r="DI30" s="681"/>
      <c r="DJ30" s="681"/>
      <c r="DK30" s="682"/>
      <c r="DL30" s="686">
        <v>1302846</v>
      </c>
      <c r="DM30" s="681"/>
      <c r="DN30" s="681"/>
      <c r="DO30" s="681"/>
      <c r="DP30" s="681"/>
      <c r="DQ30" s="681"/>
      <c r="DR30" s="681"/>
      <c r="DS30" s="681"/>
      <c r="DT30" s="681"/>
      <c r="DU30" s="681"/>
      <c r="DV30" s="682"/>
      <c r="DW30" s="683">
        <v>18.7</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2903247</v>
      </c>
      <c r="S31" s="681"/>
      <c r="T31" s="681"/>
      <c r="U31" s="681"/>
      <c r="V31" s="681"/>
      <c r="W31" s="681"/>
      <c r="X31" s="681"/>
      <c r="Y31" s="682"/>
      <c r="Z31" s="713">
        <v>20.9</v>
      </c>
      <c r="AA31" s="713"/>
      <c r="AB31" s="713"/>
      <c r="AC31" s="713"/>
      <c r="AD31" s="714" t="s">
        <v>128</v>
      </c>
      <c r="AE31" s="714"/>
      <c r="AF31" s="714"/>
      <c r="AG31" s="714"/>
      <c r="AH31" s="714"/>
      <c r="AI31" s="714"/>
      <c r="AJ31" s="714"/>
      <c r="AK31" s="714"/>
      <c r="AL31" s="683" t="s">
        <v>128</v>
      </c>
      <c r="AM31" s="684"/>
      <c r="AN31" s="684"/>
      <c r="AO31" s="715"/>
      <c r="AP31" s="756" t="s">
        <v>310</v>
      </c>
      <c r="AQ31" s="757"/>
      <c r="AR31" s="757"/>
      <c r="AS31" s="757"/>
      <c r="AT31" s="762" t="s">
        <v>311</v>
      </c>
      <c r="AU31" s="231"/>
      <c r="AV31" s="231"/>
      <c r="AW31" s="231"/>
      <c r="AX31" s="746" t="s">
        <v>187</v>
      </c>
      <c r="AY31" s="747"/>
      <c r="AZ31" s="747"/>
      <c r="BA31" s="747"/>
      <c r="BB31" s="747"/>
      <c r="BC31" s="747"/>
      <c r="BD31" s="747"/>
      <c r="BE31" s="747"/>
      <c r="BF31" s="748"/>
      <c r="BG31" s="749">
        <v>96.6</v>
      </c>
      <c r="BH31" s="750"/>
      <c r="BI31" s="750"/>
      <c r="BJ31" s="750"/>
      <c r="BK31" s="750"/>
      <c r="BL31" s="750"/>
      <c r="BM31" s="751">
        <v>91.9</v>
      </c>
      <c r="BN31" s="750"/>
      <c r="BO31" s="750"/>
      <c r="BP31" s="750"/>
      <c r="BQ31" s="752"/>
      <c r="BR31" s="749">
        <v>98.9</v>
      </c>
      <c r="BS31" s="750"/>
      <c r="BT31" s="750"/>
      <c r="BU31" s="750"/>
      <c r="BV31" s="750"/>
      <c r="BW31" s="750"/>
      <c r="BX31" s="751">
        <v>94.1</v>
      </c>
      <c r="BY31" s="750"/>
      <c r="BZ31" s="750"/>
      <c r="CA31" s="750"/>
      <c r="CB31" s="752"/>
      <c r="CD31" s="767"/>
      <c r="CE31" s="768"/>
      <c r="CF31" s="719" t="s">
        <v>312</v>
      </c>
      <c r="CG31" s="720"/>
      <c r="CH31" s="720"/>
      <c r="CI31" s="720"/>
      <c r="CJ31" s="720"/>
      <c r="CK31" s="720"/>
      <c r="CL31" s="720"/>
      <c r="CM31" s="720"/>
      <c r="CN31" s="720"/>
      <c r="CO31" s="720"/>
      <c r="CP31" s="720"/>
      <c r="CQ31" s="721"/>
      <c r="CR31" s="680">
        <v>40779</v>
      </c>
      <c r="CS31" s="699"/>
      <c r="CT31" s="699"/>
      <c r="CU31" s="699"/>
      <c r="CV31" s="699"/>
      <c r="CW31" s="699"/>
      <c r="CX31" s="699"/>
      <c r="CY31" s="700"/>
      <c r="CZ31" s="683">
        <v>0.3</v>
      </c>
      <c r="DA31" s="701"/>
      <c r="DB31" s="701"/>
      <c r="DC31" s="702"/>
      <c r="DD31" s="686">
        <v>38786</v>
      </c>
      <c r="DE31" s="699"/>
      <c r="DF31" s="699"/>
      <c r="DG31" s="699"/>
      <c r="DH31" s="699"/>
      <c r="DI31" s="699"/>
      <c r="DJ31" s="699"/>
      <c r="DK31" s="700"/>
      <c r="DL31" s="686">
        <v>38786</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145</v>
      </c>
      <c r="AE32" s="714"/>
      <c r="AF32" s="714"/>
      <c r="AG32" s="714"/>
      <c r="AH32" s="714"/>
      <c r="AI32" s="714"/>
      <c r="AJ32" s="714"/>
      <c r="AK32" s="714"/>
      <c r="AL32" s="683" t="s">
        <v>128</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99.2</v>
      </c>
      <c r="BH32" s="699"/>
      <c r="BI32" s="699"/>
      <c r="BJ32" s="699"/>
      <c r="BK32" s="699"/>
      <c r="BL32" s="699"/>
      <c r="BM32" s="684">
        <v>97.6</v>
      </c>
      <c r="BN32" s="745"/>
      <c r="BO32" s="745"/>
      <c r="BP32" s="745"/>
      <c r="BQ32" s="726"/>
      <c r="BR32" s="753">
        <v>99.4</v>
      </c>
      <c r="BS32" s="699"/>
      <c r="BT32" s="699"/>
      <c r="BU32" s="699"/>
      <c r="BV32" s="699"/>
      <c r="BW32" s="699"/>
      <c r="BX32" s="684">
        <v>97.7</v>
      </c>
      <c r="BY32" s="745"/>
      <c r="BZ32" s="745"/>
      <c r="CA32" s="745"/>
      <c r="CB32" s="726"/>
      <c r="CD32" s="769"/>
      <c r="CE32" s="770"/>
      <c r="CF32" s="719" t="s">
        <v>316</v>
      </c>
      <c r="CG32" s="720"/>
      <c r="CH32" s="720"/>
      <c r="CI32" s="720"/>
      <c r="CJ32" s="720"/>
      <c r="CK32" s="720"/>
      <c r="CL32" s="720"/>
      <c r="CM32" s="720"/>
      <c r="CN32" s="720"/>
      <c r="CO32" s="720"/>
      <c r="CP32" s="720"/>
      <c r="CQ32" s="721"/>
      <c r="CR32" s="680" t="s">
        <v>128</v>
      </c>
      <c r="CS32" s="681"/>
      <c r="CT32" s="681"/>
      <c r="CU32" s="681"/>
      <c r="CV32" s="681"/>
      <c r="CW32" s="681"/>
      <c r="CX32" s="681"/>
      <c r="CY32" s="682"/>
      <c r="CZ32" s="683" t="s">
        <v>145</v>
      </c>
      <c r="DA32" s="701"/>
      <c r="DB32" s="701"/>
      <c r="DC32" s="702"/>
      <c r="DD32" s="686" t="s">
        <v>128</v>
      </c>
      <c r="DE32" s="681"/>
      <c r="DF32" s="681"/>
      <c r="DG32" s="681"/>
      <c r="DH32" s="681"/>
      <c r="DI32" s="681"/>
      <c r="DJ32" s="681"/>
      <c r="DK32" s="682"/>
      <c r="DL32" s="686" t="s">
        <v>128</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1280081</v>
      </c>
      <c r="S33" s="681"/>
      <c r="T33" s="681"/>
      <c r="U33" s="681"/>
      <c r="V33" s="681"/>
      <c r="W33" s="681"/>
      <c r="X33" s="681"/>
      <c r="Y33" s="682"/>
      <c r="Z33" s="713">
        <v>9.1999999999999993</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94.4</v>
      </c>
      <c r="BH33" s="665"/>
      <c r="BI33" s="665"/>
      <c r="BJ33" s="665"/>
      <c r="BK33" s="665"/>
      <c r="BL33" s="665"/>
      <c r="BM33" s="707">
        <v>87.4</v>
      </c>
      <c r="BN33" s="665"/>
      <c r="BO33" s="665"/>
      <c r="BP33" s="665"/>
      <c r="BQ33" s="709"/>
      <c r="BR33" s="744">
        <v>98.6</v>
      </c>
      <c r="BS33" s="665"/>
      <c r="BT33" s="665"/>
      <c r="BU33" s="665"/>
      <c r="BV33" s="665"/>
      <c r="BW33" s="665"/>
      <c r="BX33" s="707">
        <v>91.1</v>
      </c>
      <c r="BY33" s="665"/>
      <c r="BZ33" s="665"/>
      <c r="CA33" s="665"/>
      <c r="CB33" s="709"/>
      <c r="CD33" s="719" t="s">
        <v>319</v>
      </c>
      <c r="CE33" s="720"/>
      <c r="CF33" s="720"/>
      <c r="CG33" s="720"/>
      <c r="CH33" s="720"/>
      <c r="CI33" s="720"/>
      <c r="CJ33" s="720"/>
      <c r="CK33" s="720"/>
      <c r="CL33" s="720"/>
      <c r="CM33" s="720"/>
      <c r="CN33" s="720"/>
      <c r="CO33" s="720"/>
      <c r="CP33" s="720"/>
      <c r="CQ33" s="721"/>
      <c r="CR33" s="680">
        <v>7573434</v>
      </c>
      <c r="CS33" s="699"/>
      <c r="CT33" s="699"/>
      <c r="CU33" s="699"/>
      <c r="CV33" s="699"/>
      <c r="CW33" s="699"/>
      <c r="CX33" s="699"/>
      <c r="CY33" s="700"/>
      <c r="CZ33" s="683">
        <v>56.5</v>
      </c>
      <c r="DA33" s="701"/>
      <c r="DB33" s="701"/>
      <c r="DC33" s="702"/>
      <c r="DD33" s="686">
        <v>4086908</v>
      </c>
      <c r="DE33" s="699"/>
      <c r="DF33" s="699"/>
      <c r="DG33" s="699"/>
      <c r="DH33" s="699"/>
      <c r="DI33" s="699"/>
      <c r="DJ33" s="699"/>
      <c r="DK33" s="700"/>
      <c r="DL33" s="686">
        <v>2836111</v>
      </c>
      <c r="DM33" s="699"/>
      <c r="DN33" s="699"/>
      <c r="DO33" s="699"/>
      <c r="DP33" s="699"/>
      <c r="DQ33" s="699"/>
      <c r="DR33" s="699"/>
      <c r="DS33" s="699"/>
      <c r="DT33" s="699"/>
      <c r="DU33" s="699"/>
      <c r="DV33" s="700"/>
      <c r="DW33" s="683">
        <v>40.799999999999997</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69818</v>
      </c>
      <c r="S34" s="681"/>
      <c r="T34" s="681"/>
      <c r="U34" s="681"/>
      <c r="V34" s="681"/>
      <c r="W34" s="681"/>
      <c r="X34" s="681"/>
      <c r="Y34" s="682"/>
      <c r="Z34" s="713">
        <v>0.5</v>
      </c>
      <c r="AA34" s="713"/>
      <c r="AB34" s="713"/>
      <c r="AC34" s="713"/>
      <c r="AD34" s="714">
        <v>216</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2334228</v>
      </c>
      <c r="CS34" s="681"/>
      <c r="CT34" s="681"/>
      <c r="CU34" s="681"/>
      <c r="CV34" s="681"/>
      <c r="CW34" s="681"/>
      <c r="CX34" s="681"/>
      <c r="CY34" s="682"/>
      <c r="CZ34" s="683">
        <v>17.399999999999999</v>
      </c>
      <c r="DA34" s="701"/>
      <c r="DB34" s="701"/>
      <c r="DC34" s="702"/>
      <c r="DD34" s="686">
        <v>1397743</v>
      </c>
      <c r="DE34" s="681"/>
      <c r="DF34" s="681"/>
      <c r="DG34" s="681"/>
      <c r="DH34" s="681"/>
      <c r="DI34" s="681"/>
      <c r="DJ34" s="681"/>
      <c r="DK34" s="682"/>
      <c r="DL34" s="686">
        <v>953514</v>
      </c>
      <c r="DM34" s="681"/>
      <c r="DN34" s="681"/>
      <c r="DO34" s="681"/>
      <c r="DP34" s="681"/>
      <c r="DQ34" s="681"/>
      <c r="DR34" s="681"/>
      <c r="DS34" s="681"/>
      <c r="DT34" s="681"/>
      <c r="DU34" s="681"/>
      <c r="DV34" s="682"/>
      <c r="DW34" s="683">
        <v>13.7</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418520</v>
      </c>
      <c r="S35" s="681"/>
      <c r="T35" s="681"/>
      <c r="U35" s="681"/>
      <c r="V35" s="681"/>
      <c r="W35" s="681"/>
      <c r="X35" s="681"/>
      <c r="Y35" s="682"/>
      <c r="Z35" s="713">
        <v>3</v>
      </c>
      <c r="AA35" s="713"/>
      <c r="AB35" s="713"/>
      <c r="AC35" s="713"/>
      <c r="AD35" s="714" t="s">
        <v>145</v>
      </c>
      <c r="AE35" s="714"/>
      <c r="AF35" s="714"/>
      <c r="AG35" s="714"/>
      <c r="AH35" s="714"/>
      <c r="AI35" s="714"/>
      <c r="AJ35" s="714"/>
      <c r="AK35" s="714"/>
      <c r="AL35" s="683" t="s">
        <v>128</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204933</v>
      </c>
      <c r="CS35" s="699"/>
      <c r="CT35" s="699"/>
      <c r="CU35" s="699"/>
      <c r="CV35" s="699"/>
      <c r="CW35" s="699"/>
      <c r="CX35" s="699"/>
      <c r="CY35" s="700"/>
      <c r="CZ35" s="683">
        <v>1.5</v>
      </c>
      <c r="DA35" s="701"/>
      <c r="DB35" s="701"/>
      <c r="DC35" s="702"/>
      <c r="DD35" s="686">
        <v>167978</v>
      </c>
      <c r="DE35" s="699"/>
      <c r="DF35" s="699"/>
      <c r="DG35" s="699"/>
      <c r="DH35" s="699"/>
      <c r="DI35" s="699"/>
      <c r="DJ35" s="699"/>
      <c r="DK35" s="700"/>
      <c r="DL35" s="686">
        <v>160726</v>
      </c>
      <c r="DM35" s="699"/>
      <c r="DN35" s="699"/>
      <c r="DO35" s="699"/>
      <c r="DP35" s="699"/>
      <c r="DQ35" s="699"/>
      <c r="DR35" s="699"/>
      <c r="DS35" s="699"/>
      <c r="DT35" s="699"/>
      <c r="DU35" s="699"/>
      <c r="DV35" s="700"/>
      <c r="DW35" s="683">
        <v>2.2999999999999998</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564500</v>
      </c>
      <c r="S36" s="681"/>
      <c r="T36" s="681"/>
      <c r="U36" s="681"/>
      <c r="V36" s="681"/>
      <c r="W36" s="681"/>
      <c r="X36" s="681"/>
      <c r="Y36" s="682"/>
      <c r="Z36" s="713">
        <v>4.0999999999999996</v>
      </c>
      <c r="AA36" s="713"/>
      <c r="AB36" s="713"/>
      <c r="AC36" s="713"/>
      <c r="AD36" s="714" t="s">
        <v>128</v>
      </c>
      <c r="AE36" s="714"/>
      <c r="AF36" s="714"/>
      <c r="AG36" s="714"/>
      <c r="AH36" s="714"/>
      <c r="AI36" s="714"/>
      <c r="AJ36" s="714"/>
      <c r="AK36" s="714"/>
      <c r="AL36" s="683" t="s">
        <v>128</v>
      </c>
      <c r="AM36" s="684"/>
      <c r="AN36" s="684"/>
      <c r="AO36" s="715"/>
      <c r="AP36" s="235"/>
      <c r="AQ36" s="732" t="s">
        <v>327</v>
      </c>
      <c r="AR36" s="733"/>
      <c r="AS36" s="733"/>
      <c r="AT36" s="733"/>
      <c r="AU36" s="733"/>
      <c r="AV36" s="733"/>
      <c r="AW36" s="733"/>
      <c r="AX36" s="733"/>
      <c r="AY36" s="734"/>
      <c r="AZ36" s="735">
        <v>1433859</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32417</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3052159</v>
      </c>
      <c r="CS36" s="681"/>
      <c r="CT36" s="681"/>
      <c r="CU36" s="681"/>
      <c r="CV36" s="681"/>
      <c r="CW36" s="681"/>
      <c r="CX36" s="681"/>
      <c r="CY36" s="682"/>
      <c r="CZ36" s="683">
        <v>22.8</v>
      </c>
      <c r="DA36" s="701"/>
      <c r="DB36" s="701"/>
      <c r="DC36" s="702"/>
      <c r="DD36" s="686">
        <v>927030</v>
      </c>
      <c r="DE36" s="681"/>
      <c r="DF36" s="681"/>
      <c r="DG36" s="681"/>
      <c r="DH36" s="681"/>
      <c r="DI36" s="681"/>
      <c r="DJ36" s="681"/>
      <c r="DK36" s="682"/>
      <c r="DL36" s="686">
        <v>568223</v>
      </c>
      <c r="DM36" s="681"/>
      <c r="DN36" s="681"/>
      <c r="DO36" s="681"/>
      <c r="DP36" s="681"/>
      <c r="DQ36" s="681"/>
      <c r="DR36" s="681"/>
      <c r="DS36" s="681"/>
      <c r="DT36" s="681"/>
      <c r="DU36" s="681"/>
      <c r="DV36" s="682"/>
      <c r="DW36" s="683">
        <v>8.1999999999999993</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419233</v>
      </c>
      <c r="S37" s="681"/>
      <c r="T37" s="681"/>
      <c r="U37" s="681"/>
      <c r="V37" s="681"/>
      <c r="W37" s="681"/>
      <c r="X37" s="681"/>
      <c r="Y37" s="682"/>
      <c r="Z37" s="713">
        <v>3</v>
      </c>
      <c r="AA37" s="713"/>
      <c r="AB37" s="713"/>
      <c r="AC37" s="713"/>
      <c r="AD37" s="714" t="s">
        <v>128</v>
      </c>
      <c r="AE37" s="714"/>
      <c r="AF37" s="714"/>
      <c r="AG37" s="714"/>
      <c r="AH37" s="714"/>
      <c r="AI37" s="714"/>
      <c r="AJ37" s="714"/>
      <c r="AK37" s="714"/>
      <c r="AL37" s="683" t="s">
        <v>128</v>
      </c>
      <c r="AM37" s="684"/>
      <c r="AN37" s="684"/>
      <c r="AO37" s="715"/>
      <c r="AQ37" s="723" t="s">
        <v>331</v>
      </c>
      <c r="AR37" s="724"/>
      <c r="AS37" s="724"/>
      <c r="AT37" s="724"/>
      <c r="AU37" s="724"/>
      <c r="AV37" s="724"/>
      <c r="AW37" s="724"/>
      <c r="AX37" s="724"/>
      <c r="AY37" s="725"/>
      <c r="AZ37" s="680">
        <v>512790</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2417</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378909</v>
      </c>
      <c r="CS37" s="699"/>
      <c r="CT37" s="699"/>
      <c r="CU37" s="699"/>
      <c r="CV37" s="699"/>
      <c r="CW37" s="699"/>
      <c r="CX37" s="699"/>
      <c r="CY37" s="700"/>
      <c r="CZ37" s="683">
        <v>2.8</v>
      </c>
      <c r="DA37" s="701"/>
      <c r="DB37" s="701"/>
      <c r="DC37" s="702"/>
      <c r="DD37" s="686">
        <v>345409</v>
      </c>
      <c r="DE37" s="699"/>
      <c r="DF37" s="699"/>
      <c r="DG37" s="699"/>
      <c r="DH37" s="699"/>
      <c r="DI37" s="699"/>
      <c r="DJ37" s="699"/>
      <c r="DK37" s="700"/>
      <c r="DL37" s="686">
        <v>343928</v>
      </c>
      <c r="DM37" s="699"/>
      <c r="DN37" s="699"/>
      <c r="DO37" s="699"/>
      <c r="DP37" s="699"/>
      <c r="DQ37" s="699"/>
      <c r="DR37" s="699"/>
      <c r="DS37" s="699"/>
      <c r="DT37" s="699"/>
      <c r="DU37" s="699"/>
      <c r="DV37" s="700"/>
      <c r="DW37" s="683">
        <v>4.9000000000000004</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107114</v>
      </c>
      <c r="S38" s="681"/>
      <c r="T38" s="681"/>
      <c r="U38" s="681"/>
      <c r="V38" s="681"/>
      <c r="W38" s="681"/>
      <c r="X38" s="681"/>
      <c r="Y38" s="682"/>
      <c r="Z38" s="713">
        <v>0.8</v>
      </c>
      <c r="AA38" s="713"/>
      <c r="AB38" s="713"/>
      <c r="AC38" s="713"/>
      <c r="AD38" s="714">
        <v>8443</v>
      </c>
      <c r="AE38" s="714"/>
      <c r="AF38" s="714"/>
      <c r="AG38" s="714"/>
      <c r="AH38" s="714"/>
      <c r="AI38" s="714"/>
      <c r="AJ38" s="714"/>
      <c r="AK38" s="714"/>
      <c r="AL38" s="683">
        <v>0.1</v>
      </c>
      <c r="AM38" s="684"/>
      <c r="AN38" s="684"/>
      <c r="AO38" s="715"/>
      <c r="AQ38" s="723" t="s">
        <v>335</v>
      </c>
      <c r="AR38" s="724"/>
      <c r="AS38" s="724"/>
      <c r="AT38" s="724"/>
      <c r="AU38" s="724"/>
      <c r="AV38" s="724"/>
      <c r="AW38" s="724"/>
      <c r="AX38" s="724"/>
      <c r="AY38" s="725"/>
      <c r="AZ38" s="680">
        <v>37863</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2481</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1403014</v>
      </c>
      <c r="CS38" s="681"/>
      <c r="CT38" s="681"/>
      <c r="CU38" s="681"/>
      <c r="CV38" s="681"/>
      <c r="CW38" s="681"/>
      <c r="CX38" s="681"/>
      <c r="CY38" s="682"/>
      <c r="CZ38" s="683">
        <v>10.5</v>
      </c>
      <c r="DA38" s="701"/>
      <c r="DB38" s="701"/>
      <c r="DC38" s="702"/>
      <c r="DD38" s="686">
        <v>1257437</v>
      </c>
      <c r="DE38" s="681"/>
      <c r="DF38" s="681"/>
      <c r="DG38" s="681"/>
      <c r="DH38" s="681"/>
      <c r="DI38" s="681"/>
      <c r="DJ38" s="681"/>
      <c r="DK38" s="682"/>
      <c r="DL38" s="686">
        <v>1153648</v>
      </c>
      <c r="DM38" s="681"/>
      <c r="DN38" s="681"/>
      <c r="DO38" s="681"/>
      <c r="DP38" s="681"/>
      <c r="DQ38" s="681"/>
      <c r="DR38" s="681"/>
      <c r="DS38" s="681"/>
      <c r="DT38" s="681"/>
      <c r="DU38" s="681"/>
      <c r="DV38" s="682"/>
      <c r="DW38" s="683">
        <v>16.600000000000001</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888600</v>
      </c>
      <c r="S39" s="681"/>
      <c r="T39" s="681"/>
      <c r="U39" s="681"/>
      <c r="V39" s="681"/>
      <c r="W39" s="681"/>
      <c r="X39" s="681"/>
      <c r="Y39" s="682"/>
      <c r="Z39" s="713">
        <v>6.4</v>
      </c>
      <c r="AA39" s="713"/>
      <c r="AB39" s="713"/>
      <c r="AC39" s="713"/>
      <c r="AD39" s="714" t="s">
        <v>128</v>
      </c>
      <c r="AE39" s="714"/>
      <c r="AF39" s="714"/>
      <c r="AG39" s="714"/>
      <c r="AH39" s="714"/>
      <c r="AI39" s="714"/>
      <c r="AJ39" s="714"/>
      <c r="AK39" s="714"/>
      <c r="AL39" s="683" t="s">
        <v>128</v>
      </c>
      <c r="AM39" s="684"/>
      <c r="AN39" s="684"/>
      <c r="AO39" s="715"/>
      <c r="AQ39" s="723" t="s">
        <v>339</v>
      </c>
      <c r="AR39" s="724"/>
      <c r="AS39" s="724"/>
      <c r="AT39" s="724"/>
      <c r="AU39" s="724"/>
      <c r="AV39" s="724"/>
      <c r="AW39" s="724"/>
      <c r="AX39" s="724"/>
      <c r="AY39" s="725"/>
      <c r="AZ39" s="680">
        <v>30845</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4214</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555411</v>
      </c>
      <c r="CS39" s="699"/>
      <c r="CT39" s="699"/>
      <c r="CU39" s="699"/>
      <c r="CV39" s="699"/>
      <c r="CW39" s="699"/>
      <c r="CX39" s="699"/>
      <c r="CY39" s="700"/>
      <c r="CZ39" s="683">
        <v>4.0999999999999996</v>
      </c>
      <c r="DA39" s="701"/>
      <c r="DB39" s="701"/>
      <c r="DC39" s="702"/>
      <c r="DD39" s="686">
        <v>315092</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234</v>
      </c>
      <c r="AM40" s="684"/>
      <c r="AN40" s="684"/>
      <c r="AO40" s="715"/>
      <c r="AQ40" s="723" t="s">
        <v>343</v>
      </c>
      <c r="AR40" s="724"/>
      <c r="AS40" s="724"/>
      <c r="AT40" s="724"/>
      <c r="AU40" s="724"/>
      <c r="AV40" s="724"/>
      <c r="AW40" s="724"/>
      <c r="AX40" s="724"/>
      <c r="AY40" s="725"/>
      <c r="AZ40" s="680" t="s">
        <v>128</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89</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23689</v>
      </c>
      <c r="CS40" s="681"/>
      <c r="CT40" s="681"/>
      <c r="CU40" s="681"/>
      <c r="CV40" s="681"/>
      <c r="CW40" s="681"/>
      <c r="CX40" s="681"/>
      <c r="CY40" s="682"/>
      <c r="CZ40" s="683">
        <v>0.2</v>
      </c>
      <c r="DA40" s="701"/>
      <c r="DB40" s="701"/>
      <c r="DC40" s="702"/>
      <c r="DD40" s="686">
        <v>21628</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234</v>
      </c>
      <c r="AM41" s="684"/>
      <c r="AN41" s="684"/>
      <c r="AO41" s="715"/>
      <c r="AQ41" s="723" t="s">
        <v>348</v>
      </c>
      <c r="AR41" s="724"/>
      <c r="AS41" s="724"/>
      <c r="AT41" s="724"/>
      <c r="AU41" s="724"/>
      <c r="AV41" s="724"/>
      <c r="AW41" s="724"/>
      <c r="AX41" s="724"/>
      <c r="AY41" s="725"/>
      <c r="AZ41" s="680">
        <v>238229</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2</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145</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211700</v>
      </c>
      <c r="S42" s="681"/>
      <c r="T42" s="681"/>
      <c r="U42" s="681"/>
      <c r="V42" s="681"/>
      <c r="W42" s="681"/>
      <c r="X42" s="681"/>
      <c r="Y42" s="682"/>
      <c r="Z42" s="713">
        <v>1.5</v>
      </c>
      <c r="AA42" s="713"/>
      <c r="AB42" s="713"/>
      <c r="AC42" s="713"/>
      <c r="AD42" s="714" t="s">
        <v>128</v>
      </c>
      <c r="AE42" s="714"/>
      <c r="AF42" s="714"/>
      <c r="AG42" s="714"/>
      <c r="AH42" s="714"/>
      <c r="AI42" s="714"/>
      <c r="AJ42" s="714"/>
      <c r="AK42" s="714"/>
      <c r="AL42" s="683" t="s">
        <v>128</v>
      </c>
      <c r="AM42" s="684"/>
      <c r="AN42" s="684"/>
      <c r="AO42" s="715"/>
      <c r="AQ42" s="716" t="s">
        <v>352</v>
      </c>
      <c r="AR42" s="717"/>
      <c r="AS42" s="717"/>
      <c r="AT42" s="717"/>
      <c r="AU42" s="717"/>
      <c r="AV42" s="717"/>
      <c r="AW42" s="717"/>
      <c r="AX42" s="717"/>
      <c r="AY42" s="718"/>
      <c r="AZ42" s="664">
        <v>614132</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361</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1337144</v>
      </c>
      <c r="CS42" s="681"/>
      <c r="CT42" s="681"/>
      <c r="CU42" s="681"/>
      <c r="CV42" s="681"/>
      <c r="CW42" s="681"/>
      <c r="CX42" s="681"/>
      <c r="CY42" s="682"/>
      <c r="CZ42" s="683">
        <v>10</v>
      </c>
      <c r="DA42" s="684"/>
      <c r="DB42" s="684"/>
      <c r="DC42" s="685"/>
      <c r="DD42" s="686">
        <v>121009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13898687</v>
      </c>
      <c r="S43" s="703"/>
      <c r="T43" s="703"/>
      <c r="U43" s="703"/>
      <c r="V43" s="703"/>
      <c r="W43" s="703"/>
      <c r="X43" s="703"/>
      <c r="Y43" s="704"/>
      <c r="Z43" s="705">
        <v>100</v>
      </c>
      <c r="AA43" s="705"/>
      <c r="AB43" s="705"/>
      <c r="AC43" s="705"/>
      <c r="AD43" s="706">
        <v>6744690</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1347</v>
      </c>
      <c r="CS43" s="699"/>
      <c r="CT43" s="699"/>
      <c r="CU43" s="699"/>
      <c r="CV43" s="699"/>
      <c r="CW43" s="699"/>
      <c r="CX43" s="699"/>
      <c r="CY43" s="700"/>
      <c r="CZ43" s="683">
        <v>0</v>
      </c>
      <c r="DA43" s="701"/>
      <c r="DB43" s="701"/>
      <c r="DC43" s="702"/>
      <c r="DD43" s="686">
        <v>1347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1310253</v>
      </c>
      <c r="CS44" s="681"/>
      <c r="CT44" s="681"/>
      <c r="CU44" s="681"/>
      <c r="CV44" s="681"/>
      <c r="CW44" s="681"/>
      <c r="CX44" s="681"/>
      <c r="CY44" s="682"/>
      <c r="CZ44" s="683">
        <v>9.8000000000000007</v>
      </c>
      <c r="DA44" s="684"/>
      <c r="DB44" s="684"/>
      <c r="DC44" s="685"/>
      <c r="DD44" s="686">
        <v>111311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749480</v>
      </c>
      <c r="CS45" s="699"/>
      <c r="CT45" s="699"/>
      <c r="CU45" s="699"/>
      <c r="CV45" s="699"/>
      <c r="CW45" s="699"/>
      <c r="CX45" s="699"/>
      <c r="CY45" s="700"/>
      <c r="CZ45" s="683">
        <v>5.6</v>
      </c>
      <c r="DA45" s="701"/>
      <c r="DB45" s="701"/>
      <c r="DC45" s="702"/>
      <c r="DD45" s="686">
        <v>15646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508359</v>
      </c>
      <c r="CS46" s="681"/>
      <c r="CT46" s="681"/>
      <c r="CU46" s="681"/>
      <c r="CV46" s="681"/>
      <c r="CW46" s="681"/>
      <c r="CX46" s="681"/>
      <c r="CY46" s="682"/>
      <c r="CZ46" s="683">
        <v>3.8</v>
      </c>
      <c r="DA46" s="684"/>
      <c r="DB46" s="684"/>
      <c r="DC46" s="685"/>
      <c r="DD46" s="686">
        <v>74491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26891</v>
      </c>
      <c r="CS47" s="699"/>
      <c r="CT47" s="699"/>
      <c r="CU47" s="699"/>
      <c r="CV47" s="699"/>
      <c r="CW47" s="699"/>
      <c r="CX47" s="699"/>
      <c r="CY47" s="700"/>
      <c r="CZ47" s="683">
        <v>0.2</v>
      </c>
      <c r="DA47" s="701"/>
      <c r="DB47" s="701"/>
      <c r="DC47" s="702"/>
      <c r="DD47" s="686">
        <v>9698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13396618</v>
      </c>
      <c r="CS49" s="665"/>
      <c r="CT49" s="665"/>
      <c r="CU49" s="665"/>
      <c r="CV49" s="665"/>
      <c r="CW49" s="665"/>
      <c r="CX49" s="665"/>
      <c r="CY49" s="666"/>
      <c r="CZ49" s="667">
        <v>100</v>
      </c>
      <c r="DA49" s="668"/>
      <c r="DB49" s="668"/>
      <c r="DC49" s="669"/>
      <c r="DD49" s="670">
        <v>7846894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ZO+VcLaWvwzcOv1Obuaguyg0mkkNuD8UzlA6NEsFGAVcRDoeS+bUngd3oGCMe4EG8hSEaro+UdsxsRhgpLKUQ==" saltValue="m/qvaTIBbAe3szCvhp4S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13880</v>
      </c>
      <c r="R7" s="1200"/>
      <c r="S7" s="1200"/>
      <c r="T7" s="1200"/>
      <c r="U7" s="1200"/>
      <c r="V7" s="1200">
        <v>13381</v>
      </c>
      <c r="W7" s="1200"/>
      <c r="X7" s="1200"/>
      <c r="Y7" s="1200"/>
      <c r="Z7" s="1200"/>
      <c r="AA7" s="1200">
        <v>500</v>
      </c>
      <c r="AB7" s="1200"/>
      <c r="AC7" s="1200"/>
      <c r="AD7" s="1200"/>
      <c r="AE7" s="1201"/>
      <c r="AF7" s="1202">
        <v>381</v>
      </c>
      <c r="AG7" s="1203"/>
      <c r="AH7" s="1203"/>
      <c r="AI7" s="1203"/>
      <c r="AJ7" s="1204"/>
      <c r="AK7" s="1186">
        <v>574</v>
      </c>
      <c r="AL7" s="1187"/>
      <c r="AM7" s="1187"/>
      <c r="AN7" s="1187"/>
      <c r="AO7" s="1187"/>
      <c r="AP7" s="1187">
        <v>9529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603</v>
      </c>
      <c r="BT7" s="1191"/>
      <c r="BU7" s="1191"/>
      <c r="BV7" s="1191"/>
      <c r="BW7" s="1191"/>
      <c r="BX7" s="1191"/>
      <c r="BY7" s="1191"/>
      <c r="BZ7" s="1191"/>
      <c r="CA7" s="1191"/>
      <c r="CB7" s="1191"/>
      <c r="CC7" s="1191"/>
      <c r="CD7" s="1191"/>
      <c r="CE7" s="1191"/>
      <c r="CF7" s="1191"/>
      <c r="CG7" s="1192"/>
      <c r="CH7" s="1183">
        <v>5</v>
      </c>
      <c r="CI7" s="1184"/>
      <c r="CJ7" s="1184"/>
      <c r="CK7" s="1184"/>
      <c r="CL7" s="1185"/>
      <c r="CM7" s="1183">
        <v>12</v>
      </c>
      <c r="CN7" s="1184"/>
      <c r="CO7" s="1184"/>
      <c r="CP7" s="1184"/>
      <c r="CQ7" s="1185"/>
      <c r="CR7" s="1183">
        <v>3</v>
      </c>
      <c r="CS7" s="1184"/>
      <c r="CT7" s="1184"/>
      <c r="CU7" s="1184"/>
      <c r="CV7" s="1185"/>
      <c r="CW7" s="1183">
        <v>15</v>
      </c>
      <c r="CX7" s="1184"/>
      <c r="CY7" s="1184"/>
      <c r="CZ7" s="1184"/>
      <c r="DA7" s="1185"/>
      <c r="DB7" s="1183">
        <v>0</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2</v>
      </c>
      <c r="R8" s="1139"/>
      <c r="S8" s="1139"/>
      <c r="T8" s="1139"/>
      <c r="U8" s="1139"/>
      <c r="V8" s="1139">
        <v>2</v>
      </c>
      <c r="W8" s="1139"/>
      <c r="X8" s="1139"/>
      <c r="Y8" s="1139"/>
      <c r="Z8" s="1139"/>
      <c r="AA8" s="1139">
        <v>0</v>
      </c>
      <c r="AB8" s="1139"/>
      <c r="AC8" s="1139"/>
      <c r="AD8" s="1139"/>
      <c r="AE8" s="1140"/>
      <c r="AF8" s="1114" t="s">
        <v>390</v>
      </c>
      <c r="AG8" s="1115"/>
      <c r="AH8" s="1115"/>
      <c r="AI8" s="1115"/>
      <c r="AJ8" s="1116"/>
      <c r="AK8" s="1181" t="s">
        <v>598</v>
      </c>
      <c r="AL8" s="1182"/>
      <c r="AM8" s="1182"/>
      <c r="AN8" s="1182"/>
      <c r="AO8" s="1182"/>
      <c r="AP8" s="1182" t="s">
        <v>598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604</v>
      </c>
      <c r="BT8" s="1110"/>
      <c r="BU8" s="1110"/>
      <c r="BV8" s="1110"/>
      <c r="BW8" s="1110"/>
      <c r="BX8" s="1110"/>
      <c r="BY8" s="1110"/>
      <c r="BZ8" s="1110"/>
      <c r="CA8" s="1110"/>
      <c r="CB8" s="1110"/>
      <c r="CC8" s="1110"/>
      <c r="CD8" s="1110"/>
      <c r="CE8" s="1110"/>
      <c r="CF8" s="1110"/>
      <c r="CG8" s="1111"/>
      <c r="CH8" s="1084">
        <v>22</v>
      </c>
      <c r="CI8" s="1085"/>
      <c r="CJ8" s="1085"/>
      <c r="CK8" s="1085"/>
      <c r="CL8" s="1086"/>
      <c r="CM8" s="1084">
        <v>45</v>
      </c>
      <c r="CN8" s="1085"/>
      <c r="CO8" s="1085"/>
      <c r="CP8" s="1085"/>
      <c r="CQ8" s="1086"/>
      <c r="CR8" s="1084">
        <v>11</v>
      </c>
      <c r="CS8" s="1085"/>
      <c r="CT8" s="1085"/>
      <c r="CU8" s="1085"/>
      <c r="CV8" s="1086"/>
      <c r="CW8" s="1084">
        <v>15</v>
      </c>
      <c r="CX8" s="1085"/>
      <c r="CY8" s="1085"/>
      <c r="CZ8" s="1085"/>
      <c r="DA8" s="1086"/>
      <c r="DB8" s="1084">
        <v>0</v>
      </c>
      <c r="DC8" s="1085"/>
      <c r="DD8" s="1085"/>
      <c r="DE8" s="1085"/>
      <c r="DF8" s="1086"/>
      <c r="DG8" s="1084">
        <v>0</v>
      </c>
      <c r="DH8" s="1085"/>
      <c r="DI8" s="1085"/>
      <c r="DJ8" s="1085"/>
      <c r="DK8" s="1086"/>
      <c r="DL8" s="1084">
        <v>0</v>
      </c>
      <c r="DM8" s="1085"/>
      <c r="DN8" s="1085"/>
      <c r="DO8" s="1085"/>
      <c r="DP8" s="1086"/>
      <c r="DQ8" s="1084">
        <v>0</v>
      </c>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12</v>
      </c>
      <c r="R9" s="1139"/>
      <c r="S9" s="1139"/>
      <c r="T9" s="1139"/>
      <c r="U9" s="1139"/>
      <c r="V9" s="1139">
        <v>12</v>
      </c>
      <c r="W9" s="1139"/>
      <c r="X9" s="1139"/>
      <c r="Y9" s="1139"/>
      <c r="Z9" s="1139"/>
      <c r="AA9" s="1139">
        <v>0</v>
      </c>
      <c r="AB9" s="1139"/>
      <c r="AC9" s="1139"/>
      <c r="AD9" s="1139"/>
      <c r="AE9" s="1140"/>
      <c r="AF9" s="1114">
        <v>0</v>
      </c>
      <c r="AG9" s="1115"/>
      <c r="AH9" s="1115"/>
      <c r="AI9" s="1115"/>
      <c r="AJ9" s="1116"/>
      <c r="AK9" s="1181">
        <v>0</v>
      </c>
      <c r="AL9" s="1182"/>
      <c r="AM9" s="1182"/>
      <c r="AN9" s="1182"/>
      <c r="AO9" s="1182"/>
      <c r="AP9" s="1182">
        <v>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t="s">
        <v>392</v>
      </c>
      <c r="C10" s="1133"/>
      <c r="D10" s="1133"/>
      <c r="E10" s="1133"/>
      <c r="F10" s="1133"/>
      <c r="G10" s="1133"/>
      <c r="H10" s="1133"/>
      <c r="I10" s="1133"/>
      <c r="J10" s="1133"/>
      <c r="K10" s="1133"/>
      <c r="L10" s="1133"/>
      <c r="M10" s="1133"/>
      <c r="N10" s="1133"/>
      <c r="O10" s="1133"/>
      <c r="P10" s="1134"/>
      <c r="Q10" s="1138">
        <v>16</v>
      </c>
      <c r="R10" s="1139"/>
      <c r="S10" s="1139"/>
      <c r="T10" s="1139"/>
      <c r="U10" s="1139"/>
      <c r="V10" s="1139">
        <v>13</v>
      </c>
      <c r="W10" s="1139"/>
      <c r="X10" s="1139"/>
      <c r="Y10" s="1139"/>
      <c r="Z10" s="1139"/>
      <c r="AA10" s="1139">
        <v>2</v>
      </c>
      <c r="AB10" s="1139"/>
      <c r="AC10" s="1139"/>
      <c r="AD10" s="1139"/>
      <c r="AE10" s="1140"/>
      <c r="AF10" s="1114">
        <v>2</v>
      </c>
      <c r="AG10" s="1115"/>
      <c r="AH10" s="1115"/>
      <c r="AI10" s="1115"/>
      <c r="AJ10" s="1116"/>
      <c r="AK10" s="1181">
        <v>2</v>
      </c>
      <c r="AL10" s="1182"/>
      <c r="AM10" s="1182"/>
      <c r="AN10" s="1182"/>
      <c r="AO10" s="1182"/>
      <c r="AP10" s="1182" t="s">
        <v>598</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13899</v>
      </c>
      <c r="R23" s="1164"/>
      <c r="S23" s="1164"/>
      <c r="T23" s="1164"/>
      <c r="U23" s="1164"/>
      <c r="V23" s="1164">
        <v>13397</v>
      </c>
      <c r="W23" s="1164"/>
      <c r="X23" s="1164"/>
      <c r="Y23" s="1164"/>
      <c r="Z23" s="1164"/>
      <c r="AA23" s="1164">
        <v>502</v>
      </c>
      <c r="AB23" s="1164"/>
      <c r="AC23" s="1164"/>
      <c r="AD23" s="1164"/>
      <c r="AE23" s="1165"/>
      <c r="AF23" s="1166">
        <v>383</v>
      </c>
      <c r="AG23" s="1164"/>
      <c r="AH23" s="1164"/>
      <c r="AI23" s="1164"/>
      <c r="AJ23" s="1167"/>
      <c r="AK23" s="1168"/>
      <c r="AL23" s="1169"/>
      <c r="AM23" s="1169"/>
      <c r="AN23" s="1169"/>
      <c r="AO23" s="1169"/>
      <c r="AP23" s="1164">
        <v>9530</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2185</v>
      </c>
      <c r="R28" s="1149"/>
      <c r="S28" s="1149"/>
      <c r="T28" s="1149"/>
      <c r="U28" s="1149"/>
      <c r="V28" s="1149">
        <v>2153</v>
      </c>
      <c r="W28" s="1149"/>
      <c r="X28" s="1149"/>
      <c r="Y28" s="1149"/>
      <c r="Z28" s="1149"/>
      <c r="AA28" s="1149">
        <v>32</v>
      </c>
      <c r="AB28" s="1149"/>
      <c r="AC28" s="1149"/>
      <c r="AD28" s="1149"/>
      <c r="AE28" s="1150"/>
      <c r="AF28" s="1151">
        <v>32</v>
      </c>
      <c r="AG28" s="1149"/>
      <c r="AH28" s="1149"/>
      <c r="AI28" s="1149"/>
      <c r="AJ28" s="1152"/>
      <c r="AK28" s="1153">
        <v>178</v>
      </c>
      <c r="AL28" s="1141"/>
      <c r="AM28" s="1141"/>
      <c r="AN28" s="1141"/>
      <c r="AO28" s="1141"/>
      <c r="AP28" s="1141" t="s">
        <v>598</v>
      </c>
      <c r="AQ28" s="1141"/>
      <c r="AR28" s="1141"/>
      <c r="AS28" s="1141"/>
      <c r="AT28" s="1141"/>
      <c r="AU28" s="1141" t="s">
        <v>598</v>
      </c>
      <c r="AV28" s="1141"/>
      <c r="AW28" s="1141"/>
      <c r="AX28" s="1141"/>
      <c r="AY28" s="1141"/>
      <c r="AZ28" s="1142" t="s">
        <v>598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332</v>
      </c>
      <c r="R29" s="1139"/>
      <c r="S29" s="1139"/>
      <c r="T29" s="1139"/>
      <c r="U29" s="1139"/>
      <c r="V29" s="1139">
        <v>332</v>
      </c>
      <c r="W29" s="1139"/>
      <c r="X29" s="1139"/>
      <c r="Y29" s="1139"/>
      <c r="Z29" s="1139"/>
      <c r="AA29" s="1139">
        <v>0</v>
      </c>
      <c r="AB29" s="1139"/>
      <c r="AC29" s="1139"/>
      <c r="AD29" s="1139"/>
      <c r="AE29" s="1140"/>
      <c r="AF29" s="1114" t="s">
        <v>409</v>
      </c>
      <c r="AG29" s="1115"/>
      <c r="AH29" s="1115"/>
      <c r="AI29" s="1115"/>
      <c r="AJ29" s="1116"/>
      <c r="AK29" s="1075">
        <v>67</v>
      </c>
      <c r="AL29" s="1066"/>
      <c r="AM29" s="1066"/>
      <c r="AN29" s="1066"/>
      <c r="AO29" s="1066"/>
      <c r="AP29" s="1066">
        <v>211</v>
      </c>
      <c r="AQ29" s="1066"/>
      <c r="AR29" s="1066"/>
      <c r="AS29" s="1066"/>
      <c r="AT29" s="1066"/>
      <c r="AU29" s="1066" t="s">
        <v>598</v>
      </c>
      <c r="AV29" s="1066"/>
      <c r="AW29" s="1066"/>
      <c r="AX29" s="1066"/>
      <c r="AY29" s="1066"/>
      <c r="AZ29" s="1137" t="s">
        <v>532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410</v>
      </c>
      <c r="C30" s="1133"/>
      <c r="D30" s="1133"/>
      <c r="E30" s="1133"/>
      <c r="F30" s="1133"/>
      <c r="G30" s="1133"/>
      <c r="H30" s="1133"/>
      <c r="I30" s="1133"/>
      <c r="J30" s="1133"/>
      <c r="K30" s="1133"/>
      <c r="L30" s="1133"/>
      <c r="M30" s="1133"/>
      <c r="N30" s="1133"/>
      <c r="O30" s="1133"/>
      <c r="P30" s="1134"/>
      <c r="Q30" s="1138">
        <v>436</v>
      </c>
      <c r="R30" s="1139"/>
      <c r="S30" s="1139"/>
      <c r="T30" s="1139"/>
      <c r="U30" s="1139"/>
      <c r="V30" s="1139">
        <v>435</v>
      </c>
      <c r="W30" s="1139"/>
      <c r="X30" s="1139"/>
      <c r="Y30" s="1139"/>
      <c r="Z30" s="1139"/>
      <c r="AA30" s="1139">
        <v>1</v>
      </c>
      <c r="AB30" s="1139"/>
      <c r="AC30" s="1139"/>
      <c r="AD30" s="1139"/>
      <c r="AE30" s="1140"/>
      <c r="AF30" s="1114">
        <v>1</v>
      </c>
      <c r="AG30" s="1115"/>
      <c r="AH30" s="1115"/>
      <c r="AI30" s="1115"/>
      <c r="AJ30" s="1116"/>
      <c r="AK30" s="1075">
        <v>70</v>
      </c>
      <c r="AL30" s="1066"/>
      <c r="AM30" s="1066"/>
      <c r="AN30" s="1066"/>
      <c r="AO30" s="1066"/>
      <c r="AP30" s="1066" t="s">
        <v>598</v>
      </c>
      <c r="AQ30" s="1066"/>
      <c r="AR30" s="1066"/>
      <c r="AS30" s="1066"/>
      <c r="AT30" s="1066"/>
      <c r="AU30" s="1066" t="s">
        <v>598</v>
      </c>
      <c r="AV30" s="1066"/>
      <c r="AW30" s="1066"/>
      <c r="AX30" s="1066"/>
      <c r="AY30" s="1066"/>
      <c r="AZ30" s="1137" t="s">
        <v>532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411</v>
      </c>
      <c r="C31" s="1133"/>
      <c r="D31" s="1133"/>
      <c r="E31" s="1133"/>
      <c r="F31" s="1133"/>
      <c r="G31" s="1133"/>
      <c r="H31" s="1133"/>
      <c r="I31" s="1133"/>
      <c r="J31" s="1133"/>
      <c r="K31" s="1133"/>
      <c r="L31" s="1133"/>
      <c r="M31" s="1133"/>
      <c r="N31" s="1133"/>
      <c r="O31" s="1133"/>
      <c r="P31" s="1134"/>
      <c r="Q31" s="1138">
        <v>2404</v>
      </c>
      <c r="R31" s="1139"/>
      <c r="S31" s="1139"/>
      <c r="T31" s="1139"/>
      <c r="U31" s="1139"/>
      <c r="V31" s="1139">
        <v>2267</v>
      </c>
      <c r="W31" s="1139"/>
      <c r="X31" s="1139"/>
      <c r="Y31" s="1139"/>
      <c r="Z31" s="1139"/>
      <c r="AA31" s="1139">
        <v>137</v>
      </c>
      <c r="AB31" s="1139"/>
      <c r="AC31" s="1139"/>
      <c r="AD31" s="1139"/>
      <c r="AE31" s="1140"/>
      <c r="AF31" s="1114">
        <v>137</v>
      </c>
      <c r="AG31" s="1115"/>
      <c r="AH31" s="1115"/>
      <c r="AI31" s="1115"/>
      <c r="AJ31" s="1116"/>
      <c r="AK31" s="1075">
        <v>335</v>
      </c>
      <c r="AL31" s="1066"/>
      <c r="AM31" s="1066"/>
      <c r="AN31" s="1066"/>
      <c r="AO31" s="1066"/>
      <c r="AP31" s="1066" t="s">
        <v>598</v>
      </c>
      <c r="AQ31" s="1066"/>
      <c r="AR31" s="1066"/>
      <c r="AS31" s="1066"/>
      <c r="AT31" s="1066"/>
      <c r="AU31" s="1066" t="s">
        <v>598</v>
      </c>
      <c r="AV31" s="1066"/>
      <c r="AW31" s="1066"/>
      <c r="AX31" s="1066"/>
      <c r="AY31" s="1066"/>
      <c r="AZ31" s="1137" t="s">
        <v>532</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308</v>
      </c>
      <c r="R32" s="1139"/>
      <c r="S32" s="1139"/>
      <c r="T32" s="1139"/>
      <c r="U32" s="1139"/>
      <c r="V32" s="1139">
        <v>264</v>
      </c>
      <c r="W32" s="1139"/>
      <c r="X32" s="1139"/>
      <c r="Y32" s="1139"/>
      <c r="Z32" s="1139"/>
      <c r="AA32" s="1139">
        <v>44</v>
      </c>
      <c r="AB32" s="1139"/>
      <c r="AC32" s="1139"/>
      <c r="AD32" s="1139"/>
      <c r="AE32" s="1140"/>
      <c r="AF32" s="1114">
        <v>266</v>
      </c>
      <c r="AG32" s="1115"/>
      <c r="AH32" s="1115"/>
      <c r="AI32" s="1115"/>
      <c r="AJ32" s="1116"/>
      <c r="AK32" s="1075">
        <v>31</v>
      </c>
      <c r="AL32" s="1066"/>
      <c r="AM32" s="1066"/>
      <c r="AN32" s="1066"/>
      <c r="AO32" s="1066"/>
      <c r="AP32" s="1066">
        <v>791</v>
      </c>
      <c r="AQ32" s="1066"/>
      <c r="AR32" s="1066"/>
      <c r="AS32" s="1066"/>
      <c r="AT32" s="1066"/>
      <c r="AU32" s="1066">
        <v>114</v>
      </c>
      <c r="AV32" s="1066"/>
      <c r="AW32" s="1066"/>
      <c r="AX32" s="1066"/>
      <c r="AY32" s="1066"/>
      <c r="AZ32" s="1137" t="s">
        <v>532</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414</v>
      </c>
      <c r="C33" s="1133"/>
      <c r="D33" s="1133"/>
      <c r="E33" s="1133"/>
      <c r="F33" s="1133"/>
      <c r="G33" s="1133"/>
      <c r="H33" s="1133"/>
      <c r="I33" s="1133"/>
      <c r="J33" s="1133"/>
      <c r="K33" s="1133"/>
      <c r="L33" s="1133"/>
      <c r="M33" s="1133"/>
      <c r="N33" s="1133"/>
      <c r="O33" s="1133"/>
      <c r="P33" s="1134"/>
      <c r="Q33" s="1138">
        <v>480</v>
      </c>
      <c r="R33" s="1139"/>
      <c r="S33" s="1139"/>
      <c r="T33" s="1139"/>
      <c r="U33" s="1139"/>
      <c r="V33" s="1139">
        <v>479</v>
      </c>
      <c r="W33" s="1139"/>
      <c r="X33" s="1139"/>
      <c r="Y33" s="1139"/>
      <c r="Z33" s="1139"/>
      <c r="AA33" s="1139">
        <v>0</v>
      </c>
      <c r="AB33" s="1139"/>
      <c r="AC33" s="1139"/>
      <c r="AD33" s="1139"/>
      <c r="AE33" s="1140"/>
      <c r="AF33" s="1114">
        <v>0</v>
      </c>
      <c r="AG33" s="1115"/>
      <c r="AH33" s="1115"/>
      <c r="AI33" s="1115"/>
      <c r="AJ33" s="1116"/>
      <c r="AK33" s="1075">
        <v>315</v>
      </c>
      <c r="AL33" s="1066"/>
      <c r="AM33" s="1066"/>
      <c r="AN33" s="1066"/>
      <c r="AO33" s="1066"/>
      <c r="AP33" s="1066">
        <v>2426</v>
      </c>
      <c r="AQ33" s="1066"/>
      <c r="AR33" s="1066"/>
      <c r="AS33" s="1066"/>
      <c r="AT33" s="1066"/>
      <c r="AU33" s="1066">
        <v>2342</v>
      </c>
      <c r="AV33" s="1066"/>
      <c r="AW33" s="1066"/>
      <c r="AX33" s="1066"/>
      <c r="AY33" s="1066"/>
      <c r="AZ33" s="1137" t="s">
        <v>532</v>
      </c>
      <c r="BA33" s="1137"/>
      <c r="BB33" s="1137"/>
      <c r="BC33" s="1137"/>
      <c r="BD33" s="1137"/>
      <c r="BE33" s="1127" t="s">
        <v>415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416</v>
      </c>
      <c r="C34" s="1133"/>
      <c r="D34" s="1133"/>
      <c r="E34" s="1133"/>
      <c r="F34" s="1133"/>
      <c r="G34" s="1133"/>
      <c r="H34" s="1133"/>
      <c r="I34" s="1133"/>
      <c r="J34" s="1133"/>
      <c r="K34" s="1133"/>
      <c r="L34" s="1133"/>
      <c r="M34" s="1133"/>
      <c r="N34" s="1133"/>
      <c r="O34" s="1133"/>
      <c r="P34" s="1134"/>
      <c r="Q34" s="1138">
        <v>435</v>
      </c>
      <c r="R34" s="1139"/>
      <c r="S34" s="1139"/>
      <c r="T34" s="1139"/>
      <c r="U34" s="1139"/>
      <c r="V34" s="1139">
        <v>435</v>
      </c>
      <c r="W34" s="1139"/>
      <c r="X34" s="1139"/>
      <c r="Y34" s="1139"/>
      <c r="Z34" s="1139"/>
      <c r="AA34" s="1139">
        <v>0</v>
      </c>
      <c r="AB34" s="1139"/>
      <c r="AC34" s="1139"/>
      <c r="AD34" s="1139"/>
      <c r="AE34" s="1140"/>
      <c r="AF34" s="1114">
        <v>0</v>
      </c>
      <c r="AG34" s="1115"/>
      <c r="AH34" s="1115"/>
      <c r="AI34" s="1115"/>
      <c r="AJ34" s="1116"/>
      <c r="AK34" s="1075">
        <v>223</v>
      </c>
      <c r="AL34" s="1066"/>
      <c r="AM34" s="1066"/>
      <c r="AN34" s="1066"/>
      <c r="AO34" s="1066"/>
      <c r="AP34" s="1066">
        <v>2305</v>
      </c>
      <c r="AQ34" s="1066"/>
      <c r="AR34" s="1066"/>
      <c r="AS34" s="1066"/>
      <c r="AT34" s="1066"/>
      <c r="AU34" s="1066">
        <v>2221</v>
      </c>
      <c r="AV34" s="1066"/>
      <c r="AW34" s="1066"/>
      <c r="AX34" s="1066"/>
      <c r="AY34" s="1066"/>
      <c r="AZ34" s="1137" t="s">
        <v>532</v>
      </c>
      <c r="BA34" s="1137"/>
      <c r="BB34" s="1137"/>
      <c r="BC34" s="1137"/>
      <c r="BD34" s="1137"/>
      <c r="BE34" s="1127" t="s">
        <v>417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418</v>
      </c>
      <c r="C35" s="1133"/>
      <c r="D35" s="1133"/>
      <c r="E35" s="1133"/>
      <c r="F35" s="1133"/>
      <c r="G35" s="1133"/>
      <c r="H35" s="1133"/>
      <c r="I35" s="1133"/>
      <c r="J35" s="1133"/>
      <c r="K35" s="1133"/>
      <c r="L35" s="1133"/>
      <c r="M35" s="1133"/>
      <c r="N35" s="1133"/>
      <c r="O35" s="1133"/>
      <c r="P35" s="1134"/>
      <c r="Q35" s="1138">
        <v>45</v>
      </c>
      <c r="R35" s="1139"/>
      <c r="S35" s="1139"/>
      <c r="T35" s="1139"/>
      <c r="U35" s="1139"/>
      <c r="V35" s="1139">
        <v>31</v>
      </c>
      <c r="W35" s="1139"/>
      <c r="X35" s="1139"/>
      <c r="Y35" s="1139"/>
      <c r="Z35" s="1139"/>
      <c r="AA35" s="1139">
        <v>14</v>
      </c>
      <c r="AB35" s="1139"/>
      <c r="AC35" s="1139"/>
      <c r="AD35" s="1139"/>
      <c r="AE35" s="1140"/>
      <c r="AF35" s="1114">
        <v>14</v>
      </c>
      <c r="AG35" s="1115"/>
      <c r="AH35" s="1115"/>
      <c r="AI35" s="1115"/>
      <c r="AJ35" s="1116"/>
      <c r="AK35" s="1075" t="s">
        <v>598</v>
      </c>
      <c r="AL35" s="1066"/>
      <c r="AM35" s="1066"/>
      <c r="AN35" s="1066"/>
      <c r="AO35" s="1066"/>
      <c r="AP35" s="1066" t="s">
        <v>598</v>
      </c>
      <c r="AQ35" s="1066"/>
      <c r="AR35" s="1066"/>
      <c r="AS35" s="1066"/>
      <c r="AT35" s="1066"/>
      <c r="AU35" s="1066" t="s">
        <v>598</v>
      </c>
      <c r="AV35" s="1066"/>
      <c r="AW35" s="1066"/>
      <c r="AX35" s="1066"/>
      <c r="AY35" s="1066"/>
      <c r="AZ35" s="1137" t="s">
        <v>532</v>
      </c>
      <c r="BA35" s="1137"/>
      <c r="BB35" s="1137"/>
      <c r="BC35" s="1137"/>
      <c r="BD35" s="1137"/>
      <c r="BE35" s="1127" t="s">
        <v>419</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420</v>
      </c>
      <c r="C36" s="1133"/>
      <c r="D36" s="1133"/>
      <c r="E36" s="1133"/>
      <c r="F36" s="1133"/>
      <c r="G36" s="1133"/>
      <c r="H36" s="1133"/>
      <c r="I36" s="1133"/>
      <c r="J36" s="1133"/>
      <c r="K36" s="1133"/>
      <c r="L36" s="1133"/>
      <c r="M36" s="1133"/>
      <c r="N36" s="1133"/>
      <c r="O36" s="1133"/>
      <c r="P36" s="1134"/>
      <c r="Q36" s="1138">
        <v>5</v>
      </c>
      <c r="R36" s="1139"/>
      <c r="S36" s="1139"/>
      <c r="T36" s="1139"/>
      <c r="U36" s="1139"/>
      <c r="V36" s="1139">
        <v>5</v>
      </c>
      <c r="W36" s="1139"/>
      <c r="X36" s="1139"/>
      <c r="Y36" s="1139"/>
      <c r="Z36" s="1139"/>
      <c r="AA36" s="1139">
        <v>0</v>
      </c>
      <c r="AB36" s="1139"/>
      <c r="AC36" s="1139"/>
      <c r="AD36" s="1139"/>
      <c r="AE36" s="1140"/>
      <c r="AF36" s="1114" t="s">
        <v>421</v>
      </c>
      <c r="AG36" s="1115"/>
      <c r="AH36" s="1115"/>
      <c r="AI36" s="1115"/>
      <c r="AJ36" s="1116"/>
      <c r="AK36" s="1075">
        <v>1</v>
      </c>
      <c r="AL36" s="1066"/>
      <c r="AM36" s="1066"/>
      <c r="AN36" s="1066"/>
      <c r="AO36" s="1066"/>
      <c r="AP36" s="1066" t="s">
        <v>598</v>
      </c>
      <c r="AQ36" s="1066"/>
      <c r="AR36" s="1066"/>
      <c r="AS36" s="1066"/>
      <c r="AT36" s="1066"/>
      <c r="AU36" s="1066" t="s">
        <v>598</v>
      </c>
      <c r="AV36" s="1066"/>
      <c r="AW36" s="1066"/>
      <c r="AX36" s="1066"/>
      <c r="AY36" s="1066"/>
      <c r="AZ36" s="1137" t="s">
        <v>532</v>
      </c>
      <c r="BA36" s="1137"/>
      <c r="BB36" s="1137"/>
      <c r="BC36" s="1137"/>
      <c r="BD36" s="1137"/>
      <c r="BE36" s="1127" t="s">
        <v>422</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423</v>
      </c>
      <c r="C37" s="1133"/>
      <c r="D37" s="1133"/>
      <c r="E37" s="1133"/>
      <c r="F37" s="1133"/>
      <c r="G37" s="1133"/>
      <c r="H37" s="1133"/>
      <c r="I37" s="1133"/>
      <c r="J37" s="1133"/>
      <c r="K37" s="1133"/>
      <c r="L37" s="1133"/>
      <c r="M37" s="1133"/>
      <c r="N37" s="1133"/>
      <c r="O37" s="1133"/>
      <c r="P37" s="1134"/>
      <c r="Q37" s="1138">
        <v>22</v>
      </c>
      <c r="R37" s="1139"/>
      <c r="S37" s="1139"/>
      <c r="T37" s="1139"/>
      <c r="U37" s="1139"/>
      <c r="V37" s="1139">
        <v>22</v>
      </c>
      <c r="W37" s="1139"/>
      <c r="X37" s="1139"/>
      <c r="Y37" s="1139"/>
      <c r="Z37" s="1139"/>
      <c r="AA37" s="1139">
        <v>0</v>
      </c>
      <c r="AB37" s="1139"/>
      <c r="AC37" s="1139"/>
      <c r="AD37" s="1139"/>
      <c r="AE37" s="1140"/>
      <c r="AF37" s="1114" t="s">
        <v>421</v>
      </c>
      <c r="AG37" s="1115"/>
      <c r="AH37" s="1115"/>
      <c r="AI37" s="1115"/>
      <c r="AJ37" s="1116"/>
      <c r="AK37" s="1075">
        <v>11</v>
      </c>
      <c r="AL37" s="1066"/>
      <c r="AM37" s="1066"/>
      <c r="AN37" s="1066"/>
      <c r="AO37" s="1066"/>
      <c r="AP37" s="1066">
        <v>61</v>
      </c>
      <c r="AQ37" s="1066"/>
      <c r="AR37" s="1066"/>
      <c r="AS37" s="1066"/>
      <c r="AT37" s="1066"/>
      <c r="AU37" s="1066" t="s">
        <v>598</v>
      </c>
      <c r="AV37" s="1066"/>
      <c r="AW37" s="1066"/>
      <c r="AX37" s="1066"/>
      <c r="AY37" s="1066"/>
      <c r="AZ37" s="1137" t="s">
        <v>532</v>
      </c>
      <c r="BA37" s="1137"/>
      <c r="BB37" s="1137"/>
      <c r="BC37" s="1137"/>
      <c r="BD37" s="1137"/>
      <c r="BE37" s="1127" t="s">
        <v>417</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424</v>
      </c>
      <c r="C38" s="1133"/>
      <c r="D38" s="1133"/>
      <c r="E38" s="1133"/>
      <c r="F38" s="1133"/>
      <c r="G38" s="1133"/>
      <c r="H38" s="1133"/>
      <c r="I38" s="1133"/>
      <c r="J38" s="1133"/>
      <c r="K38" s="1133"/>
      <c r="L38" s="1133"/>
      <c r="M38" s="1133"/>
      <c r="N38" s="1133"/>
      <c r="O38" s="1133"/>
      <c r="P38" s="1134"/>
      <c r="Q38" s="1138">
        <v>40</v>
      </c>
      <c r="R38" s="1139"/>
      <c r="S38" s="1139"/>
      <c r="T38" s="1139"/>
      <c r="U38" s="1139"/>
      <c r="V38" s="1139">
        <v>27</v>
      </c>
      <c r="W38" s="1139"/>
      <c r="X38" s="1139"/>
      <c r="Y38" s="1139"/>
      <c r="Z38" s="1139"/>
      <c r="AA38" s="1139">
        <v>14</v>
      </c>
      <c r="AB38" s="1139"/>
      <c r="AC38" s="1139"/>
      <c r="AD38" s="1139"/>
      <c r="AE38" s="1140"/>
      <c r="AF38" s="1114">
        <v>25</v>
      </c>
      <c r="AG38" s="1115"/>
      <c r="AH38" s="1115"/>
      <c r="AI38" s="1115"/>
      <c r="AJ38" s="1116"/>
      <c r="AK38" s="1075" t="s">
        <v>598</v>
      </c>
      <c r="AL38" s="1066"/>
      <c r="AM38" s="1066"/>
      <c r="AN38" s="1066"/>
      <c r="AO38" s="1066"/>
      <c r="AP38" s="1066" t="s">
        <v>598</v>
      </c>
      <c r="AQ38" s="1066"/>
      <c r="AR38" s="1066"/>
      <c r="AS38" s="1066"/>
      <c r="AT38" s="1066"/>
      <c r="AU38" s="1066" t="s">
        <v>598</v>
      </c>
      <c r="AV38" s="1066"/>
      <c r="AW38" s="1066"/>
      <c r="AX38" s="1066"/>
      <c r="AY38" s="1066"/>
      <c r="AZ38" s="1137" t="s">
        <v>532</v>
      </c>
      <c r="BA38" s="1137"/>
      <c r="BB38" s="1137"/>
      <c r="BC38" s="1137"/>
      <c r="BD38" s="1137"/>
      <c r="BE38" s="1127" t="s">
        <v>415</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426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476</v>
      </c>
      <c r="AG63" s="1054"/>
      <c r="AH63" s="1054"/>
      <c r="AI63" s="1054"/>
      <c r="AJ63" s="1125"/>
      <c r="AK63" s="1126"/>
      <c r="AL63" s="1058"/>
      <c r="AM63" s="1058"/>
      <c r="AN63" s="1058"/>
      <c r="AO63" s="1058"/>
      <c r="AP63" s="1054">
        <v>5794</v>
      </c>
      <c r="AQ63" s="1054"/>
      <c r="AR63" s="1054"/>
      <c r="AS63" s="1054"/>
      <c r="AT63" s="1054"/>
      <c r="AU63" s="1054">
        <v>4677</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428</v>
      </c>
      <c r="B66" s="1091"/>
      <c r="C66" s="1091"/>
      <c r="D66" s="1091"/>
      <c r="E66" s="1091"/>
      <c r="F66" s="1091"/>
      <c r="G66" s="1091"/>
      <c r="H66" s="1091"/>
      <c r="I66" s="1091"/>
      <c r="J66" s="1091"/>
      <c r="K66" s="1091"/>
      <c r="L66" s="1091"/>
      <c r="M66" s="1091"/>
      <c r="N66" s="1091"/>
      <c r="O66" s="1091"/>
      <c r="P66" s="1092"/>
      <c r="Q66" s="1096" t="s">
        <v>429</v>
      </c>
      <c r="R66" s="1097"/>
      <c r="S66" s="1097"/>
      <c r="T66" s="1097"/>
      <c r="U66" s="1098"/>
      <c r="V66" s="1096" t="s">
        <v>430</v>
      </c>
      <c r="W66" s="1097"/>
      <c r="X66" s="1097"/>
      <c r="Y66" s="1097"/>
      <c r="Z66" s="1098"/>
      <c r="AA66" s="1096" t="s">
        <v>431</v>
      </c>
      <c r="AB66" s="1097"/>
      <c r="AC66" s="1097"/>
      <c r="AD66" s="1097"/>
      <c r="AE66" s="1098"/>
      <c r="AF66" s="1102" t="s">
        <v>402</v>
      </c>
      <c r="AG66" s="1103"/>
      <c r="AH66" s="1103"/>
      <c r="AI66" s="1103"/>
      <c r="AJ66" s="1104"/>
      <c r="AK66" s="1096" t="s">
        <v>432</v>
      </c>
      <c r="AL66" s="1091"/>
      <c r="AM66" s="1091"/>
      <c r="AN66" s="1091"/>
      <c r="AO66" s="1092"/>
      <c r="AP66" s="1096" t="s">
        <v>433</v>
      </c>
      <c r="AQ66" s="1097"/>
      <c r="AR66" s="1097"/>
      <c r="AS66" s="1097"/>
      <c r="AT66" s="1098"/>
      <c r="AU66" s="1096" t="s">
        <v>434</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599</v>
      </c>
      <c r="C68" s="1081"/>
      <c r="D68" s="1081"/>
      <c r="E68" s="1081"/>
      <c r="F68" s="1081"/>
      <c r="G68" s="1081"/>
      <c r="H68" s="1081"/>
      <c r="I68" s="1081"/>
      <c r="J68" s="1081"/>
      <c r="K68" s="1081"/>
      <c r="L68" s="1081"/>
      <c r="M68" s="1081"/>
      <c r="N68" s="1081"/>
      <c r="O68" s="1081"/>
      <c r="P68" s="1082"/>
      <c r="Q68" s="1083">
        <v>4883</v>
      </c>
      <c r="R68" s="1077"/>
      <c r="S68" s="1077"/>
      <c r="T68" s="1077"/>
      <c r="U68" s="1077"/>
      <c r="V68" s="1077">
        <v>4816</v>
      </c>
      <c r="W68" s="1077"/>
      <c r="X68" s="1077"/>
      <c r="Y68" s="1077"/>
      <c r="Z68" s="1077"/>
      <c r="AA68" s="1077">
        <v>67</v>
      </c>
      <c r="AB68" s="1077"/>
      <c r="AC68" s="1077"/>
      <c r="AD68" s="1077"/>
      <c r="AE68" s="1077"/>
      <c r="AF68" s="1077">
        <v>6</v>
      </c>
      <c r="AG68" s="1077"/>
      <c r="AH68" s="1077"/>
      <c r="AI68" s="1077"/>
      <c r="AJ68" s="1077"/>
      <c r="AK68" s="1077">
        <v>97</v>
      </c>
      <c r="AL68" s="1077"/>
      <c r="AM68" s="1077"/>
      <c r="AN68" s="1077"/>
      <c r="AO68" s="1077"/>
      <c r="AP68" s="1077">
        <v>2154</v>
      </c>
      <c r="AQ68" s="1077"/>
      <c r="AR68" s="1077"/>
      <c r="AS68" s="1077"/>
      <c r="AT68" s="1077"/>
      <c r="AU68" s="1077">
        <v>138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600</v>
      </c>
      <c r="C69" s="1070"/>
      <c r="D69" s="1070"/>
      <c r="E69" s="1070"/>
      <c r="F69" s="1070"/>
      <c r="G69" s="1070"/>
      <c r="H69" s="1070"/>
      <c r="I69" s="1070"/>
      <c r="J69" s="1070"/>
      <c r="K69" s="1070"/>
      <c r="L69" s="1070"/>
      <c r="M69" s="1070"/>
      <c r="N69" s="1070"/>
      <c r="O69" s="1070"/>
      <c r="P69" s="1071"/>
      <c r="Q69" s="1072">
        <v>2154</v>
      </c>
      <c r="R69" s="1066"/>
      <c r="S69" s="1066"/>
      <c r="T69" s="1066"/>
      <c r="U69" s="1066"/>
      <c r="V69" s="1066">
        <v>1960</v>
      </c>
      <c r="W69" s="1066"/>
      <c r="X69" s="1066"/>
      <c r="Y69" s="1066"/>
      <c r="Z69" s="1066"/>
      <c r="AA69" s="1066">
        <v>195</v>
      </c>
      <c r="AB69" s="1066"/>
      <c r="AC69" s="1066"/>
      <c r="AD69" s="1066"/>
      <c r="AE69" s="1066"/>
      <c r="AF69" s="1066">
        <v>191</v>
      </c>
      <c r="AG69" s="1066"/>
      <c r="AH69" s="1066"/>
      <c r="AI69" s="1066"/>
      <c r="AJ69" s="1066"/>
      <c r="AK69" s="1066" t="s">
        <v>532</v>
      </c>
      <c r="AL69" s="1066"/>
      <c r="AM69" s="1066"/>
      <c r="AN69" s="1066"/>
      <c r="AO69" s="1066"/>
      <c r="AP69" s="1066" t="s">
        <v>532</v>
      </c>
      <c r="AQ69" s="1066"/>
      <c r="AR69" s="1066"/>
      <c r="AS69" s="1066"/>
      <c r="AT69" s="1066"/>
      <c r="AU69" s="1066" t="s">
        <v>532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206</v>
      </c>
      <c r="R70" s="1066"/>
      <c r="S70" s="1066"/>
      <c r="T70" s="1066"/>
      <c r="U70" s="1066"/>
      <c r="V70" s="1066">
        <v>204</v>
      </c>
      <c r="W70" s="1066"/>
      <c r="X70" s="1066"/>
      <c r="Y70" s="1066"/>
      <c r="Z70" s="1066"/>
      <c r="AA70" s="1066">
        <v>2</v>
      </c>
      <c r="AB70" s="1066"/>
      <c r="AC70" s="1066"/>
      <c r="AD70" s="1066"/>
      <c r="AE70" s="1066"/>
      <c r="AF70" s="1066">
        <v>2</v>
      </c>
      <c r="AG70" s="1066"/>
      <c r="AH70" s="1066"/>
      <c r="AI70" s="1066"/>
      <c r="AJ70" s="1066"/>
      <c r="AK70" s="1066">
        <v>54</v>
      </c>
      <c r="AL70" s="1066"/>
      <c r="AM70" s="1066"/>
      <c r="AN70" s="1066"/>
      <c r="AO70" s="1066"/>
      <c r="AP70" s="1066" t="s">
        <v>532</v>
      </c>
      <c r="AQ70" s="1066"/>
      <c r="AR70" s="1066"/>
      <c r="AS70" s="1066"/>
      <c r="AT70" s="1066"/>
      <c r="AU70" s="1066" t="s">
        <v>532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84925</v>
      </c>
      <c r="R71" s="1066"/>
      <c r="S71" s="1066"/>
      <c r="T71" s="1066"/>
      <c r="U71" s="1066"/>
      <c r="V71" s="1066">
        <v>81561</v>
      </c>
      <c r="W71" s="1066"/>
      <c r="X71" s="1066"/>
      <c r="Y71" s="1066"/>
      <c r="Z71" s="1066"/>
      <c r="AA71" s="1066">
        <v>3363</v>
      </c>
      <c r="AB71" s="1066"/>
      <c r="AC71" s="1066"/>
      <c r="AD71" s="1066"/>
      <c r="AE71" s="1066"/>
      <c r="AF71" s="1066">
        <v>3363</v>
      </c>
      <c r="AG71" s="1066"/>
      <c r="AH71" s="1066"/>
      <c r="AI71" s="1066"/>
      <c r="AJ71" s="1066"/>
      <c r="AK71" s="1066">
        <v>854</v>
      </c>
      <c r="AL71" s="1066"/>
      <c r="AM71" s="1066"/>
      <c r="AN71" s="1066"/>
      <c r="AO71" s="1066"/>
      <c r="AP71" s="1066" t="s">
        <v>532</v>
      </c>
      <c r="AQ71" s="1066"/>
      <c r="AR71" s="1066"/>
      <c r="AS71" s="1066"/>
      <c r="AT71" s="1066"/>
      <c r="AU71" s="1066" t="s">
        <v>532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435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3561</v>
      </c>
      <c r="AG88" s="1054"/>
      <c r="AH88" s="1054"/>
      <c r="AI88" s="1054"/>
      <c r="AJ88" s="1054"/>
      <c r="AK88" s="1058"/>
      <c r="AL88" s="1058"/>
      <c r="AM88" s="1058"/>
      <c r="AN88" s="1058"/>
      <c r="AO88" s="1058"/>
      <c r="AP88" s="1054">
        <v>2154</v>
      </c>
      <c r="AQ88" s="1054"/>
      <c r="AR88" s="1054"/>
      <c r="AS88" s="1054"/>
      <c r="AT88" s="1054"/>
      <c r="AU88" s="1054">
        <v>138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436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444</v>
      </c>
      <c r="AB109" s="989"/>
      <c r="AC109" s="989"/>
      <c r="AD109" s="989"/>
      <c r="AE109" s="990"/>
      <c r="AF109" s="991" t="s">
        <v>445</v>
      </c>
      <c r="AG109" s="989"/>
      <c r="AH109" s="989"/>
      <c r="AI109" s="989"/>
      <c r="AJ109" s="990"/>
      <c r="AK109" s="991" t="s">
        <v>306</v>
      </c>
      <c r="AL109" s="989"/>
      <c r="AM109" s="989"/>
      <c r="AN109" s="989"/>
      <c r="AO109" s="990"/>
      <c r="AP109" s="991" t="s">
        <v>446</v>
      </c>
      <c r="AQ109" s="989"/>
      <c r="AR109" s="989"/>
      <c r="AS109" s="989"/>
      <c r="AT109" s="1020"/>
      <c r="AU109" s="988" t="s">
        <v>443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444</v>
      </c>
      <c r="BR109" s="989"/>
      <c r="BS109" s="989"/>
      <c r="BT109" s="989"/>
      <c r="BU109" s="990"/>
      <c r="BV109" s="991" t="s">
        <v>445</v>
      </c>
      <c r="BW109" s="989"/>
      <c r="BX109" s="989"/>
      <c r="BY109" s="989"/>
      <c r="BZ109" s="990"/>
      <c r="CA109" s="991" t="s">
        <v>306</v>
      </c>
      <c r="CB109" s="989"/>
      <c r="CC109" s="989"/>
      <c r="CD109" s="989"/>
      <c r="CE109" s="990"/>
      <c r="CF109" s="1027" t="s">
        <v>446</v>
      </c>
      <c r="CG109" s="1027"/>
      <c r="CH109" s="1027"/>
      <c r="CI109" s="1027"/>
      <c r="CJ109" s="1027"/>
      <c r="CK109" s="991" t="s">
        <v>447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444</v>
      </c>
      <c r="DH109" s="989"/>
      <c r="DI109" s="989"/>
      <c r="DJ109" s="989"/>
      <c r="DK109" s="990"/>
      <c r="DL109" s="991" t="s">
        <v>445</v>
      </c>
      <c r="DM109" s="989"/>
      <c r="DN109" s="989"/>
      <c r="DO109" s="989"/>
      <c r="DP109" s="990"/>
      <c r="DQ109" s="991" t="s">
        <v>306</v>
      </c>
      <c r="DR109" s="989"/>
      <c r="DS109" s="989"/>
      <c r="DT109" s="989"/>
      <c r="DU109" s="990"/>
      <c r="DV109" s="991" t="s">
        <v>446</v>
      </c>
      <c r="DW109" s="989"/>
      <c r="DX109" s="989"/>
      <c r="DY109" s="989"/>
      <c r="DZ109" s="1020"/>
    </row>
    <row r="110" spans="1:131" s="248" customFormat="1" ht="26.25" customHeight="1" x14ac:dyDescent="0.15">
      <c r="A110" s="891" t="s">
        <v>448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1370981</v>
      </c>
      <c r="AB110" s="982"/>
      <c r="AC110" s="982"/>
      <c r="AD110" s="982"/>
      <c r="AE110" s="983"/>
      <c r="AF110" s="984">
        <v>1401246</v>
      </c>
      <c r="AG110" s="982"/>
      <c r="AH110" s="982"/>
      <c r="AI110" s="982"/>
      <c r="AJ110" s="983"/>
      <c r="AK110" s="984">
        <v>1404793</v>
      </c>
      <c r="AL110" s="982"/>
      <c r="AM110" s="982"/>
      <c r="AN110" s="982"/>
      <c r="AO110" s="983"/>
      <c r="AP110" s="985">
        <v>25</v>
      </c>
      <c r="AQ110" s="986"/>
      <c r="AR110" s="986"/>
      <c r="AS110" s="986"/>
      <c r="AT110" s="987"/>
      <c r="AU110" s="1021" t="s">
        <v>73</v>
      </c>
      <c r="AV110" s="1022"/>
      <c r="AW110" s="1022"/>
      <c r="AX110" s="1022"/>
      <c r="AY110" s="1022"/>
      <c r="AZ110" s="947" t="s">
        <v>449</v>
      </c>
      <c r="BA110" s="892"/>
      <c r="BB110" s="892"/>
      <c r="BC110" s="892"/>
      <c r="BD110" s="892"/>
      <c r="BE110" s="892"/>
      <c r="BF110" s="892"/>
      <c r="BG110" s="892"/>
      <c r="BH110" s="892"/>
      <c r="BI110" s="892"/>
      <c r="BJ110" s="892"/>
      <c r="BK110" s="892"/>
      <c r="BL110" s="892"/>
      <c r="BM110" s="892"/>
      <c r="BN110" s="892"/>
      <c r="BO110" s="892"/>
      <c r="BP110" s="893"/>
      <c r="BQ110" s="948">
        <v>10606235</v>
      </c>
      <c r="BR110" s="929"/>
      <c r="BS110" s="929"/>
      <c r="BT110" s="929"/>
      <c r="BU110" s="929"/>
      <c r="BV110" s="929">
        <v>10004647</v>
      </c>
      <c r="BW110" s="929"/>
      <c r="BX110" s="929"/>
      <c r="BY110" s="929"/>
      <c r="BZ110" s="929"/>
      <c r="CA110" s="929">
        <v>9529572</v>
      </c>
      <c r="CB110" s="929"/>
      <c r="CC110" s="929"/>
      <c r="CD110" s="929"/>
      <c r="CE110" s="929"/>
      <c r="CF110" s="953">
        <v>169.7</v>
      </c>
      <c r="CG110" s="954"/>
      <c r="CH110" s="954"/>
      <c r="CI110" s="954"/>
      <c r="CJ110" s="954"/>
      <c r="CK110" s="1017" t="s">
        <v>450</v>
      </c>
      <c r="CL110" s="903"/>
      <c r="CM110" s="978" t="s">
        <v>451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452</v>
      </c>
      <c r="DH110" s="929"/>
      <c r="DI110" s="929"/>
      <c r="DJ110" s="929"/>
      <c r="DK110" s="929"/>
      <c r="DL110" s="929" t="s">
        <v>452</v>
      </c>
      <c r="DM110" s="929"/>
      <c r="DN110" s="929"/>
      <c r="DO110" s="929"/>
      <c r="DP110" s="929"/>
      <c r="DQ110" s="929" t="s">
        <v>409</v>
      </c>
      <c r="DR110" s="929"/>
      <c r="DS110" s="929"/>
      <c r="DT110" s="929"/>
      <c r="DU110" s="929"/>
      <c r="DV110" s="930" t="s">
        <v>452</v>
      </c>
      <c r="DW110" s="930"/>
      <c r="DX110" s="930"/>
      <c r="DY110" s="930"/>
      <c r="DZ110" s="931"/>
    </row>
    <row r="111" spans="1:131" s="248" customFormat="1" ht="26.25" customHeight="1" x14ac:dyDescent="0.15">
      <c r="A111" s="858" t="s">
        <v>453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396</v>
      </c>
      <c r="AB111" s="1010"/>
      <c r="AC111" s="1010"/>
      <c r="AD111" s="1010"/>
      <c r="AE111" s="1011"/>
      <c r="AF111" s="1012" t="s">
        <v>452</v>
      </c>
      <c r="AG111" s="1010"/>
      <c r="AH111" s="1010"/>
      <c r="AI111" s="1010"/>
      <c r="AJ111" s="1011"/>
      <c r="AK111" s="1012" t="s">
        <v>454</v>
      </c>
      <c r="AL111" s="1010"/>
      <c r="AM111" s="1010"/>
      <c r="AN111" s="1010"/>
      <c r="AO111" s="1011"/>
      <c r="AP111" s="1013" t="s">
        <v>455</v>
      </c>
      <c r="AQ111" s="1014"/>
      <c r="AR111" s="1014"/>
      <c r="AS111" s="1014"/>
      <c r="AT111" s="1015"/>
      <c r="AU111" s="1023"/>
      <c r="AV111" s="1024"/>
      <c r="AW111" s="1024"/>
      <c r="AX111" s="1024"/>
      <c r="AY111" s="1024"/>
      <c r="AZ111" s="899" t="s">
        <v>456</v>
      </c>
      <c r="BA111" s="834"/>
      <c r="BB111" s="834"/>
      <c r="BC111" s="834"/>
      <c r="BD111" s="834"/>
      <c r="BE111" s="834"/>
      <c r="BF111" s="834"/>
      <c r="BG111" s="834"/>
      <c r="BH111" s="834"/>
      <c r="BI111" s="834"/>
      <c r="BJ111" s="834"/>
      <c r="BK111" s="834"/>
      <c r="BL111" s="834"/>
      <c r="BM111" s="834"/>
      <c r="BN111" s="834"/>
      <c r="BO111" s="834"/>
      <c r="BP111" s="835"/>
      <c r="BQ111" s="900">
        <v>3718</v>
      </c>
      <c r="BR111" s="901"/>
      <c r="BS111" s="901"/>
      <c r="BT111" s="901"/>
      <c r="BU111" s="901"/>
      <c r="BV111" s="901">
        <v>2610</v>
      </c>
      <c r="BW111" s="901"/>
      <c r="BX111" s="901"/>
      <c r="BY111" s="901"/>
      <c r="BZ111" s="901"/>
      <c r="CA111" s="901">
        <v>1652</v>
      </c>
      <c r="CB111" s="901"/>
      <c r="CC111" s="901"/>
      <c r="CD111" s="901"/>
      <c r="CE111" s="901"/>
      <c r="CF111" s="962">
        <v>0</v>
      </c>
      <c r="CG111" s="963"/>
      <c r="CH111" s="963"/>
      <c r="CI111" s="963"/>
      <c r="CJ111" s="963"/>
      <c r="CK111" s="1018"/>
      <c r="CL111" s="905"/>
      <c r="CM111" s="908" t="s">
        <v>457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452</v>
      </c>
      <c r="DH111" s="901"/>
      <c r="DI111" s="901"/>
      <c r="DJ111" s="901"/>
      <c r="DK111" s="901"/>
      <c r="DL111" s="901" t="s">
        <v>454</v>
      </c>
      <c r="DM111" s="901"/>
      <c r="DN111" s="901"/>
      <c r="DO111" s="901"/>
      <c r="DP111" s="901"/>
      <c r="DQ111" s="901" t="s">
        <v>454</v>
      </c>
      <c r="DR111" s="901"/>
      <c r="DS111" s="901"/>
      <c r="DT111" s="901"/>
      <c r="DU111" s="901"/>
      <c r="DV111" s="878" t="s">
        <v>458</v>
      </c>
      <c r="DW111" s="878"/>
      <c r="DX111" s="878"/>
      <c r="DY111" s="878"/>
      <c r="DZ111" s="879"/>
    </row>
    <row r="112" spans="1:131" s="248" customFormat="1" ht="26.25" customHeight="1" x14ac:dyDescent="0.15">
      <c r="A112" s="1003" t="s">
        <v>459</v>
      </c>
      <c r="B112" s="1004"/>
      <c r="C112" s="834" t="s">
        <v>460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396</v>
      </c>
      <c r="AB112" s="864"/>
      <c r="AC112" s="864"/>
      <c r="AD112" s="864"/>
      <c r="AE112" s="865"/>
      <c r="AF112" s="866" t="s">
        <v>396</v>
      </c>
      <c r="AG112" s="864"/>
      <c r="AH112" s="864"/>
      <c r="AI112" s="864"/>
      <c r="AJ112" s="865"/>
      <c r="AK112" s="866" t="s">
        <v>409</v>
      </c>
      <c r="AL112" s="864"/>
      <c r="AM112" s="864"/>
      <c r="AN112" s="864"/>
      <c r="AO112" s="865"/>
      <c r="AP112" s="911" t="s">
        <v>396</v>
      </c>
      <c r="AQ112" s="912"/>
      <c r="AR112" s="912"/>
      <c r="AS112" s="912"/>
      <c r="AT112" s="913"/>
      <c r="AU112" s="1023"/>
      <c r="AV112" s="1024"/>
      <c r="AW112" s="1024"/>
      <c r="AX112" s="1024"/>
      <c r="AY112" s="1024"/>
      <c r="AZ112" s="899" t="s">
        <v>461</v>
      </c>
      <c r="BA112" s="834"/>
      <c r="BB112" s="834"/>
      <c r="BC112" s="834"/>
      <c r="BD112" s="834"/>
      <c r="BE112" s="834"/>
      <c r="BF112" s="834"/>
      <c r="BG112" s="834"/>
      <c r="BH112" s="834"/>
      <c r="BI112" s="834"/>
      <c r="BJ112" s="834"/>
      <c r="BK112" s="834"/>
      <c r="BL112" s="834"/>
      <c r="BM112" s="834"/>
      <c r="BN112" s="834"/>
      <c r="BO112" s="834"/>
      <c r="BP112" s="835"/>
      <c r="BQ112" s="900">
        <v>5563880</v>
      </c>
      <c r="BR112" s="901"/>
      <c r="BS112" s="901"/>
      <c r="BT112" s="901"/>
      <c r="BU112" s="901"/>
      <c r="BV112" s="901">
        <v>5158182</v>
      </c>
      <c r="BW112" s="901"/>
      <c r="BX112" s="901"/>
      <c r="BY112" s="901"/>
      <c r="BZ112" s="901"/>
      <c r="CA112" s="901">
        <v>4734499</v>
      </c>
      <c r="CB112" s="901"/>
      <c r="CC112" s="901"/>
      <c r="CD112" s="901"/>
      <c r="CE112" s="901"/>
      <c r="CF112" s="962">
        <v>84.3</v>
      </c>
      <c r="CG112" s="963"/>
      <c r="CH112" s="963"/>
      <c r="CI112" s="963"/>
      <c r="CJ112" s="963"/>
      <c r="CK112" s="1018"/>
      <c r="CL112" s="905"/>
      <c r="CM112" s="908" t="s">
        <v>462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452</v>
      </c>
      <c r="DH112" s="901"/>
      <c r="DI112" s="901"/>
      <c r="DJ112" s="901"/>
      <c r="DK112" s="901"/>
      <c r="DL112" s="901" t="s">
        <v>452</v>
      </c>
      <c r="DM112" s="901"/>
      <c r="DN112" s="901"/>
      <c r="DO112" s="901"/>
      <c r="DP112" s="901"/>
      <c r="DQ112" s="901" t="s">
        <v>396</v>
      </c>
      <c r="DR112" s="901"/>
      <c r="DS112" s="901"/>
      <c r="DT112" s="901"/>
      <c r="DU112" s="901"/>
      <c r="DV112" s="878" t="s">
        <v>452</v>
      </c>
      <c r="DW112" s="878"/>
      <c r="DX112" s="878"/>
      <c r="DY112" s="878"/>
      <c r="DZ112" s="879"/>
    </row>
    <row r="113" spans="1:130" s="248" customFormat="1" ht="26.25" customHeight="1" x14ac:dyDescent="0.15">
      <c r="A113" s="1005"/>
      <c r="B113" s="1006"/>
      <c r="C113" s="834" t="s">
        <v>463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588833</v>
      </c>
      <c r="AB113" s="1010"/>
      <c r="AC113" s="1010"/>
      <c r="AD113" s="1010"/>
      <c r="AE113" s="1011"/>
      <c r="AF113" s="1012">
        <v>576036</v>
      </c>
      <c r="AG113" s="1010"/>
      <c r="AH113" s="1010"/>
      <c r="AI113" s="1010"/>
      <c r="AJ113" s="1011"/>
      <c r="AK113" s="1012">
        <v>544501</v>
      </c>
      <c r="AL113" s="1010"/>
      <c r="AM113" s="1010"/>
      <c r="AN113" s="1010"/>
      <c r="AO113" s="1011"/>
      <c r="AP113" s="1013">
        <v>9.6999999999999993</v>
      </c>
      <c r="AQ113" s="1014"/>
      <c r="AR113" s="1014"/>
      <c r="AS113" s="1014"/>
      <c r="AT113" s="1015"/>
      <c r="AU113" s="1023"/>
      <c r="AV113" s="1024"/>
      <c r="AW113" s="1024"/>
      <c r="AX113" s="1024"/>
      <c r="AY113" s="1024"/>
      <c r="AZ113" s="899" t="s">
        <v>464</v>
      </c>
      <c r="BA113" s="834"/>
      <c r="BB113" s="834"/>
      <c r="BC113" s="834"/>
      <c r="BD113" s="834"/>
      <c r="BE113" s="834"/>
      <c r="BF113" s="834"/>
      <c r="BG113" s="834"/>
      <c r="BH113" s="834"/>
      <c r="BI113" s="834"/>
      <c r="BJ113" s="834"/>
      <c r="BK113" s="834"/>
      <c r="BL113" s="834"/>
      <c r="BM113" s="834"/>
      <c r="BN113" s="834"/>
      <c r="BO113" s="834"/>
      <c r="BP113" s="835"/>
      <c r="BQ113" s="900">
        <v>204156</v>
      </c>
      <c r="BR113" s="901"/>
      <c r="BS113" s="901"/>
      <c r="BT113" s="901"/>
      <c r="BU113" s="901"/>
      <c r="BV113" s="901">
        <v>171689</v>
      </c>
      <c r="BW113" s="901"/>
      <c r="BX113" s="901"/>
      <c r="BY113" s="901"/>
      <c r="BZ113" s="901"/>
      <c r="CA113" s="901">
        <v>137703</v>
      </c>
      <c r="CB113" s="901"/>
      <c r="CC113" s="901"/>
      <c r="CD113" s="901"/>
      <c r="CE113" s="901"/>
      <c r="CF113" s="962">
        <v>2.5</v>
      </c>
      <c r="CG113" s="963"/>
      <c r="CH113" s="963"/>
      <c r="CI113" s="963"/>
      <c r="CJ113" s="963"/>
      <c r="CK113" s="1018"/>
      <c r="CL113" s="905"/>
      <c r="CM113" s="908" t="s">
        <v>465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452</v>
      </c>
      <c r="DH113" s="864"/>
      <c r="DI113" s="864"/>
      <c r="DJ113" s="864"/>
      <c r="DK113" s="865"/>
      <c r="DL113" s="866" t="s">
        <v>452</v>
      </c>
      <c r="DM113" s="864"/>
      <c r="DN113" s="864"/>
      <c r="DO113" s="864"/>
      <c r="DP113" s="865"/>
      <c r="DQ113" s="866" t="s">
        <v>466</v>
      </c>
      <c r="DR113" s="864"/>
      <c r="DS113" s="864"/>
      <c r="DT113" s="864"/>
      <c r="DU113" s="865"/>
      <c r="DV113" s="911" t="s">
        <v>452</v>
      </c>
      <c r="DW113" s="912"/>
      <c r="DX113" s="912"/>
      <c r="DY113" s="912"/>
      <c r="DZ113" s="913"/>
    </row>
    <row r="114" spans="1:130" s="248" customFormat="1" ht="26.25" customHeight="1" x14ac:dyDescent="0.15">
      <c r="A114" s="1005"/>
      <c r="B114" s="1006"/>
      <c r="C114" s="834" t="s">
        <v>467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55924</v>
      </c>
      <c r="AB114" s="864"/>
      <c r="AC114" s="864"/>
      <c r="AD114" s="864"/>
      <c r="AE114" s="865"/>
      <c r="AF114" s="866">
        <v>39518</v>
      </c>
      <c r="AG114" s="864"/>
      <c r="AH114" s="864"/>
      <c r="AI114" s="864"/>
      <c r="AJ114" s="865"/>
      <c r="AK114" s="866">
        <v>39980</v>
      </c>
      <c r="AL114" s="864"/>
      <c r="AM114" s="864"/>
      <c r="AN114" s="864"/>
      <c r="AO114" s="865"/>
      <c r="AP114" s="911">
        <v>0.7</v>
      </c>
      <c r="AQ114" s="912"/>
      <c r="AR114" s="912"/>
      <c r="AS114" s="912"/>
      <c r="AT114" s="913"/>
      <c r="AU114" s="1023"/>
      <c r="AV114" s="1024"/>
      <c r="AW114" s="1024"/>
      <c r="AX114" s="1024"/>
      <c r="AY114" s="1024"/>
      <c r="AZ114" s="899" t="s">
        <v>468</v>
      </c>
      <c r="BA114" s="834"/>
      <c r="BB114" s="834"/>
      <c r="BC114" s="834"/>
      <c r="BD114" s="834"/>
      <c r="BE114" s="834"/>
      <c r="BF114" s="834"/>
      <c r="BG114" s="834"/>
      <c r="BH114" s="834"/>
      <c r="BI114" s="834"/>
      <c r="BJ114" s="834"/>
      <c r="BK114" s="834"/>
      <c r="BL114" s="834"/>
      <c r="BM114" s="834"/>
      <c r="BN114" s="834"/>
      <c r="BO114" s="834"/>
      <c r="BP114" s="835"/>
      <c r="BQ114" s="900">
        <v>906531</v>
      </c>
      <c r="BR114" s="901"/>
      <c r="BS114" s="901"/>
      <c r="BT114" s="901"/>
      <c r="BU114" s="901"/>
      <c r="BV114" s="901">
        <v>1070642</v>
      </c>
      <c r="BW114" s="901"/>
      <c r="BX114" s="901"/>
      <c r="BY114" s="901"/>
      <c r="BZ114" s="901"/>
      <c r="CA114" s="901">
        <v>1084087</v>
      </c>
      <c r="CB114" s="901"/>
      <c r="CC114" s="901"/>
      <c r="CD114" s="901"/>
      <c r="CE114" s="901"/>
      <c r="CF114" s="962">
        <v>19.3</v>
      </c>
      <c r="CG114" s="963"/>
      <c r="CH114" s="963"/>
      <c r="CI114" s="963"/>
      <c r="CJ114" s="963"/>
      <c r="CK114" s="1018"/>
      <c r="CL114" s="905"/>
      <c r="CM114" s="908" t="s">
        <v>469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452</v>
      </c>
      <c r="DH114" s="864"/>
      <c r="DI114" s="864"/>
      <c r="DJ114" s="864"/>
      <c r="DK114" s="865"/>
      <c r="DL114" s="866" t="s">
        <v>396</v>
      </c>
      <c r="DM114" s="864"/>
      <c r="DN114" s="864"/>
      <c r="DO114" s="864"/>
      <c r="DP114" s="865"/>
      <c r="DQ114" s="866" t="s">
        <v>409</v>
      </c>
      <c r="DR114" s="864"/>
      <c r="DS114" s="864"/>
      <c r="DT114" s="864"/>
      <c r="DU114" s="865"/>
      <c r="DV114" s="911" t="s">
        <v>452</v>
      </c>
      <c r="DW114" s="912"/>
      <c r="DX114" s="912"/>
      <c r="DY114" s="912"/>
      <c r="DZ114" s="913"/>
    </row>
    <row r="115" spans="1:130" s="248" customFormat="1" ht="26.25" customHeight="1" x14ac:dyDescent="0.15">
      <c r="A115" s="1005"/>
      <c r="B115" s="1006"/>
      <c r="C115" s="834" t="s">
        <v>470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390</v>
      </c>
      <c r="AB115" s="1010"/>
      <c r="AC115" s="1010"/>
      <c r="AD115" s="1010"/>
      <c r="AE115" s="1011"/>
      <c r="AF115" s="1012" t="s">
        <v>409</v>
      </c>
      <c r="AG115" s="1010"/>
      <c r="AH115" s="1010"/>
      <c r="AI115" s="1010"/>
      <c r="AJ115" s="1011"/>
      <c r="AK115" s="1012" t="s">
        <v>452</v>
      </c>
      <c r="AL115" s="1010"/>
      <c r="AM115" s="1010"/>
      <c r="AN115" s="1010"/>
      <c r="AO115" s="1011"/>
      <c r="AP115" s="1013" t="s">
        <v>452</v>
      </c>
      <c r="AQ115" s="1014"/>
      <c r="AR115" s="1014"/>
      <c r="AS115" s="1014"/>
      <c r="AT115" s="1015"/>
      <c r="AU115" s="1023"/>
      <c r="AV115" s="1024"/>
      <c r="AW115" s="1024"/>
      <c r="AX115" s="1024"/>
      <c r="AY115" s="1024"/>
      <c r="AZ115" s="899" t="s">
        <v>471</v>
      </c>
      <c r="BA115" s="834"/>
      <c r="BB115" s="834"/>
      <c r="BC115" s="834"/>
      <c r="BD115" s="834"/>
      <c r="BE115" s="834"/>
      <c r="BF115" s="834"/>
      <c r="BG115" s="834"/>
      <c r="BH115" s="834"/>
      <c r="BI115" s="834"/>
      <c r="BJ115" s="834"/>
      <c r="BK115" s="834"/>
      <c r="BL115" s="834"/>
      <c r="BM115" s="834"/>
      <c r="BN115" s="834"/>
      <c r="BO115" s="834"/>
      <c r="BP115" s="835"/>
      <c r="BQ115" s="900" t="s">
        <v>452</v>
      </c>
      <c r="BR115" s="901"/>
      <c r="BS115" s="901"/>
      <c r="BT115" s="901"/>
      <c r="BU115" s="901"/>
      <c r="BV115" s="901" t="s">
        <v>409</v>
      </c>
      <c r="BW115" s="901"/>
      <c r="BX115" s="901"/>
      <c r="BY115" s="901"/>
      <c r="BZ115" s="901"/>
      <c r="CA115" s="901" t="s">
        <v>409</v>
      </c>
      <c r="CB115" s="901"/>
      <c r="CC115" s="901"/>
      <c r="CD115" s="901"/>
      <c r="CE115" s="901"/>
      <c r="CF115" s="962" t="s">
        <v>458</v>
      </c>
      <c r="CG115" s="963"/>
      <c r="CH115" s="963"/>
      <c r="CI115" s="963"/>
      <c r="CJ115" s="963"/>
      <c r="CK115" s="1018"/>
      <c r="CL115" s="905"/>
      <c r="CM115" s="899" t="s">
        <v>472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396</v>
      </c>
      <c r="DH115" s="864"/>
      <c r="DI115" s="864"/>
      <c r="DJ115" s="864"/>
      <c r="DK115" s="865"/>
      <c r="DL115" s="866" t="s">
        <v>409</v>
      </c>
      <c r="DM115" s="864"/>
      <c r="DN115" s="864"/>
      <c r="DO115" s="864"/>
      <c r="DP115" s="865"/>
      <c r="DQ115" s="866" t="s">
        <v>396</v>
      </c>
      <c r="DR115" s="864"/>
      <c r="DS115" s="864"/>
      <c r="DT115" s="864"/>
      <c r="DU115" s="865"/>
      <c r="DV115" s="911" t="s">
        <v>458</v>
      </c>
      <c r="DW115" s="912"/>
      <c r="DX115" s="912"/>
      <c r="DY115" s="912"/>
      <c r="DZ115" s="913"/>
    </row>
    <row r="116" spans="1:130" s="248" customFormat="1" ht="26.25" customHeight="1" x14ac:dyDescent="0.15">
      <c r="A116" s="1007"/>
      <c r="B116" s="1008"/>
      <c r="C116" s="967" t="s">
        <v>473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396</v>
      </c>
      <c r="AB116" s="864"/>
      <c r="AC116" s="864"/>
      <c r="AD116" s="864"/>
      <c r="AE116" s="865"/>
      <c r="AF116" s="866" t="s">
        <v>396</v>
      </c>
      <c r="AG116" s="864"/>
      <c r="AH116" s="864"/>
      <c r="AI116" s="864"/>
      <c r="AJ116" s="865"/>
      <c r="AK116" s="866" t="s">
        <v>452</v>
      </c>
      <c r="AL116" s="864"/>
      <c r="AM116" s="864"/>
      <c r="AN116" s="864"/>
      <c r="AO116" s="865"/>
      <c r="AP116" s="911" t="s">
        <v>454</v>
      </c>
      <c r="AQ116" s="912"/>
      <c r="AR116" s="912"/>
      <c r="AS116" s="912"/>
      <c r="AT116" s="913"/>
      <c r="AU116" s="1023"/>
      <c r="AV116" s="1024"/>
      <c r="AW116" s="1024"/>
      <c r="AX116" s="1024"/>
      <c r="AY116" s="1024"/>
      <c r="AZ116" s="950" t="s">
        <v>474</v>
      </c>
      <c r="BA116" s="951"/>
      <c r="BB116" s="951"/>
      <c r="BC116" s="951"/>
      <c r="BD116" s="951"/>
      <c r="BE116" s="951"/>
      <c r="BF116" s="951"/>
      <c r="BG116" s="951"/>
      <c r="BH116" s="951"/>
      <c r="BI116" s="951"/>
      <c r="BJ116" s="951"/>
      <c r="BK116" s="951"/>
      <c r="BL116" s="951"/>
      <c r="BM116" s="951"/>
      <c r="BN116" s="951"/>
      <c r="BO116" s="951"/>
      <c r="BP116" s="952"/>
      <c r="BQ116" s="900" t="s">
        <v>452</v>
      </c>
      <c r="BR116" s="901"/>
      <c r="BS116" s="901"/>
      <c r="BT116" s="901"/>
      <c r="BU116" s="901"/>
      <c r="BV116" s="901" t="s">
        <v>396</v>
      </c>
      <c r="BW116" s="901"/>
      <c r="BX116" s="901"/>
      <c r="BY116" s="901"/>
      <c r="BZ116" s="901"/>
      <c r="CA116" s="901" t="s">
        <v>452</v>
      </c>
      <c r="CB116" s="901"/>
      <c r="CC116" s="901"/>
      <c r="CD116" s="901"/>
      <c r="CE116" s="901"/>
      <c r="CF116" s="962" t="s">
        <v>475</v>
      </c>
      <c r="CG116" s="963"/>
      <c r="CH116" s="963"/>
      <c r="CI116" s="963"/>
      <c r="CJ116" s="963"/>
      <c r="CK116" s="1018"/>
      <c r="CL116" s="905"/>
      <c r="CM116" s="908" t="s">
        <v>476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3718</v>
      </c>
      <c r="DH116" s="864"/>
      <c r="DI116" s="864"/>
      <c r="DJ116" s="864"/>
      <c r="DK116" s="865"/>
      <c r="DL116" s="866">
        <v>2610</v>
      </c>
      <c r="DM116" s="864"/>
      <c r="DN116" s="864"/>
      <c r="DO116" s="864"/>
      <c r="DP116" s="865"/>
      <c r="DQ116" s="866">
        <v>1652</v>
      </c>
      <c r="DR116" s="864"/>
      <c r="DS116" s="864"/>
      <c r="DT116" s="864"/>
      <c r="DU116" s="865"/>
      <c r="DV116" s="911">
        <v>0</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477</v>
      </c>
      <c r="Z117" s="990"/>
      <c r="AA117" s="995">
        <v>2015738</v>
      </c>
      <c r="AB117" s="996"/>
      <c r="AC117" s="996"/>
      <c r="AD117" s="996"/>
      <c r="AE117" s="997"/>
      <c r="AF117" s="998">
        <v>2016800</v>
      </c>
      <c r="AG117" s="996"/>
      <c r="AH117" s="996"/>
      <c r="AI117" s="996"/>
      <c r="AJ117" s="997"/>
      <c r="AK117" s="998">
        <v>1989274</v>
      </c>
      <c r="AL117" s="996"/>
      <c r="AM117" s="996"/>
      <c r="AN117" s="996"/>
      <c r="AO117" s="997"/>
      <c r="AP117" s="999"/>
      <c r="AQ117" s="1000"/>
      <c r="AR117" s="1000"/>
      <c r="AS117" s="1000"/>
      <c r="AT117" s="1001"/>
      <c r="AU117" s="1023"/>
      <c r="AV117" s="1024"/>
      <c r="AW117" s="1024"/>
      <c r="AX117" s="1024"/>
      <c r="AY117" s="1024"/>
      <c r="AZ117" s="950" t="s">
        <v>478</v>
      </c>
      <c r="BA117" s="951"/>
      <c r="BB117" s="951"/>
      <c r="BC117" s="951"/>
      <c r="BD117" s="951"/>
      <c r="BE117" s="951"/>
      <c r="BF117" s="951"/>
      <c r="BG117" s="951"/>
      <c r="BH117" s="951"/>
      <c r="BI117" s="951"/>
      <c r="BJ117" s="951"/>
      <c r="BK117" s="951"/>
      <c r="BL117" s="951"/>
      <c r="BM117" s="951"/>
      <c r="BN117" s="951"/>
      <c r="BO117" s="951"/>
      <c r="BP117" s="952"/>
      <c r="BQ117" s="900" t="s">
        <v>452</v>
      </c>
      <c r="BR117" s="901"/>
      <c r="BS117" s="901"/>
      <c r="BT117" s="901"/>
      <c r="BU117" s="901"/>
      <c r="BV117" s="901" t="s">
        <v>409</v>
      </c>
      <c r="BW117" s="901"/>
      <c r="BX117" s="901"/>
      <c r="BY117" s="901"/>
      <c r="BZ117" s="901"/>
      <c r="CA117" s="901" t="s">
        <v>396</v>
      </c>
      <c r="CB117" s="901"/>
      <c r="CC117" s="901"/>
      <c r="CD117" s="901"/>
      <c r="CE117" s="901"/>
      <c r="CF117" s="962" t="s">
        <v>396</v>
      </c>
      <c r="CG117" s="963"/>
      <c r="CH117" s="963"/>
      <c r="CI117" s="963"/>
      <c r="CJ117" s="963"/>
      <c r="CK117" s="1018"/>
      <c r="CL117" s="905"/>
      <c r="CM117" s="908" t="s">
        <v>479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452</v>
      </c>
      <c r="DH117" s="864"/>
      <c r="DI117" s="864"/>
      <c r="DJ117" s="864"/>
      <c r="DK117" s="865"/>
      <c r="DL117" s="866" t="s">
        <v>396</v>
      </c>
      <c r="DM117" s="864"/>
      <c r="DN117" s="864"/>
      <c r="DO117" s="864"/>
      <c r="DP117" s="865"/>
      <c r="DQ117" s="866" t="s">
        <v>452</v>
      </c>
      <c r="DR117" s="864"/>
      <c r="DS117" s="864"/>
      <c r="DT117" s="864"/>
      <c r="DU117" s="865"/>
      <c r="DV117" s="911" t="s">
        <v>466</v>
      </c>
      <c r="DW117" s="912"/>
      <c r="DX117" s="912"/>
      <c r="DY117" s="912"/>
      <c r="DZ117" s="913"/>
    </row>
    <row r="118" spans="1:130" s="248" customFormat="1" ht="26.25" customHeight="1" x14ac:dyDescent="0.15">
      <c r="A118" s="988" t="s">
        <v>447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444</v>
      </c>
      <c r="AB118" s="989"/>
      <c r="AC118" s="989"/>
      <c r="AD118" s="989"/>
      <c r="AE118" s="990"/>
      <c r="AF118" s="991" t="s">
        <v>445</v>
      </c>
      <c r="AG118" s="989"/>
      <c r="AH118" s="989"/>
      <c r="AI118" s="989"/>
      <c r="AJ118" s="990"/>
      <c r="AK118" s="991" t="s">
        <v>306</v>
      </c>
      <c r="AL118" s="989"/>
      <c r="AM118" s="989"/>
      <c r="AN118" s="989"/>
      <c r="AO118" s="990"/>
      <c r="AP118" s="992" t="s">
        <v>446</v>
      </c>
      <c r="AQ118" s="993"/>
      <c r="AR118" s="993"/>
      <c r="AS118" s="993"/>
      <c r="AT118" s="994"/>
      <c r="AU118" s="1023"/>
      <c r="AV118" s="1024"/>
      <c r="AW118" s="1024"/>
      <c r="AX118" s="1024"/>
      <c r="AY118" s="1024"/>
      <c r="AZ118" s="966" t="s">
        <v>480</v>
      </c>
      <c r="BA118" s="967"/>
      <c r="BB118" s="967"/>
      <c r="BC118" s="967"/>
      <c r="BD118" s="967"/>
      <c r="BE118" s="967"/>
      <c r="BF118" s="967"/>
      <c r="BG118" s="967"/>
      <c r="BH118" s="967"/>
      <c r="BI118" s="967"/>
      <c r="BJ118" s="967"/>
      <c r="BK118" s="967"/>
      <c r="BL118" s="967"/>
      <c r="BM118" s="967"/>
      <c r="BN118" s="967"/>
      <c r="BO118" s="967"/>
      <c r="BP118" s="968"/>
      <c r="BQ118" s="969" t="s">
        <v>390</v>
      </c>
      <c r="BR118" s="932"/>
      <c r="BS118" s="932"/>
      <c r="BT118" s="932"/>
      <c r="BU118" s="932"/>
      <c r="BV118" s="932" t="s">
        <v>458</v>
      </c>
      <c r="BW118" s="932"/>
      <c r="BX118" s="932"/>
      <c r="BY118" s="932"/>
      <c r="BZ118" s="932"/>
      <c r="CA118" s="932" t="s">
        <v>396</v>
      </c>
      <c r="CB118" s="932"/>
      <c r="CC118" s="932"/>
      <c r="CD118" s="932"/>
      <c r="CE118" s="932"/>
      <c r="CF118" s="962" t="s">
        <v>409</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409</v>
      </c>
      <c r="DH118" s="864"/>
      <c r="DI118" s="864"/>
      <c r="DJ118" s="864"/>
      <c r="DK118" s="865"/>
      <c r="DL118" s="866" t="s">
        <v>396</v>
      </c>
      <c r="DM118" s="864"/>
      <c r="DN118" s="864"/>
      <c r="DO118" s="864"/>
      <c r="DP118" s="865"/>
      <c r="DQ118" s="866" t="s">
        <v>466</v>
      </c>
      <c r="DR118" s="864"/>
      <c r="DS118" s="864"/>
      <c r="DT118" s="864"/>
      <c r="DU118" s="865"/>
      <c r="DV118" s="911" t="s">
        <v>409</v>
      </c>
      <c r="DW118" s="912"/>
      <c r="DX118" s="912"/>
      <c r="DY118" s="912"/>
      <c r="DZ118" s="913"/>
    </row>
    <row r="119" spans="1:130" s="248" customFormat="1" ht="26.25" customHeight="1" x14ac:dyDescent="0.15">
      <c r="A119" s="902" t="s">
        <v>450</v>
      </c>
      <c r="B119" s="903"/>
      <c r="C119" s="978" t="s">
        <v>451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475</v>
      </c>
      <c r="AB119" s="982"/>
      <c r="AC119" s="982"/>
      <c r="AD119" s="982"/>
      <c r="AE119" s="983"/>
      <c r="AF119" s="984" t="s">
        <v>455</v>
      </c>
      <c r="AG119" s="982"/>
      <c r="AH119" s="982"/>
      <c r="AI119" s="982"/>
      <c r="AJ119" s="983"/>
      <c r="AK119" s="984" t="s">
        <v>466</v>
      </c>
      <c r="AL119" s="982"/>
      <c r="AM119" s="982"/>
      <c r="AN119" s="982"/>
      <c r="AO119" s="983"/>
      <c r="AP119" s="985" t="s">
        <v>452</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482</v>
      </c>
      <c r="BP119" s="965"/>
      <c r="BQ119" s="969">
        <v>17284520</v>
      </c>
      <c r="BR119" s="932"/>
      <c r="BS119" s="932"/>
      <c r="BT119" s="932"/>
      <c r="BU119" s="932"/>
      <c r="BV119" s="932">
        <v>16407770</v>
      </c>
      <c r="BW119" s="932"/>
      <c r="BX119" s="932"/>
      <c r="BY119" s="932"/>
      <c r="BZ119" s="932"/>
      <c r="CA119" s="932">
        <v>15487513</v>
      </c>
      <c r="CB119" s="932"/>
      <c r="CC119" s="932"/>
      <c r="CD119" s="932"/>
      <c r="CE119" s="932"/>
      <c r="CF119" s="830"/>
      <c r="CG119" s="831"/>
      <c r="CH119" s="831"/>
      <c r="CI119" s="831"/>
      <c r="CJ119" s="921"/>
      <c r="CK119" s="1019"/>
      <c r="CL119" s="907"/>
      <c r="CM119" s="925" t="s">
        <v>483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396</v>
      </c>
      <c r="DH119" s="847"/>
      <c r="DI119" s="847"/>
      <c r="DJ119" s="847"/>
      <c r="DK119" s="848"/>
      <c r="DL119" s="849" t="s">
        <v>466</v>
      </c>
      <c r="DM119" s="847"/>
      <c r="DN119" s="847"/>
      <c r="DO119" s="847"/>
      <c r="DP119" s="848"/>
      <c r="DQ119" s="849" t="s">
        <v>452</v>
      </c>
      <c r="DR119" s="847"/>
      <c r="DS119" s="847"/>
      <c r="DT119" s="847"/>
      <c r="DU119" s="848"/>
      <c r="DV119" s="935" t="s">
        <v>409</v>
      </c>
      <c r="DW119" s="936"/>
      <c r="DX119" s="936"/>
      <c r="DY119" s="936"/>
      <c r="DZ119" s="937"/>
    </row>
    <row r="120" spans="1:130" s="248" customFormat="1" ht="26.25" customHeight="1" x14ac:dyDescent="0.15">
      <c r="A120" s="904"/>
      <c r="B120" s="905"/>
      <c r="C120" s="908" t="s">
        <v>457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409</v>
      </c>
      <c r="AB120" s="864"/>
      <c r="AC120" s="864"/>
      <c r="AD120" s="864"/>
      <c r="AE120" s="865"/>
      <c r="AF120" s="866" t="s">
        <v>452</v>
      </c>
      <c r="AG120" s="864"/>
      <c r="AH120" s="864"/>
      <c r="AI120" s="864"/>
      <c r="AJ120" s="865"/>
      <c r="AK120" s="866" t="s">
        <v>396</v>
      </c>
      <c r="AL120" s="864"/>
      <c r="AM120" s="864"/>
      <c r="AN120" s="864"/>
      <c r="AO120" s="865"/>
      <c r="AP120" s="911" t="s">
        <v>396</v>
      </c>
      <c r="AQ120" s="912"/>
      <c r="AR120" s="912"/>
      <c r="AS120" s="912"/>
      <c r="AT120" s="913"/>
      <c r="AU120" s="970" t="s">
        <v>484</v>
      </c>
      <c r="AV120" s="971"/>
      <c r="AW120" s="971"/>
      <c r="AX120" s="971"/>
      <c r="AY120" s="972"/>
      <c r="AZ120" s="947" t="s">
        <v>485</v>
      </c>
      <c r="BA120" s="892"/>
      <c r="BB120" s="892"/>
      <c r="BC120" s="892"/>
      <c r="BD120" s="892"/>
      <c r="BE120" s="892"/>
      <c r="BF120" s="892"/>
      <c r="BG120" s="892"/>
      <c r="BH120" s="892"/>
      <c r="BI120" s="892"/>
      <c r="BJ120" s="892"/>
      <c r="BK120" s="892"/>
      <c r="BL120" s="892"/>
      <c r="BM120" s="892"/>
      <c r="BN120" s="892"/>
      <c r="BO120" s="892"/>
      <c r="BP120" s="893"/>
      <c r="BQ120" s="948">
        <v>4844310</v>
      </c>
      <c r="BR120" s="929"/>
      <c r="BS120" s="929"/>
      <c r="BT120" s="929"/>
      <c r="BU120" s="929"/>
      <c r="BV120" s="929">
        <v>4888387</v>
      </c>
      <c r="BW120" s="929"/>
      <c r="BX120" s="929"/>
      <c r="BY120" s="929"/>
      <c r="BZ120" s="929"/>
      <c r="CA120" s="929">
        <v>4959056</v>
      </c>
      <c r="CB120" s="929"/>
      <c r="CC120" s="929"/>
      <c r="CD120" s="929"/>
      <c r="CE120" s="929"/>
      <c r="CF120" s="953">
        <v>88.3</v>
      </c>
      <c r="CG120" s="954"/>
      <c r="CH120" s="954"/>
      <c r="CI120" s="954"/>
      <c r="CJ120" s="954"/>
      <c r="CK120" s="955" t="s">
        <v>486</v>
      </c>
      <c r="CL120" s="939"/>
      <c r="CM120" s="939"/>
      <c r="CN120" s="939"/>
      <c r="CO120" s="940"/>
      <c r="CP120" s="959" t="s">
        <v>487</v>
      </c>
      <c r="CQ120" s="960"/>
      <c r="CR120" s="960"/>
      <c r="CS120" s="960"/>
      <c r="CT120" s="960"/>
      <c r="CU120" s="960"/>
      <c r="CV120" s="960"/>
      <c r="CW120" s="960"/>
      <c r="CX120" s="960"/>
      <c r="CY120" s="960"/>
      <c r="CZ120" s="960"/>
      <c r="DA120" s="960"/>
      <c r="DB120" s="960"/>
      <c r="DC120" s="960"/>
      <c r="DD120" s="960"/>
      <c r="DE120" s="960"/>
      <c r="DF120" s="961"/>
      <c r="DG120" s="948">
        <v>2815209</v>
      </c>
      <c r="DH120" s="929"/>
      <c r="DI120" s="929"/>
      <c r="DJ120" s="929"/>
      <c r="DK120" s="929"/>
      <c r="DL120" s="929">
        <v>2602163</v>
      </c>
      <c r="DM120" s="929"/>
      <c r="DN120" s="929"/>
      <c r="DO120" s="929"/>
      <c r="DP120" s="929"/>
      <c r="DQ120" s="929">
        <v>2367380</v>
      </c>
      <c r="DR120" s="929"/>
      <c r="DS120" s="929"/>
      <c r="DT120" s="929"/>
      <c r="DU120" s="929"/>
      <c r="DV120" s="930">
        <v>42.2</v>
      </c>
      <c r="DW120" s="930"/>
      <c r="DX120" s="930"/>
      <c r="DY120" s="930"/>
      <c r="DZ120" s="931"/>
    </row>
    <row r="121" spans="1:130" s="248" customFormat="1" ht="26.25" customHeight="1" x14ac:dyDescent="0.15">
      <c r="A121" s="904"/>
      <c r="B121" s="905"/>
      <c r="C121" s="950" t="s">
        <v>488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409</v>
      </c>
      <c r="AB121" s="864"/>
      <c r="AC121" s="864"/>
      <c r="AD121" s="864"/>
      <c r="AE121" s="865"/>
      <c r="AF121" s="866" t="s">
        <v>452</v>
      </c>
      <c r="AG121" s="864"/>
      <c r="AH121" s="864"/>
      <c r="AI121" s="864"/>
      <c r="AJ121" s="865"/>
      <c r="AK121" s="866" t="s">
        <v>452</v>
      </c>
      <c r="AL121" s="864"/>
      <c r="AM121" s="864"/>
      <c r="AN121" s="864"/>
      <c r="AO121" s="865"/>
      <c r="AP121" s="911" t="s">
        <v>396</v>
      </c>
      <c r="AQ121" s="912"/>
      <c r="AR121" s="912"/>
      <c r="AS121" s="912"/>
      <c r="AT121" s="913"/>
      <c r="AU121" s="973"/>
      <c r="AV121" s="974"/>
      <c r="AW121" s="974"/>
      <c r="AX121" s="974"/>
      <c r="AY121" s="975"/>
      <c r="AZ121" s="899" t="s">
        <v>489</v>
      </c>
      <c r="BA121" s="834"/>
      <c r="BB121" s="834"/>
      <c r="BC121" s="834"/>
      <c r="BD121" s="834"/>
      <c r="BE121" s="834"/>
      <c r="BF121" s="834"/>
      <c r="BG121" s="834"/>
      <c r="BH121" s="834"/>
      <c r="BI121" s="834"/>
      <c r="BJ121" s="834"/>
      <c r="BK121" s="834"/>
      <c r="BL121" s="834"/>
      <c r="BM121" s="834"/>
      <c r="BN121" s="834"/>
      <c r="BO121" s="834"/>
      <c r="BP121" s="835"/>
      <c r="BQ121" s="900">
        <v>168687</v>
      </c>
      <c r="BR121" s="901"/>
      <c r="BS121" s="901"/>
      <c r="BT121" s="901"/>
      <c r="BU121" s="901"/>
      <c r="BV121" s="901">
        <v>142666</v>
      </c>
      <c r="BW121" s="901"/>
      <c r="BX121" s="901"/>
      <c r="BY121" s="901"/>
      <c r="BZ121" s="901"/>
      <c r="CA121" s="901">
        <v>122432</v>
      </c>
      <c r="CB121" s="901"/>
      <c r="CC121" s="901"/>
      <c r="CD121" s="901"/>
      <c r="CE121" s="901"/>
      <c r="CF121" s="962">
        <v>2.2000000000000002</v>
      </c>
      <c r="CG121" s="963"/>
      <c r="CH121" s="963"/>
      <c r="CI121" s="963"/>
      <c r="CJ121" s="963"/>
      <c r="CK121" s="956"/>
      <c r="CL121" s="942"/>
      <c r="CM121" s="942"/>
      <c r="CN121" s="942"/>
      <c r="CO121" s="943"/>
      <c r="CP121" s="922" t="s">
        <v>490</v>
      </c>
      <c r="CQ121" s="923"/>
      <c r="CR121" s="923"/>
      <c r="CS121" s="923"/>
      <c r="CT121" s="923"/>
      <c r="CU121" s="923"/>
      <c r="CV121" s="923"/>
      <c r="CW121" s="923"/>
      <c r="CX121" s="923"/>
      <c r="CY121" s="923"/>
      <c r="CZ121" s="923"/>
      <c r="DA121" s="923"/>
      <c r="DB121" s="923"/>
      <c r="DC121" s="923"/>
      <c r="DD121" s="923"/>
      <c r="DE121" s="923"/>
      <c r="DF121" s="924"/>
      <c r="DG121" s="900">
        <v>2471579</v>
      </c>
      <c r="DH121" s="901"/>
      <c r="DI121" s="901"/>
      <c r="DJ121" s="901"/>
      <c r="DK121" s="901"/>
      <c r="DL121" s="901">
        <v>2340339</v>
      </c>
      <c r="DM121" s="901"/>
      <c r="DN121" s="901"/>
      <c r="DO121" s="901"/>
      <c r="DP121" s="901"/>
      <c r="DQ121" s="901">
        <v>2143942</v>
      </c>
      <c r="DR121" s="901"/>
      <c r="DS121" s="901"/>
      <c r="DT121" s="901"/>
      <c r="DU121" s="901"/>
      <c r="DV121" s="878">
        <v>38.200000000000003</v>
      </c>
      <c r="DW121" s="878"/>
      <c r="DX121" s="878"/>
      <c r="DY121" s="878"/>
      <c r="DZ121" s="879"/>
    </row>
    <row r="122" spans="1:130" s="248" customFormat="1" ht="26.25" customHeight="1" x14ac:dyDescent="0.15">
      <c r="A122" s="904"/>
      <c r="B122" s="905"/>
      <c r="C122" s="908" t="s">
        <v>469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396</v>
      </c>
      <c r="AB122" s="864"/>
      <c r="AC122" s="864"/>
      <c r="AD122" s="864"/>
      <c r="AE122" s="865"/>
      <c r="AF122" s="866" t="s">
        <v>458</v>
      </c>
      <c r="AG122" s="864"/>
      <c r="AH122" s="864"/>
      <c r="AI122" s="864"/>
      <c r="AJ122" s="865"/>
      <c r="AK122" s="866" t="s">
        <v>409</v>
      </c>
      <c r="AL122" s="864"/>
      <c r="AM122" s="864"/>
      <c r="AN122" s="864"/>
      <c r="AO122" s="865"/>
      <c r="AP122" s="911" t="s">
        <v>396</v>
      </c>
      <c r="AQ122" s="912"/>
      <c r="AR122" s="912"/>
      <c r="AS122" s="912"/>
      <c r="AT122" s="913"/>
      <c r="AU122" s="973"/>
      <c r="AV122" s="974"/>
      <c r="AW122" s="974"/>
      <c r="AX122" s="974"/>
      <c r="AY122" s="975"/>
      <c r="AZ122" s="966" t="s">
        <v>491</v>
      </c>
      <c r="BA122" s="967"/>
      <c r="BB122" s="967"/>
      <c r="BC122" s="967"/>
      <c r="BD122" s="967"/>
      <c r="BE122" s="967"/>
      <c r="BF122" s="967"/>
      <c r="BG122" s="967"/>
      <c r="BH122" s="967"/>
      <c r="BI122" s="967"/>
      <c r="BJ122" s="967"/>
      <c r="BK122" s="967"/>
      <c r="BL122" s="967"/>
      <c r="BM122" s="967"/>
      <c r="BN122" s="967"/>
      <c r="BO122" s="967"/>
      <c r="BP122" s="968"/>
      <c r="BQ122" s="969">
        <v>12018311</v>
      </c>
      <c r="BR122" s="932"/>
      <c r="BS122" s="932"/>
      <c r="BT122" s="932"/>
      <c r="BU122" s="932"/>
      <c r="BV122" s="932">
        <v>11672636</v>
      </c>
      <c r="BW122" s="932"/>
      <c r="BX122" s="932"/>
      <c r="BY122" s="932"/>
      <c r="BZ122" s="932"/>
      <c r="CA122" s="932">
        <v>11113659</v>
      </c>
      <c r="CB122" s="932"/>
      <c r="CC122" s="932"/>
      <c r="CD122" s="932"/>
      <c r="CE122" s="932"/>
      <c r="CF122" s="933">
        <v>198</v>
      </c>
      <c r="CG122" s="934"/>
      <c r="CH122" s="934"/>
      <c r="CI122" s="934"/>
      <c r="CJ122" s="934"/>
      <c r="CK122" s="956"/>
      <c r="CL122" s="942"/>
      <c r="CM122" s="942"/>
      <c r="CN122" s="942"/>
      <c r="CO122" s="943"/>
      <c r="CP122" s="922" t="s">
        <v>492</v>
      </c>
      <c r="CQ122" s="923"/>
      <c r="CR122" s="923"/>
      <c r="CS122" s="923"/>
      <c r="CT122" s="923"/>
      <c r="CU122" s="923"/>
      <c r="CV122" s="923"/>
      <c r="CW122" s="923"/>
      <c r="CX122" s="923"/>
      <c r="CY122" s="923"/>
      <c r="CZ122" s="923"/>
      <c r="DA122" s="923"/>
      <c r="DB122" s="923"/>
      <c r="DC122" s="923"/>
      <c r="DD122" s="923"/>
      <c r="DE122" s="923"/>
      <c r="DF122" s="924"/>
      <c r="DG122" s="900">
        <v>226181</v>
      </c>
      <c r="DH122" s="901"/>
      <c r="DI122" s="901"/>
      <c r="DJ122" s="901"/>
      <c r="DK122" s="901"/>
      <c r="DL122" s="901">
        <v>200780</v>
      </c>
      <c r="DM122" s="901"/>
      <c r="DN122" s="901"/>
      <c r="DO122" s="901"/>
      <c r="DP122" s="901"/>
      <c r="DQ122" s="901">
        <v>184248</v>
      </c>
      <c r="DR122" s="901"/>
      <c r="DS122" s="901"/>
      <c r="DT122" s="901"/>
      <c r="DU122" s="901"/>
      <c r="DV122" s="878">
        <v>3.3</v>
      </c>
      <c r="DW122" s="878"/>
      <c r="DX122" s="878"/>
      <c r="DY122" s="878"/>
      <c r="DZ122" s="879"/>
    </row>
    <row r="123" spans="1:130" s="248" customFormat="1" ht="26.25" customHeight="1" x14ac:dyDescent="0.15">
      <c r="A123" s="904"/>
      <c r="B123" s="905"/>
      <c r="C123" s="908" t="s">
        <v>476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409</v>
      </c>
      <c r="AB123" s="864"/>
      <c r="AC123" s="864"/>
      <c r="AD123" s="864"/>
      <c r="AE123" s="865"/>
      <c r="AF123" s="866" t="s">
        <v>396</v>
      </c>
      <c r="AG123" s="864"/>
      <c r="AH123" s="864"/>
      <c r="AI123" s="864"/>
      <c r="AJ123" s="865"/>
      <c r="AK123" s="866" t="s">
        <v>466</v>
      </c>
      <c r="AL123" s="864"/>
      <c r="AM123" s="864"/>
      <c r="AN123" s="864"/>
      <c r="AO123" s="865"/>
      <c r="AP123" s="911" t="s">
        <v>396</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493</v>
      </c>
      <c r="BP123" s="965"/>
      <c r="BQ123" s="919">
        <v>17031308</v>
      </c>
      <c r="BR123" s="920"/>
      <c r="BS123" s="920"/>
      <c r="BT123" s="920"/>
      <c r="BU123" s="920"/>
      <c r="BV123" s="920">
        <v>16703689</v>
      </c>
      <c r="BW123" s="920"/>
      <c r="BX123" s="920"/>
      <c r="BY123" s="920"/>
      <c r="BZ123" s="920"/>
      <c r="CA123" s="920">
        <v>16195147</v>
      </c>
      <c r="CB123" s="920"/>
      <c r="CC123" s="920"/>
      <c r="CD123" s="920"/>
      <c r="CE123" s="920"/>
      <c r="CF123" s="830"/>
      <c r="CG123" s="831"/>
      <c r="CH123" s="831"/>
      <c r="CI123" s="831"/>
      <c r="CJ123" s="921"/>
      <c r="CK123" s="956"/>
      <c r="CL123" s="942"/>
      <c r="CM123" s="942"/>
      <c r="CN123" s="942"/>
      <c r="CO123" s="943"/>
      <c r="CP123" s="922" t="s">
        <v>494</v>
      </c>
      <c r="CQ123" s="923"/>
      <c r="CR123" s="923"/>
      <c r="CS123" s="923"/>
      <c r="CT123" s="923"/>
      <c r="CU123" s="923"/>
      <c r="CV123" s="923"/>
      <c r="CW123" s="923"/>
      <c r="CX123" s="923"/>
      <c r="CY123" s="923"/>
      <c r="CZ123" s="923"/>
      <c r="DA123" s="923"/>
      <c r="DB123" s="923"/>
      <c r="DC123" s="923"/>
      <c r="DD123" s="923"/>
      <c r="DE123" s="923"/>
      <c r="DF123" s="924"/>
      <c r="DG123" s="863">
        <v>28561</v>
      </c>
      <c r="DH123" s="864"/>
      <c r="DI123" s="864"/>
      <c r="DJ123" s="864"/>
      <c r="DK123" s="865"/>
      <c r="DL123" s="866" t="s">
        <v>466</v>
      </c>
      <c r="DM123" s="864"/>
      <c r="DN123" s="864"/>
      <c r="DO123" s="864"/>
      <c r="DP123" s="865"/>
      <c r="DQ123" s="866">
        <v>31479</v>
      </c>
      <c r="DR123" s="864"/>
      <c r="DS123" s="864"/>
      <c r="DT123" s="864"/>
      <c r="DU123" s="865"/>
      <c r="DV123" s="911">
        <v>0.6</v>
      </c>
      <c r="DW123" s="912"/>
      <c r="DX123" s="912"/>
      <c r="DY123" s="912"/>
      <c r="DZ123" s="913"/>
    </row>
    <row r="124" spans="1:130" s="248" customFormat="1" ht="26.25" customHeight="1" thickBot="1" x14ac:dyDescent="0.2">
      <c r="A124" s="904"/>
      <c r="B124" s="905"/>
      <c r="C124" s="908" t="s">
        <v>479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495</v>
      </c>
      <c r="AB124" s="864"/>
      <c r="AC124" s="864"/>
      <c r="AD124" s="864"/>
      <c r="AE124" s="865"/>
      <c r="AF124" s="866" t="s">
        <v>466</v>
      </c>
      <c r="AG124" s="864"/>
      <c r="AH124" s="864"/>
      <c r="AI124" s="864"/>
      <c r="AJ124" s="865"/>
      <c r="AK124" s="866" t="s">
        <v>466</v>
      </c>
      <c r="AL124" s="864"/>
      <c r="AM124" s="864"/>
      <c r="AN124" s="864"/>
      <c r="AO124" s="865"/>
      <c r="AP124" s="911" t="s">
        <v>409</v>
      </c>
      <c r="AQ124" s="912"/>
      <c r="AR124" s="912"/>
      <c r="AS124" s="912"/>
      <c r="AT124" s="913"/>
      <c r="AU124" s="914" t="s">
        <v>496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4.5999999999999996</v>
      </c>
      <c r="BR124" s="918"/>
      <c r="BS124" s="918"/>
      <c r="BT124" s="918"/>
      <c r="BU124" s="918"/>
      <c r="BV124" s="918" t="s">
        <v>475</v>
      </c>
      <c r="BW124" s="918"/>
      <c r="BX124" s="918"/>
      <c r="BY124" s="918"/>
      <c r="BZ124" s="918"/>
      <c r="CA124" s="918" t="s">
        <v>466</v>
      </c>
      <c r="CB124" s="918"/>
      <c r="CC124" s="918"/>
      <c r="CD124" s="918"/>
      <c r="CE124" s="918"/>
      <c r="CF124" s="808"/>
      <c r="CG124" s="809"/>
      <c r="CH124" s="809"/>
      <c r="CI124" s="809"/>
      <c r="CJ124" s="949"/>
      <c r="CK124" s="957"/>
      <c r="CL124" s="957"/>
      <c r="CM124" s="957"/>
      <c r="CN124" s="957"/>
      <c r="CO124" s="958"/>
      <c r="CP124" s="922" t="s">
        <v>497</v>
      </c>
      <c r="CQ124" s="923"/>
      <c r="CR124" s="923"/>
      <c r="CS124" s="923"/>
      <c r="CT124" s="923"/>
      <c r="CU124" s="923"/>
      <c r="CV124" s="923"/>
      <c r="CW124" s="923"/>
      <c r="CX124" s="923"/>
      <c r="CY124" s="923"/>
      <c r="CZ124" s="923"/>
      <c r="DA124" s="923"/>
      <c r="DB124" s="923"/>
      <c r="DC124" s="923"/>
      <c r="DD124" s="923"/>
      <c r="DE124" s="923"/>
      <c r="DF124" s="924"/>
      <c r="DG124" s="846">
        <v>22350</v>
      </c>
      <c r="DH124" s="847"/>
      <c r="DI124" s="847"/>
      <c r="DJ124" s="847"/>
      <c r="DK124" s="848"/>
      <c r="DL124" s="849">
        <v>14900</v>
      </c>
      <c r="DM124" s="847"/>
      <c r="DN124" s="847"/>
      <c r="DO124" s="847"/>
      <c r="DP124" s="848"/>
      <c r="DQ124" s="849">
        <v>7450</v>
      </c>
      <c r="DR124" s="847"/>
      <c r="DS124" s="847"/>
      <c r="DT124" s="847"/>
      <c r="DU124" s="848"/>
      <c r="DV124" s="935">
        <v>0.1</v>
      </c>
      <c r="DW124" s="936"/>
      <c r="DX124" s="936"/>
      <c r="DY124" s="936"/>
      <c r="DZ124" s="937"/>
    </row>
    <row r="125" spans="1:130" s="248" customFormat="1" ht="26.25" customHeight="1" x14ac:dyDescent="0.15">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475</v>
      </c>
      <c r="AB125" s="864"/>
      <c r="AC125" s="864"/>
      <c r="AD125" s="864"/>
      <c r="AE125" s="865"/>
      <c r="AF125" s="866" t="s">
        <v>452</v>
      </c>
      <c r="AG125" s="864"/>
      <c r="AH125" s="864"/>
      <c r="AI125" s="864"/>
      <c r="AJ125" s="865"/>
      <c r="AK125" s="866" t="s">
        <v>396</v>
      </c>
      <c r="AL125" s="864"/>
      <c r="AM125" s="864"/>
      <c r="AN125" s="864"/>
      <c r="AO125" s="865"/>
      <c r="AP125" s="911" t="s">
        <v>409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498</v>
      </c>
      <c r="CL125" s="939"/>
      <c r="CM125" s="939"/>
      <c r="CN125" s="939"/>
      <c r="CO125" s="940"/>
      <c r="CP125" s="947" t="s">
        <v>499</v>
      </c>
      <c r="CQ125" s="892"/>
      <c r="CR125" s="892"/>
      <c r="CS125" s="892"/>
      <c r="CT125" s="892"/>
      <c r="CU125" s="892"/>
      <c r="CV125" s="892"/>
      <c r="CW125" s="892"/>
      <c r="CX125" s="892"/>
      <c r="CY125" s="892"/>
      <c r="CZ125" s="892"/>
      <c r="DA125" s="892"/>
      <c r="DB125" s="892"/>
      <c r="DC125" s="892"/>
      <c r="DD125" s="892"/>
      <c r="DE125" s="892"/>
      <c r="DF125" s="893"/>
      <c r="DG125" s="948" t="s">
        <v>452</v>
      </c>
      <c r="DH125" s="929"/>
      <c r="DI125" s="929"/>
      <c r="DJ125" s="929"/>
      <c r="DK125" s="929"/>
      <c r="DL125" s="929" t="s">
        <v>452</v>
      </c>
      <c r="DM125" s="929"/>
      <c r="DN125" s="929"/>
      <c r="DO125" s="929"/>
      <c r="DP125" s="929"/>
      <c r="DQ125" s="929" t="s">
        <v>452</v>
      </c>
      <c r="DR125" s="929"/>
      <c r="DS125" s="929"/>
      <c r="DT125" s="929"/>
      <c r="DU125" s="929"/>
      <c r="DV125" s="930" t="s">
        <v>409</v>
      </c>
      <c r="DW125" s="930"/>
      <c r="DX125" s="930"/>
      <c r="DY125" s="930"/>
      <c r="DZ125" s="931"/>
    </row>
    <row r="126" spans="1:130" s="248" customFormat="1" ht="26.25" customHeight="1" thickBot="1" x14ac:dyDescent="0.2">
      <c r="A126" s="904"/>
      <c r="B126" s="905"/>
      <c r="C126" s="908" t="s">
        <v>483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409</v>
      </c>
      <c r="AB126" s="864"/>
      <c r="AC126" s="864"/>
      <c r="AD126" s="864"/>
      <c r="AE126" s="865"/>
      <c r="AF126" s="866" t="s">
        <v>495</v>
      </c>
      <c r="AG126" s="864"/>
      <c r="AH126" s="864"/>
      <c r="AI126" s="864"/>
      <c r="AJ126" s="865"/>
      <c r="AK126" s="866" t="s">
        <v>475</v>
      </c>
      <c r="AL126" s="864"/>
      <c r="AM126" s="864"/>
      <c r="AN126" s="864"/>
      <c r="AO126" s="865"/>
      <c r="AP126" s="911" t="s">
        <v>409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500</v>
      </c>
      <c r="CQ126" s="834"/>
      <c r="CR126" s="834"/>
      <c r="CS126" s="834"/>
      <c r="CT126" s="834"/>
      <c r="CU126" s="834"/>
      <c r="CV126" s="834"/>
      <c r="CW126" s="834"/>
      <c r="CX126" s="834"/>
      <c r="CY126" s="834"/>
      <c r="CZ126" s="834"/>
      <c r="DA126" s="834"/>
      <c r="DB126" s="834"/>
      <c r="DC126" s="834"/>
      <c r="DD126" s="834"/>
      <c r="DE126" s="834"/>
      <c r="DF126" s="835"/>
      <c r="DG126" s="900" t="s">
        <v>475</v>
      </c>
      <c r="DH126" s="901"/>
      <c r="DI126" s="901"/>
      <c r="DJ126" s="901"/>
      <c r="DK126" s="901"/>
      <c r="DL126" s="901" t="s">
        <v>409</v>
      </c>
      <c r="DM126" s="901"/>
      <c r="DN126" s="901"/>
      <c r="DO126" s="901"/>
      <c r="DP126" s="901"/>
      <c r="DQ126" s="901" t="s">
        <v>475</v>
      </c>
      <c r="DR126" s="901"/>
      <c r="DS126" s="901"/>
      <c r="DT126" s="901"/>
      <c r="DU126" s="901"/>
      <c r="DV126" s="878" t="s">
        <v>475</v>
      </c>
      <c r="DW126" s="878"/>
      <c r="DX126" s="878"/>
      <c r="DY126" s="878"/>
      <c r="DZ126" s="879"/>
    </row>
    <row r="127" spans="1:130" s="248" customFormat="1" ht="26.25" customHeight="1" x14ac:dyDescent="0.15">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452</v>
      </c>
      <c r="AB127" s="864"/>
      <c r="AC127" s="864"/>
      <c r="AD127" s="864"/>
      <c r="AE127" s="865"/>
      <c r="AF127" s="866" t="s">
        <v>396</v>
      </c>
      <c r="AG127" s="864"/>
      <c r="AH127" s="864"/>
      <c r="AI127" s="864"/>
      <c r="AJ127" s="865"/>
      <c r="AK127" s="866" t="s">
        <v>495</v>
      </c>
      <c r="AL127" s="864"/>
      <c r="AM127" s="864"/>
      <c r="AN127" s="864"/>
      <c r="AO127" s="865"/>
      <c r="AP127" s="911" t="s">
        <v>409</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475</v>
      </c>
      <c r="DH127" s="901"/>
      <c r="DI127" s="901"/>
      <c r="DJ127" s="901"/>
      <c r="DK127" s="901"/>
      <c r="DL127" s="901" t="s">
        <v>409</v>
      </c>
      <c r="DM127" s="901"/>
      <c r="DN127" s="901"/>
      <c r="DO127" s="901"/>
      <c r="DP127" s="901"/>
      <c r="DQ127" s="901" t="s">
        <v>495</v>
      </c>
      <c r="DR127" s="901"/>
      <c r="DS127" s="901"/>
      <c r="DT127" s="901"/>
      <c r="DU127" s="901"/>
      <c r="DV127" s="878" t="s">
        <v>452</v>
      </c>
      <c r="DW127" s="878"/>
      <c r="DX127" s="878"/>
      <c r="DY127" s="878"/>
      <c r="DZ127" s="879"/>
    </row>
    <row r="128" spans="1:130" s="248" customFormat="1" ht="26.25" customHeight="1" thickBot="1" x14ac:dyDescent="0.2">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34963</v>
      </c>
      <c r="AB128" s="885"/>
      <c r="AC128" s="885"/>
      <c r="AD128" s="885"/>
      <c r="AE128" s="886"/>
      <c r="AF128" s="887">
        <v>41621</v>
      </c>
      <c r="AG128" s="885"/>
      <c r="AH128" s="885"/>
      <c r="AI128" s="885"/>
      <c r="AJ128" s="886"/>
      <c r="AK128" s="887">
        <v>34298</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409</v>
      </c>
      <c r="BG128" s="871"/>
      <c r="BH128" s="871"/>
      <c r="BI128" s="871"/>
      <c r="BJ128" s="871"/>
      <c r="BK128" s="871"/>
      <c r="BL128" s="894"/>
      <c r="BM128" s="870">
        <v>14.04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t="s">
        <v>409</v>
      </c>
      <c r="DH128" s="875"/>
      <c r="DI128" s="875"/>
      <c r="DJ128" s="875"/>
      <c r="DK128" s="875"/>
      <c r="DL128" s="875" t="s">
        <v>409</v>
      </c>
      <c r="DM128" s="875"/>
      <c r="DN128" s="875"/>
      <c r="DO128" s="875"/>
      <c r="DP128" s="875"/>
      <c r="DQ128" s="875" t="s">
        <v>452</v>
      </c>
      <c r="DR128" s="875"/>
      <c r="DS128" s="875"/>
      <c r="DT128" s="875"/>
      <c r="DU128" s="875"/>
      <c r="DV128" s="876" t="s">
        <v>452</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6807198</v>
      </c>
      <c r="AB129" s="864"/>
      <c r="AC129" s="864"/>
      <c r="AD129" s="864"/>
      <c r="AE129" s="865"/>
      <c r="AF129" s="866">
        <v>6729811</v>
      </c>
      <c r="AG129" s="864"/>
      <c r="AH129" s="864"/>
      <c r="AI129" s="864"/>
      <c r="AJ129" s="865"/>
      <c r="AK129" s="866">
        <v>7012575</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409</v>
      </c>
      <c r="BG129" s="854"/>
      <c r="BH129" s="854"/>
      <c r="BI129" s="854"/>
      <c r="BJ129" s="854"/>
      <c r="BK129" s="854"/>
      <c r="BL129" s="855"/>
      <c r="BM129" s="853">
        <v>19.04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1394750</v>
      </c>
      <c r="AB130" s="864"/>
      <c r="AC130" s="864"/>
      <c r="AD130" s="864"/>
      <c r="AE130" s="865"/>
      <c r="AF130" s="866">
        <v>1391521</v>
      </c>
      <c r="AG130" s="864"/>
      <c r="AH130" s="864"/>
      <c r="AI130" s="864"/>
      <c r="AJ130" s="865"/>
      <c r="AK130" s="866">
        <v>1398473</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10.5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5412448</v>
      </c>
      <c r="AB131" s="847"/>
      <c r="AC131" s="847"/>
      <c r="AD131" s="847"/>
      <c r="AE131" s="848"/>
      <c r="AF131" s="849">
        <v>5338290</v>
      </c>
      <c r="AG131" s="847"/>
      <c r="AH131" s="847"/>
      <c r="AI131" s="847"/>
      <c r="AJ131" s="848"/>
      <c r="AK131" s="849">
        <v>5614102</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t="s">
        <v>475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10.827355750000001</v>
      </c>
      <c r="AB132" s="827"/>
      <c r="AC132" s="827"/>
      <c r="AD132" s="827"/>
      <c r="AE132" s="828"/>
      <c r="AF132" s="829">
        <v>10.93342625</v>
      </c>
      <c r="AG132" s="827"/>
      <c r="AH132" s="827"/>
      <c r="AI132" s="827"/>
      <c r="AJ132" s="828"/>
      <c r="AK132" s="829">
        <v>9.9125889019999995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10.5</v>
      </c>
      <c r="AB133" s="806"/>
      <c r="AC133" s="806"/>
      <c r="AD133" s="806"/>
      <c r="AE133" s="807"/>
      <c r="AF133" s="805">
        <v>10.9</v>
      </c>
      <c r="AG133" s="806"/>
      <c r="AH133" s="806"/>
      <c r="AI133" s="806"/>
      <c r="AJ133" s="807"/>
      <c r="AK133" s="805">
        <v>10.5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4rBcY/ubJYVOJcIMvPJqp3KZr5z6dvukOtpkRqgOv6ivv9cDdVEISVy6x3aEzciKlHX26a+J0MxMTna4uQsg==" saltValue="Vm5j1X37FgBqs75hmmwe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OZH5DTzJ4YuUk8h76hLoI6tkd5sPkpkuRVnsl1qypI/Krbwaqo7Bon7zZKq29luBh7QcIowL/lvlobzlibGZA==" saltValue="ThqaJY9tnDLJfBpfM96w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CSTwmyghbirzfl44sTzPqksZrPDHogRBC5IFVA9iuNmutZTyffFdRj1/Kc2TFfadaSBy3YVI7VwE9j6okoCFQ==" saltValue="EZ1Zb57QAn1enpWgiW9E7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2182683</v>
      </c>
      <c r="AP9" s="314">
        <v>137052</v>
      </c>
      <c r="AQ9" s="315">
        <v>107987</v>
      </c>
      <c r="AR9" s="316">
        <v>26.9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194664</v>
      </c>
      <c r="AP10" s="317">
        <v>12223</v>
      </c>
      <c r="AQ10" s="318">
        <v>13800</v>
      </c>
      <c r="AR10" s="319">
        <v>-11.4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t="s">
        <v>532</v>
      </c>
      <c r="AP11" s="317" t="s">
        <v>532</v>
      </c>
      <c r="AQ11" s="318">
        <v>2869</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533</v>
      </c>
      <c r="AL12" s="1228"/>
      <c r="AM12" s="1228"/>
      <c r="AN12" s="1229"/>
      <c r="AO12" s="317" t="s">
        <v>532</v>
      </c>
      <c r="AP12" s="317" t="s">
        <v>532</v>
      </c>
      <c r="AQ12" s="318" t="s">
        <v>532</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76999</v>
      </c>
      <c r="AP13" s="317">
        <v>4835</v>
      </c>
      <c r="AQ13" s="318">
        <v>4570</v>
      </c>
      <c r="AR13" s="319">
        <v>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1347</v>
      </c>
      <c r="AP14" s="317">
        <v>85</v>
      </c>
      <c r="AQ14" s="318">
        <v>2186</v>
      </c>
      <c r="AR14" s="319">
        <v>-96.1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-182029</v>
      </c>
      <c r="AP15" s="317">
        <v>-11430</v>
      </c>
      <c r="AQ15" s="318">
        <v>-8782</v>
      </c>
      <c r="AR15" s="319">
        <v>30.2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2273664</v>
      </c>
      <c r="AP16" s="317">
        <v>142764</v>
      </c>
      <c r="AQ16" s="318">
        <v>122631</v>
      </c>
      <c r="AR16" s="319">
        <v>16.399999999999999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11.74</v>
      </c>
      <c r="AP21" s="331">
        <v>11.26</v>
      </c>
      <c r="AQ21" s="332">
        <v>0.48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93.5</v>
      </c>
      <c r="AP22" s="336">
        <v>94.9</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1404793</v>
      </c>
      <c r="AP32" s="345">
        <v>88208</v>
      </c>
      <c r="AQ32" s="346">
        <v>75941</v>
      </c>
      <c r="AR32" s="347">
        <v>16.2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532</v>
      </c>
      <c r="AP34" s="345" t="s">
        <v>532</v>
      </c>
      <c r="AQ34" s="346" t="s">
        <v>532</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544501</v>
      </c>
      <c r="AP35" s="345">
        <v>34189</v>
      </c>
      <c r="AQ35" s="346">
        <v>20191</v>
      </c>
      <c r="AR35" s="347">
        <v>69.3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39980</v>
      </c>
      <c r="AP36" s="345">
        <v>2510</v>
      </c>
      <c r="AQ36" s="346">
        <v>1966</v>
      </c>
      <c r="AR36" s="347">
        <v>27.7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t="s">
        <v>532</v>
      </c>
      <c r="AP37" s="345" t="s">
        <v>532</v>
      </c>
      <c r="AQ37" s="346">
        <v>514</v>
      </c>
      <c r="AR37" s="347" t="s">
        <v>532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t="s">
        <v>532</v>
      </c>
      <c r="AP38" s="348" t="s">
        <v>532</v>
      </c>
      <c r="AQ38" s="349">
        <v>1</v>
      </c>
      <c r="AR38" s="337" t="s">
        <v>532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-34298</v>
      </c>
      <c r="AP39" s="345">
        <v>-2154</v>
      </c>
      <c r="AQ39" s="346">
        <v>-2373</v>
      </c>
      <c r="AR39" s="347">
        <v>-9.1999999999999993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-1398473</v>
      </c>
      <c r="AP40" s="345">
        <v>-87811</v>
      </c>
      <c r="AQ40" s="346">
        <v>-67520</v>
      </c>
      <c r="AR40" s="347">
        <v>30.1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556503</v>
      </c>
      <c r="AP41" s="345">
        <v>34943</v>
      </c>
      <c r="AQ41" s="346">
        <v>28720</v>
      </c>
      <c r="AR41" s="347">
        <v>21.7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1443395</v>
      </c>
      <c r="AN51" s="367">
        <v>85921</v>
      </c>
      <c r="AO51" s="368">
        <v>30.9</v>
      </c>
      <c r="AP51" s="369">
        <v>97062</v>
      </c>
      <c r="AQ51" s="370">
        <v>0.4</v>
      </c>
      <c r="AR51" s="371">
        <v>30.5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1176286</v>
      </c>
      <c r="AN52" s="375">
        <v>70021</v>
      </c>
      <c r="AO52" s="376">
        <v>56.5</v>
      </c>
      <c r="AP52" s="377">
        <v>50112</v>
      </c>
      <c r="AQ52" s="378">
        <v>12.8</v>
      </c>
      <c r="AR52" s="379">
        <v>43.7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1776581</v>
      </c>
      <c r="AN53" s="367">
        <v>107184</v>
      </c>
      <c r="AO53" s="368">
        <v>24.7</v>
      </c>
      <c r="AP53" s="369">
        <v>106005</v>
      </c>
      <c r="AQ53" s="370">
        <v>9.1999999999999993</v>
      </c>
      <c r="AR53" s="371">
        <v>15.5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1067104</v>
      </c>
      <c r="AN54" s="375">
        <v>64380</v>
      </c>
      <c r="AO54" s="376">
        <v>-8.1</v>
      </c>
      <c r="AP54" s="377">
        <v>58359</v>
      </c>
      <c r="AQ54" s="378">
        <v>16.5</v>
      </c>
      <c r="AR54" s="379">
        <v>-24.6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1280136</v>
      </c>
      <c r="AN55" s="367">
        <v>78286</v>
      </c>
      <c r="AO55" s="368">
        <v>-27</v>
      </c>
      <c r="AP55" s="369">
        <v>98507</v>
      </c>
      <c r="AQ55" s="370">
        <v>-7.1</v>
      </c>
      <c r="AR55" s="371">
        <v>-19.899999999999999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784711</v>
      </c>
      <c r="AN56" s="375">
        <v>47989</v>
      </c>
      <c r="AO56" s="376">
        <v>-25.5</v>
      </c>
      <c r="AP56" s="377">
        <v>47567</v>
      </c>
      <c r="AQ56" s="378">
        <v>-18.5</v>
      </c>
      <c r="AR56" s="379">
        <v>-7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1465062</v>
      </c>
      <c r="AN57" s="367">
        <v>90497</v>
      </c>
      <c r="AO57" s="368">
        <v>15.6</v>
      </c>
      <c r="AP57" s="369">
        <v>113347</v>
      </c>
      <c r="AQ57" s="370">
        <v>15.1</v>
      </c>
      <c r="AR57" s="371">
        <v>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655558</v>
      </c>
      <c r="AN58" s="375">
        <v>40494</v>
      </c>
      <c r="AO58" s="376">
        <v>-15.6</v>
      </c>
      <c r="AP58" s="377">
        <v>58728</v>
      </c>
      <c r="AQ58" s="378">
        <v>23.5</v>
      </c>
      <c r="AR58" s="379">
        <v>-39.1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1310253</v>
      </c>
      <c r="AN59" s="367">
        <v>82271</v>
      </c>
      <c r="AO59" s="368">
        <v>-9.1</v>
      </c>
      <c r="AP59" s="369">
        <v>125418</v>
      </c>
      <c r="AQ59" s="370">
        <v>10.6</v>
      </c>
      <c r="AR59" s="371">
        <v>-19.7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508359</v>
      </c>
      <c r="AN60" s="375">
        <v>31920</v>
      </c>
      <c r="AO60" s="376">
        <v>-21.2</v>
      </c>
      <c r="AP60" s="377">
        <v>60445</v>
      </c>
      <c r="AQ60" s="378">
        <v>2.9</v>
      </c>
      <c r="AR60" s="379">
        <v>-24.1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1455085</v>
      </c>
      <c r="AN61" s="382">
        <v>88832</v>
      </c>
      <c r="AO61" s="383">
        <v>7</v>
      </c>
      <c r="AP61" s="384">
        <v>108068</v>
      </c>
      <c r="AQ61" s="385">
        <v>5.6</v>
      </c>
      <c r="AR61" s="371">
        <v>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838404</v>
      </c>
      <c r="AN62" s="375">
        <v>50961</v>
      </c>
      <c r="AO62" s="376">
        <v>-2.8</v>
      </c>
      <c r="AP62" s="377">
        <v>55042</v>
      </c>
      <c r="AQ62" s="378">
        <v>7.4</v>
      </c>
      <c r="AR62" s="379">
        <v>-10.199999999999999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qFfg+xRtgctuD+ei9bQa9k186nvAtTfumUIa44XkdKRsnprMj4LuG1jFMx6sQ85iDrhQz7kzPQuOugEhXo1tg==" saltValue="E0Y1G3HuLcSsFSjdkd3lL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k60H+0JOFSHUU0EtTCeeG8w/fU9vAEVvkmmCUhac9F49+9DleT3lOi2HjAK1q6WeQY8r9T5tRs69xGUaLiAARw==" saltValue="OncBVTeukFt/YtMdMLD5Y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lzuhswTH4Z9C/vRoHjuiB9ijENDTp6zDMINLLjg56VDTP2kBByoErNUxilCpJP6/UXHfe0bpMjjZCwMimYARHg==" saltValue="lWfb0ZvtxJlMbWJUGPNve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25.52</v>
      </c>
      <c r="G47" s="12">
        <v>26.57</v>
      </c>
      <c r="H47" s="12">
        <v>27.12</v>
      </c>
      <c r="I47" s="12">
        <v>27.52</v>
      </c>
      <c r="J47" s="13">
        <v>25.2</v>
      </c>
    </row>
    <row r="48" spans="2:10" ht="57.75" customHeight="1" x14ac:dyDescent="0.15">
      <c r="B48" s="14"/>
      <c r="C48" s="1240" t="s">
        <v>4</v>
      </c>
      <c r="D48" s="1240"/>
      <c r="E48" s="1241"/>
      <c r="F48" s="15">
        <v>7.12</v>
      </c>
      <c r="G48" s="16">
        <v>7.94</v>
      </c>
      <c r="H48" s="16">
        <v>9.11</v>
      </c>
      <c r="I48" s="16">
        <v>5.35</v>
      </c>
      <c r="J48" s="17">
        <v>5.47</v>
      </c>
    </row>
    <row r="49" spans="2:10" ht="57.75" customHeight="1" thickBot="1" x14ac:dyDescent="0.2">
      <c r="B49" s="18"/>
      <c r="C49" s="1242" t="s">
        <v>5</v>
      </c>
      <c r="D49" s="1242"/>
      <c r="E49" s="1243"/>
      <c r="F49" s="19" t="s">
        <v>579</v>
      </c>
      <c r="G49" s="20">
        <v>0.68</v>
      </c>
      <c r="H49" s="20">
        <v>1.19</v>
      </c>
      <c r="I49" s="20" t="s">
        <v>580</v>
      </c>
      <c r="J49" s="21" t="s">
        <v>581</v>
      </c>
    </row>
    <row r="50" spans="2:10" ht="13.5" customHeight="1" x14ac:dyDescent="0.15"/>
  </sheetData>
  <sheetProtection algorithmName="SHA-512" hashValue="hm3zDZPcb2++sg2F4Ng6nCiM8thcmCHyy4SC30mkmHvVgwGYUgCkOId1dmR4ISMwBDnkEos3ddD+MHwf3AEvdg==" saltValue="o+3O987XoLo6Q09JnYIR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2022-03-11T02:19:06Z</cp:lastPrinted>
  <dcterms:created xsi:type="dcterms:W3CDTF">2022-02-02T06:19:54Z</dcterms:created>
  <dcterms:modified xsi:type="dcterms:W3CDTF">2022-09-22T00:47:23Z</dcterms:modified>
  <cp:category/>
</cp:coreProperties>
</file>