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行財政改革課\財務係\公会計制度\R4公会計（R3財務書類の作成）\調査・照会\10_【依頼】令和２年度財政状況資料集の作成について（２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<sst xmlns="http://schemas.openxmlformats.org/spreadsheetml/2006/main" count="1165" uniqueCount="646">
  <si>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</si>
  <si>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</si>
  <si>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</si>
  <si>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</si>
  <si>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</si>
  <si>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</si>
  <si>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</si>
  <si>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</si>
  <si>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</si>
  <si>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</si>
  <si>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</si>
  <si>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</si>
  <si>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</si>
  <si>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</si>
  <si>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</si>
  <si>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</si>
  <si>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</si>
  <si>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</si>
  <si>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</si>
  <si>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</si>
  <si>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</si>
  <si>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</si>
  <si>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</si>
  <si>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</si>
  <si>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</si>
  <si>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</si>
  <si>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</si>
  <si>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</si>
  <si>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</si>
  <si>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</si>
  <si>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</si>
  <si>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</si>
  <si>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</si>
  <si>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</si>
  <si>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</si>
  <si>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</si>
  <si>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</si>
  <si>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</si>
  <si>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</si>
  <si>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</si>
  <si>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</si>
  <si>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</si>
  <si>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</si>
  <si>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</si>
  <si>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</si>
  <si>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</si>
  <si>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</si>
  <si>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</si>
  <si>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</si>
  <si>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</si>
  <si>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</si>
  <si>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</si>
  <si>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</si>
  <si>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</si>
  <si>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</si>
  <si>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</si>
  <si>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</si>
  <si>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</si>
  <si>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</si>
  <si>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</si>
  <si>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</si>
  <si>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</si>
  <si>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</si>
  <si>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</si>
  <si>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</si>
  <si>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</si>
  <si>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</si>
  <si>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</si>
  <si>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</si>
  <si>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</si>
  <si>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</si>
  <si>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</si>
  <si>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</si>
  <si>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</si>
  <si>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</si>
  <si>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</si>
  <si>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</si>
  <si>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</si>
  <si>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</si>
  <si>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</si>
  <si>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</si>
  <si>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</si>
  <si>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</si>
  <si>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</si>
  <si>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</si>
  <si>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</si>
  <si>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</si>
  <si>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</si>
  <si>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</si>
  <si>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</si>
  <si>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</si>
  <si>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</si>
  <si>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</si>
  <si>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</si>
  <si>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</si>
  <si>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</si>
  <si>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</si>
  <si>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</si>
  <si>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鳥取市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</si>
  <si>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</si>
  <si>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</si>
  <si>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</si>
  <si>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</si>
  <si>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</si>
  <si>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</si>
  <si>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</si>
  <si>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</si>
  <si>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</si>
  <si>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</si>
  <si>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</si>
  <si>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</si>
  <si>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</si>
  <si>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</si>
  <si>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</si>
  <si>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</si>
  <si>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</si>
  <si>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</si>
  <si>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</si>
  <si>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</si>
  <si>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</si>
  <si>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</si>
  <si>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</si>
  <si>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</si>
  <si>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</si>
  <si>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</si>
  <si>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</si>
  <si>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</si>
  <si>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</si>
  <si>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</si>
  <si>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</si>
  <si>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</si>
  <si>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</si>
  <si>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</si>
  <si>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</si>
  <si>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</si>
  <si>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</si>
  <si>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</si>
  <si>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</si>
  <si>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</si>
  <si>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</si>
  <si>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</si>
  <si>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</si>
  <si>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</si>
  <si>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</si>
  <si>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</si>
  <si>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</si>
  <si>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</si>
  <si>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</si>
  <si>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</si>
  <si>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</si>
  <si>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</si>
  <si>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</si>
  <si>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</si>
  <si>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</si>
  <si>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</si>
  <si>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</si>
  <si>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</si>
  <si>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</si>
  <si>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</si>
  <si>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</si>
  <si>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</si>
  <si>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</si>
  <si>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</si>
  <si>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</si>
  <si>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</si>
  <si>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</si>
  <si>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</si>
  <si>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</si>
  <si>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</si>
  <si>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</si>
  <si>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</si>
  <si>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</si>
  <si>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</si>
  <si>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</si>
  <si>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</si>
  <si>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</si>
  <si>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</si>
  <si>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</si>
  <si>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</si>
  <si>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</si>
  <si>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</si>
  <si>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</si>
  <si>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</si>
  <si>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</si>
  <si>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</si>
  <si>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</si>
  <si>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</si>
  <si>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</si>
  <si>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</si>
  <si>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</si>
  <si>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</si>
  <si>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</si>
  <si>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</si>
  <si>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</si>
  <si>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</si>
  <si>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</si>
  <si>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</si>
  <si>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</si>
  <si>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</si>
  <si>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</si>
  <si>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</si>
  <si>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</si>
  <si>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</si>
  <si>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</si>
  <si>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</si>
  <si>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</si>
  <si>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</si>
  <si>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</si>
  <si>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</si>
  <si>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</si>
  <si>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</si>
  <si>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</si>
  <si>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鳥取県鳥取市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</si>
  <si>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</si>
  <si>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</si>
  <si>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</si>
  <si>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</si>
  <si>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</si>
  <si>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</si>
  <si>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</si>
  <si>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</si>
  <si>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</si>
  <si>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</si>
  <si>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</si>
  <si>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</si>
  <si>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</si>
  <si>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</si>
  <si>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</si>
  <si>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</si>
  <si>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</si>
  <si>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</si>
  <si>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</si>
  <si>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</si>
  <si>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</si>
  <si>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</si>
  <si>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</si>
  <si>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</si>
  <si>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</si>
  <si>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</si>
  <si>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</si>
  <si>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</si>
  <si>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</si>
  <si>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</si>
  <si>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</si>
  <si>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</si>
  <si>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</si>
  <si>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</si>
  <si>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</si>
  <si>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</si>
  <si>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</si>
  <si>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</si>
  <si>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</si>
  <si>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</si>
  <si>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</si>
  <si>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</si>
  <si>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</si>
  <si>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</si>
  <si>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</si>
  <si>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</si>
  <si>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</si>
  <si>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</si>
  <si>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</si>
  <si>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</si>
  <si>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</si>
  <si>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</si>
  <si>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</si>
  <si>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</si>
  <si>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</si>
  <si>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</si>
  <si>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</si>
  <si>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</si>
  <si>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</si>
  <si>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</si>
  <si>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</si>
  <si>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</si>
  <si>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</si>
  <si>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</si>
  <si>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</si>
  <si>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</si>
  <si>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</si>
  <si>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</si>
  <si>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</si>
  <si>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</si>
  <si>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</si>
  <si>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</si>
  <si>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</si>
  <si>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</si>
  <si>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</si>
  <si>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</si>
  <si>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</si>
  <si>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</si>
  <si>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</si>
  <si>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</si>
  <si>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</si>
  <si>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</si>
  <si>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</si>
  <si>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</si>
  <si>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</si>
  <si>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</si>
  <si>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</si>
  <si>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</si>
  <si>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</si>
  <si>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</si>
  <si>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</si>
  <si>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</si>
  <si>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</si>
  <si>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</si>
  <si>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</si>
  <si>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</si>
  <si>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</si>
  <si>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</si>
  <si>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</si>
  <si>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</si>
  <si>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</si>
  <si>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</si>
  <si>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</si>
  <si>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</si>
  <si>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</si>
  <si>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</si>
  <si>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</si>
  <si>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</si>
  <si>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</si>
  <si>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</si>
  <si>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</si>
  <si>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</si>
  <si>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</si>
  <si>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</si>
  <si>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</si>
  <si>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</si>
  <si>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</si>
  <si>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</si>
  <si>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</si>
  <si>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</si>
  <si>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</si>
  <si>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</si>
  <si>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</si>
  <si>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</si>
  <si>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</si>
  <si>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</si>
  <si>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</si>
  <si>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</si>
  <si>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</si>
  <si>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</si>
  <si>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</si>
  <si>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</si>
  <si>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</si>
  <si>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</si>
  <si>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</si>
  <si>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</si>
  <si>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</si>
  <si>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</si>
  <si>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</si>
  <si>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</si>
  <si>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</si>
  <si>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</si>
  <si>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</si>
  <si>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</si>
  <si>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</si>
  <si>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</si>
  <si>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</si>
  <si>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</si>
  <si>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</si>
  <si>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</si>
  <si>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</si>
  <si>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</si>
  <si>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</si>
  <si>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鳥取県鳥取市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</si>
  <si>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</si>
  <si>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</si>
  <si>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</si>
  <si>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</si>
  <si>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</si>
  <si>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</si>
  <si>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</si>
  <si>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</si>
  <si>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</si>
  <si>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</si>
  <si>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</si>
  <si>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</si>
  <si>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</si>
  <si>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</si>
  <si>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</si>
  <si>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</si>
  <si>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</si>
  <si>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</si>
  <si>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</si>
  <si>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</si>
  <si>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土地区画整理費</t>
    <phoneticPr fontId="5"/>
  </si>
  <si>
    <t>高齢者・障害者住宅整備資金貸付事業費</t>
    <phoneticPr fontId="5"/>
  </si>
  <si>
    <t>住宅新築資金等貸付事業費</t>
    <phoneticPr fontId="5"/>
  </si>
  <si>
    <t>土地取得費</t>
    <phoneticPr fontId="5"/>
  </si>
  <si>
    <t>-</t>
    <phoneticPr fontId="5"/>
  </si>
  <si>
    <t>墓苑事業費</t>
    <phoneticPr fontId="5"/>
  </si>
  <si>
    <t>母子父子寡婦福祉資金貸付事業費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</si>
  <si>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</si>
  <si>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</si>
  <si>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</si>
  <si>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</si>
  <si>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</si>
  <si>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</si>
  <si>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</si>
  <si>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</si>
  <si>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</si>
  <si>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</si>
  <si>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</si>
  <si>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</si>
  <si>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</si>
  <si>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</si>
  <si>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t>
    <phoneticPr fontId="5"/>
  </si>
  <si>
    <t>介護老人保健施設事業費</t>
    <phoneticPr fontId="5"/>
  </si>
  <si>
    <t>-</t>
    <phoneticPr fontId="5"/>
  </si>
  <si>
    <t>介護保険費</t>
    <phoneticPr fontId="5"/>
  </si>
  <si>
    <t>後期高齢者医療費</t>
    <phoneticPr fontId="5"/>
  </si>
  <si>
    <t>水道事業</t>
    <phoneticPr fontId="5"/>
  </si>
  <si>
    <t>法適用企業</t>
    <phoneticPr fontId="5"/>
  </si>
  <si>
    <t>工業用水道事業</t>
    <phoneticPr fontId="5"/>
  </si>
  <si>
    <t>法適用企業</t>
    <phoneticPr fontId="5"/>
  </si>
  <si>
    <t>病院事業</t>
    <phoneticPr fontId="5"/>
  </si>
  <si>
    <t>下水道等事業</t>
    <phoneticPr fontId="5"/>
  </si>
  <si>
    <t>法適用企業</t>
    <phoneticPr fontId="5"/>
  </si>
  <si>
    <t>電気事業費</t>
    <phoneticPr fontId="5"/>
  </si>
  <si>
    <t>法非適用企業</t>
    <phoneticPr fontId="5"/>
  </si>
  <si>
    <t>公設地方卸売市場事業費</t>
    <phoneticPr fontId="5"/>
  </si>
  <si>
    <t>法非適用企業</t>
    <phoneticPr fontId="5"/>
  </si>
  <si>
    <t>観光施設運営事業費</t>
    <phoneticPr fontId="5"/>
  </si>
  <si>
    <t>-</t>
    <phoneticPr fontId="5"/>
  </si>
  <si>
    <t>法非適用企業</t>
    <phoneticPr fontId="5"/>
  </si>
  <si>
    <t>温泉事業費</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</si>
  <si>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</si>
  <si>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</si>
  <si>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</si>
  <si>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</si>
  <si>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</si>
  <si>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</si>
  <si>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</si>
  <si>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</si>
  <si>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</si>
  <si>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</si>
  <si>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</si>
  <si>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</si>
  <si>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</si>
  <si>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</si>
  <si>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</si>
  <si>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</si>
  <si>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</si>
  <si>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</si>
  <si>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</si>
  <si>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</si>
  <si>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</si>
  <si>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</si>
  <si>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</si>
  <si>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</si>
  <si>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</si>
  <si>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</si>
  <si>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</si>
  <si>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</si>
  <si>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</si>
  <si>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</si>
  <si>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</si>
  <si>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</si>
  <si>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</si>
  <si>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</si>
  <si>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</si>
  <si>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</si>
  <si>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</si>
  <si>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</si>
  <si>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</si>
  <si>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</si>
  <si>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</si>
  <si>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</si>
  <si>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</si>
  <si>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</si>
  <si>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</si>
  <si>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</si>
  <si>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</si>
  <si>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</si>
  <si>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</si>
  <si>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</si>
  <si>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</si>
  <si>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</si>
  <si>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</si>
  <si>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</si>
  <si>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</si>
  <si>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</si>
  <si>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</si>
  <si>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</si>
  <si>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</si>
  <si>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</si>
  <si>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</si>
  <si>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</si>
  <si>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</si>
  <si>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</si>
  <si>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</si>
  <si>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</si>
  <si>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下水道等事業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</si>
  <si>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</si>
  <si>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</si>
  <si>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</si>
  <si>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t>
    <phoneticPr fontId="5"/>
  </si>
  <si>
    <t>(Ｆ)</t>
    <phoneticPr fontId="5"/>
  </si>
  <si>
    <t>介護老人保健施設事業費</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</si>
  <si>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</si>
  <si>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</si>
  <si>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</si>
  <si>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</si>
  <si>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</si>
  <si>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</si>
  <si>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</si>
  <si>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</si>
  <si>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</si>
  <si>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</si>
  <si>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</si>
  <si>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</si>
  <si>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</si>
  <si>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</si>
  <si>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</si>
  <si>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</si>
  <si>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</si>
  <si>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</si>
  <si>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</si>
  <si>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</si>
  <si>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</si>
  <si>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</si>
  <si>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</si>
  <si>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</si>
  <si>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</si>
  <si>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</si>
  <si>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</si>
  <si>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</si>
  <si>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</si>
  <si>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</si>
  <si>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</si>
  <si>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</si>
  <si>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</si>
  <si>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</si>
  <si>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</si>
  <si>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</si>
  <si>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</si>
  <si>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</si>
  <si>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t>
  </si>
  <si>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</si>
  <si>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</si>
  <si>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</si>
  <si>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</si>
  <si>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</si>
  <si>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</si>
  <si>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</si>
  <si>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</si>
  <si>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</si>
  <si>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</si>
  <si>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</si>
  <si>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</si>
  <si>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</si>
  <si>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</si>
  <si>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</si>
  <si>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</si>
  <si>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</si>
  <si>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</si>
  <si>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</si>
  <si>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</si>
  <si>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</si>
  <si>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</si>
  <si>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</si>
  <si>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</si>
  <si>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</si>
  <si>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</si>
  <si>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</si>
  <si>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</si>
  <si>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</si>
  <si>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</si>
  <si>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</si>
  <si>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</si>
  <si>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</si>
  <si>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</si>
  <si>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</si>
  <si>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</si>
  <si>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</si>
  <si>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</si>
  <si>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</si>
  <si>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</si>
  <si>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</si>
  <si>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</si>
  <si>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</si>
  <si>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</si>
  <si>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0.68</t>
  </si>
  <si>
    <t>▲ 0.38</t>
  </si>
  <si>
    <t>下水道等事業</t>
  </si>
  <si>
    <t>一般会計</t>
  </si>
  <si>
    <t>水道事業</t>
  </si>
  <si>
    <t>病院事業</t>
  </si>
  <si>
    <t>介護保険費</t>
  </si>
  <si>
    <t>国民健康保険費</t>
  </si>
  <si>
    <t>母子父子寡婦福祉資金貸付事業費</t>
  </si>
  <si>
    <t>住宅新築資金等貸付事業費</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</si>
  <si>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</si>
  <si>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</si>
  <si>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</si>
  <si>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</si>
  <si>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</si>
  <si>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</si>
  <si>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</si>
  <si>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</si>
  <si>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公共施設等整備基金</t>
    <phoneticPr fontId="5"/>
  </si>
  <si>
    <t>地域振興基金</t>
    <rPh sb="0" eb="2">
      <t>チイキ</t>
    </rPh>
    <rPh sb="2" eb="4">
      <t>シンコウ</t>
    </rPh>
    <rPh sb="4" eb="6">
      <t>キキン</t>
    </rPh>
    <phoneticPr fontId="5"/>
  </si>
  <si>
    <t>ふるさと納税基金</t>
    <rPh sb="4" eb="6">
      <t>ノウゼイ</t>
    </rPh>
    <rPh sb="6" eb="8">
      <t>キキン</t>
    </rPh>
    <phoneticPr fontId="5"/>
  </si>
  <si>
    <t>人づくり・まちづくり基金</t>
    <rPh sb="0" eb="1">
      <t>ヒト</t>
    </rPh>
    <rPh sb="10" eb="12">
      <t>キキン</t>
    </rPh>
    <phoneticPr fontId="5"/>
  </si>
  <si>
    <t>新型コロナウイルス感染症緊急対策基金</t>
    <rPh sb="0" eb="2">
      <t>シンガタ</t>
    </rPh>
    <rPh sb="9" eb="12">
      <t>カンセンショウ</t>
    </rPh>
    <rPh sb="12" eb="18">
      <t>キンキュウタイサクキキン</t>
    </rPh>
    <phoneticPr fontId="5"/>
  </si>
  <si>
    <t>-</t>
    <phoneticPr fontId="2"/>
  </si>
  <si>
    <t>-</t>
    <phoneticPr fontId="2"/>
  </si>
  <si>
    <t>鳥取県東部広域行政管理組合</t>
  </si>
  <si>
    <t>鳥取県後期高齢者医療広域連合</t>
  </si>
  <si>
    <t>一般会計</t>
    <rPh sb="0" eb="2">
      <t>イッパン</t>
    </rPh>
    <rPh sb="2" eb="4">
      <t>カイケイ</t>
    </rPh>
    <phoneticPr fontId="2"/>
  </si>
  <si>
    <t>因幡ふるさと振興事業費特別会計</t>
  </si>
  <si>
    <t>後期高齢者医療特別会計</t>
  </si>
  <si>
    <t>（一財）鳥取開発公社</t>
    <rPh sb="1" eb="2">
      <t>イチ</t>
    </rPh>
    <rPh sb="2" eb="3">
      <t>ザイ</t>
    </rPh>
    <phoneticPr fontId="30"/>
  </si>
  <si>
    <t>（公財）鳥取市公園・スポーツ施設協会</t>
    <rPh sb="1" eb="2">
      <t>オオヤケ</t>
    </rPh>
    <phoneticPr fontId="2"/>
  </si>
  <si>
    <t>（一財）鳥取市中小企業勤労者福祉サービスセンター</t>
    <rPh sb="1" eb="2">
      <t>イチ</t>
    </rPh>
    <phoneticPr fontId="2"/>
  </si>
  <si>
    <t>（公財）鳥取市環境事業公社</t>
    <rPh sb="1" eb="2">
      <t>コウ</t>
    </rPh>
    <phoneticPr fontId="2"/>
  </si>
  <si>
    <t>（公財）鳥取県東部環境管理公社</t>
    <rPh sb="1" eb="2">
      <t>コウ</t>
    </rPh>
    <phoneticPr fontId="2"/>
  </si>
  <si>
    <t>（一財）鳥取市教育福祉振興会</t>
    <rPh sb="1" eb="2">
      <t>イチ</t>
    </rPh>
    <phoneticPr fontId="2"/>
  </si>
  <si>
    <t>（公財）鳥取市学校給食会</t>
    <rPh sb="1" eb="2">
      <t>コウ</t>
    </rPh>
    <phoneticPr fontId="2"/>
  </si>
  <si>
    <t>（公財）鳥取市文化財団</t>
    <rPh sb="1" eb="2">
      <t>コウ</t>
    </rPh>
    <phoneticPr fontId="2"/>
  </si>
  <si>
    <t>（公財）鳥取童謡・おもちゃ館</t>
    <rPh sb="1" eb="2">
      <t>コウ</t>
    </rPh>
    <phoneticPr fontId="2"/>
  </si>
  <si>
    <t>（公財）鳥取市人権情報センター</t>
    <rPh sb="1" eb="2">
      <t>コウ</t>
    </rPh>
    <phoneticPr fontId="2"/>
  </si>
  <si>
    <t>（株）鳥取テレトピア</t>
  </si>
  <si>
    <t>○</t>
  </si>
  <si>
    <t>鳥取市土地開発公社</t>
  </si>
  <si>
    <t>（一財）用瀬町ふるさと振興事業団</t>
    <rPh sb="1" eb="2">
      <t>イチ</t>
    </rPh>
    <phoneticPr fontId="2"/>
  </si>
  <si>
    <t>（有）グリーンもちがせ</t>
    <rPh sb="1" eb="2">
      <t>ユウ</t>
    </rPh>
    <phoneticPr fontId="30"/>
  </si>
  <si>
    <t>（株）さじ弐拾壱</t>
    <rPh sb="1" eb="2">
      <t>カブ</t>
    </rPh>
    <phoneticPr fontId="30"/>
  </si>
  <si>
    <t>（有）かみんぐさじ</t>
    <rPh sb="1" eb="2">
      <t>ユウ</t>
    </rPh>
    <phoneticPr fontId="30"/>
  </si>
  <si>
    <t>（一財）鳥取市農業公社</t>
    <rPh sb="1" eb="2">
      <t>イチ</t>
    </rPh>
    <phoneticPr fontId="2"/>
  </si>
  <si>
    <t>（株）ふるさと鹿野</t>
  </si>
  <si>
    <t>（公財）鳥取県産業振興機構</t>
    <rPh sb="1" eb="2">
      <t>コウ</t>
    </rPh>
    <rPh sb="2" eb="3">
      <t>ザイ</t>
    </rPh>
    <rPh sb="4" eb="7">
      <t>トットリケン</t>
    </rPh>
    <rPh sb="7" eb="9">
      <t>サンギョウ</t>
    </rPh>
    <rPh sb="9" eb="11">
      <t>シンコウ</t>
    </rPh>
    <rPh sb="11" eb="13">
      <t>キコウ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</si>
  <si>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</si>
  <si>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</si>
  <si>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</si>
  <si>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</si>
  <si>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</si>
  <si>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</si>
  <si>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</si>
  <si>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</si>
  <si>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</si>
  <si>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</si>
  <si>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将来負担比率は類似団体と比較して高くなっているものの、有形固定資産減価償却率は類似団体と比較して低くなっている。
主な要因としては、市庁舎整備事業、総合支所、小中学校空調設備整備などの大型事業の実施、道路インフラの長寿命化事業等の実施により、標準財政規模に占める起債残高が類似団体に比べて高まっている一方で、施設の老朽化対策の成果が有形固定資産減価償却率の低水準化という形で表れているものと考えられる。
引き続き、施設の統廃合・集約化・複合化も念頭に置いたうえで、平成27年度に策定した鳥取市公共施設等総合管理計画に基づき、老朽化対策を計画的に進めていく必要がある。</t>
    <rPh sb="79" eb="83">
      <t>ショウチュウガッコウ</t>
    </rPh>
    <rPh sb="83" eb="85">
      <t>クウチョウ</t>
    </rPh>
    <rPh sb="85" eb="87">
      <t>セツビ</t>
    </rPh>
    <rPh sb="87" eb="89">
      <t>セイビ</t>
    </rPh>
    <phoneticPr fontId="5"/>
  </si>
  <si>
    <t>将来負担比率、実質公債費比率ともに類似団体と比較して高くなっているものの両指標とも低下傾向にある。
平成16年度の１市８町村の合併に伴う関連事業の財源として積極的な起債発行を行ったことにより、標準財政規模に占める起債残高及び公債費が類似団体に比べて高まっていたが、第５次鳥取市行財政改革大綱（Ｈ22～26）及び第6次鳥取市行財政改革大綱（Ｈ27～Ｒ元）、第7次鳥取市行財政改革大綱（Ｒ２～Ｒ６）に基づき新規起債発行額を抑制するとともに、計画的な繰上償還の実施や交付税措置上有利な起債の活用へのシフト等の取組みにより、将来負担比率及び実質公債費比率ともに毎年度着実に低下させている。
今後数年内は、可燃物処理場整備等の大型建設事業に係る起債発行の増加が見込まれるが、引き続き普通建設事業費の精査や不要不急事業の抑制に取り組んでいく必要がある。</t>
    <rPh sb="153" eb="154">
      <t>オヨ</t>
    </rPh>
    <rPh sb="155" eb="156">
      <t>ダイ</t>
    </rPh>
    <rPh sb="157" eb="158">
      <t>ジ</t>
    </rPh>
    <rPh sb="158" eb="161">
      <t>トットリシ</t>
    </rPh>
    <rPh sb="161" eb="164">
      <t>ギョウザイセイ</t>
    </rPh>
    <rPh sb="164" eb="166">
      <t>カイカク</t>
    </rPh>
    <rPh sb="166" eb="168">
      <t>タイコウ</t>
    </rPh>
    <rPh sb="174" eb="175">
      <t>ガン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</si>
</sst>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46457</c:v>
                </c:pt>
                <c:pt idx="3">
                  <c:v>51849</c:v>
                </c:pt>
                <c:pt idx="4">
                  <c:v>52191</c:v>
                </c:pt>
              </c:numCache>
            </c:numRef>
          </c:val>
          <c:smooth val="0"/>
          <c:extLst>
            <c:ext xmlns:c16="http://schemas.microsoft.com/office/drawing/2014/chart" uri="{C3380CC4-5D6E-409C-BE32-E72D297353CC}">
              <c16:uniqueId val="{00000000-4276-40A9-8C94-33FA49CA30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48161</c:v>
                </c:pt>
                <c:pt idx="1">
                  <c:v>71640</c:v>
                </c:pt>
                <c:pt idx="2">
                  <c:v>57541</c:v>
                </c:pt>
                <c:pt idx="3">
                  <c:v>79578</c:v>
                </c:pt>
                <c:pt idx="4">
                  <c:v>45599</c:v>
                </c:pt>
              </c:numCache>
            </c:numRef>
          </c:val>
          <c:smooth val="0"/>
          <c:extLst>
            <c:ext xmlns:c16="http://schemas.microsoft.com/office/drawing/2014/chart" uri="{C3380CC4-5D6E-409C-BE32-E72D297353CC}">
              <c16:uniqueId val="{00000001-4276-40A9-8C94-33FA49CA30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2.48</c:v>
                </c:pt>
                <c:pt idx="1">
                  <c:v>4.01</c:v>
                </c:pt>
                <c:pt idx="2">
                  <c:v>4.32</c:v>
                </c:pt>
                <c:pt idx="3">
                  <c:v>3.79</c:v>
                </c:pt>
                <c:pt idx="4">
                  <c:v>4.16</c:v>
                </c:pt>
              </c:numCache>
            </c:numRef>
          </c:val>
          <c:extLst>
            <c:ext xmlns:c16="http://schemas.microsoft.com/office/drawing/2014/chart" uri="{C3380CC4-5D6E-409C-BE32-E72D297353CC}">
              <c16:uniqueId val="{00000000-AE55-495A-A4AB-E63352AC6E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6.73</c:v>
                </c:pt>
                <c:pt idx="1">
                  <c:v>6.79</c:v>
                </c:pt>
                <c:pt idx="2">
                  <c:v>6.74</c:v>
                </c:pt>
                <c:pt idx="3">
                  <c:v>7.45</c:v>
                </c:pt>
                <c:pt idx="4">
                  <c:v>6.42</c:v>
                </c:pt>
              </c:numCache>
            </c:numRef>
          </c:val>
          <c:extLst>
            <c:ext xmlns:c16="http://schemas.microsoft.com/office/drawing/2014/chart" uri="{C3380CC4-5D6E-409C-BE32-E72D297353CC}">
              <c16:uniqueId val="{00000001-AE55-495A-A4AB-E63352AC6E4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-0.68</c:v>
                </c:pt>
                <c:pt idx="1">
                  <c:v>1.62</c:v>
                </c:pt>
                <c:pt idx="2">
                  <c:v>0.38</c:v>
                </c:pt>
                <c:pt idx="3">
                  <c:v>0.09</c:v>
                </c:pt>
                <c:pt idx="4">
                  <c:v>-0.38</c:v>
                </c:pt>
              </c:numCache>
            </c:numRef>
          </c:val>
          <c:smooth val="0"/>
          <c:extLst>
            <c:ext xmlns:c16="http://schemas.microsoft.com/office/drawing/2014/chart" uri="{C3380CC4-5D6E-409C-BE32-E72D297353CC}">
              <c16:uniqueId val="{00000002-AE55-495A-A4AB-E63352AC6E4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0.35</c:v>
                </c:pt>
                <c:pt idx="2">
                  <c:v>#N/A</c:v>
                </c:pt>
                <c:pt idx="3">
                  <c:v>0.08</c:v>
                </c:pt>
                <c:pt idx="4">
                  <c:v>#N/A</c:v>
                </c:pt>
                <c:pt idx="5">
                  <c:v>7.0000000000000007E-2</c:v>
                </c:pt>
                <c:pt idx="6">
                  <c:v>#N/A</c:v>
                </c:pt>
                <c:pt idx="7">
                  <c:v>0.08</c:v>
                </c:pt>
                <c:pt idx="8">
                  <c:v>#N/A</c:v>
                </c:pt>
                <c:pt idx="9">
                  <c:v>0.06</c:v>
                </c:pt>
              </c:numCache>
            </c:numRef>
          </c:val>
          <c:extLst>
            <c:ext xmlns:c16="http://schemas.microsoft.com/office/drawing/2014/chart" uri="{C3380CC4-5D6E-409C-BE32-E72D297353CC}">
              <c16:uniqueId val="{00000000-131C-4034-A9EF-E901EB301F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31C-4034-A9EF-E901EB301FAC}"/>
            </c:ext>
          </c:extLst>
        </c:ser>
        <c:ser>
          <c:idx val="2"/>
          <c:order val="2"/>
          <c:tx>
            <c:strRef>
              <c:f>データシート!$A$29</c:f>
              <c:strCache>
                <c:ptCount val="1"/>
                <c:pt idx="0">
                  <c:v>住宅新築資金等貸付事業費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0.04</c:v>
                </c:pt>
                <c:pt idx="8">
                  <c:v>#N/A</c:v>
                </c:pt>
                <c:pt idx="9">
                  <c:v>0.02</c:v>
                </c:pt>
              </c:numCache>
            </c:numRef>
          </c:val>
          <c:extLst>
            <c:ext xmlns:c16="http://schemas.microsoft.com/office/drawing/2014/chart" uri="{C3380CC4-5D6E-409C-BE32-E72D297353CC}">
              <c16:uniqueId val="{00000002-131C-4034-A9EF-E901EB301FAC}"/>
            </c:ext>
          </c:extLst>
        </c:ser>
        <c:ser>
          <c:idx val="3"/>
          <c:order val="3"/>
          <c:tx>
            <c:strRef>
              <c:f>データシート!$A$30</c:f>
              <c:strCache>
                <c:ptCount val="1"/>
                <c:pt idx="0">
                  <c:v>母子父子寡婦福祉資金貸付事業費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#N/A</c:v>
                </c:pt>
                <c:pt idx="5">
                  <c:v>0.03</c:v>
                </c:pt>
                <c:pt idx="6">
                  <c:v>#N/A</c:v>
                </c:pt>
                <c:pt idx="7">
                  <c:v>0.06</c:v>
                </c:pt>
                <c:pt idx="8">
                  <c:v>#N/A</c:v>
                </c:pt>
                <c:pt idx="9">
                  <c:v>0.11</c:v>
                </c:pt>
              </c:numCache>
            </c:numRef>
          </c:val>
          <c:extLst>
            <c:ext xmlns:c16="http://schemas.microsoft.com/office/drawing/2014/chart" uri="{C3380CC4-5D6E-409C-BE32-E72D297353CC}">
              <c16:uniqueId val="{00000003-131C-4034-A9EF-E901EB301FAC}"/>
            </c:ext>
          </c:extLst>
        </c:ser>
        <c:ser>
          <c:idx val="4"/>
          <c:order val="4"/>
          <c:tx>
            <c:strRef>
              <c:f>データシート!$A$31</c:f>
              <c:strCache>
                <c:ptCount val="1"/>
                <c:pt idx="0">
                  <c:v>国民健康保険費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0.96</c:v>
                </c:pt>
                <c:pt idx="2">
                  <c:v>#N/A</c:v>
                </c:pt>
                <c:pt idx="3">
                  <c:v>1.39</c:v>
                </c:pt>
                <c:pt idx="4">
                  <c:v>#N/A</c:v>
                </c:pt>
                <c:pt idx="5">
                  <c:v>1.05</c:v>
                </c:pt>
                <c:pt idx="6">
                  <c:v>#N/A</c:v>
                </c:pt>
                <c:pt idx="7">
                  <c:v>0.54</c:v>
                </c:pt>
                <c:pt idx="8">
                  <c:v>#N/A</c:v>
                </c:pt>
                <c:pt idx="9">
                  <c:v>0.39</c:v>
                </c:pt>
              </c:numCache>
            </c:numRef>
          </c:val>
          <c:extLst>
            <c:ext xmlns:c16="http://schemas.microsoft.com/office/drawing/2014/chart" uri="{C3380CC4-5D6E-409C-BE32-E72D297353CC}">
              <c16:uniqueId val="{00000004-131C-4034-A9EF-E901EB301FAC}"/>
            </c:ext>
          </c:extLst>
        </c:ser>
        <c:ser>
          <c:idx val="5"/>
          <c:order val="5"/>
          <c:tx>
            <c:strRef>
              <c:f>データシート!$A$32</c:f>
              <c:strCache>
                <c:ptCount val="1"/>
                <c:pt idx="0">
                  <c:v>介護保険費</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1.66</c:v>
                </c:pt>
                <c:pt idx="2">
                  <c:v>#N/A</c:v>
                </c:pt>
                <c:pt idx="3">
                  <c:v>1.79</c:v>
                </c:pt>
                <c:pt idx="4">
                  <c:v>#N/A</c:v>
                </c:pt>
                <c:pt idx="5">
                  <c:v>1.04</c:v>
                </c:pt>
                <c:pt idx="6">
                  <c:v>#N/A</c:v>
                </c:pt>
                <c:pt idx="7">
                  <c:v>1.31</c:v>
                </c:pt>
                <c:pt idx="8">
                  <c:v>#N/A</c:v>
                </c:pt>
                <c:pt idx="9">
                  <c:v>1.73</c:v>
                </c:pt>
              </c:numCache>
            </c:numRef>
          </c:val>
          <c:extLst>
            <c:ext xmlns:c16="http://schemas.microsoft.com/office/drawing/2014/chart" uri="{C3380CC4-5D6E-409C-BE32-E72D297353CC}">
              <c16:uniqueId val="{00000005-131C-4034-A9EF-E901EB301FAC}"/>
            </c:ext>
          </c:extLst>
        </c:ser>
        <c:ser>
          <c:idx val="6"/>
          <c:order val="6"/>
          <c:tx>
            <c:strRef>
              <c:f>データシート!$A$33</c:f>
              <c:strCache>
                <c:ptCount val="1"/>
                <c:pt idx="0">
                  <c:v>病院事業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6.76</c:v>
                </c:pt>
                <c:pt idx="2">
                  <c:v>#N/A</c:v>
                </c:pt>
                <c:pt idx="3">
                  <c:v>5.48</c:v>
                </c:pt>
                <c:pt idx="4">
                  <c:v>#N/A</c:v>
                </c:pt>
                <c:pt idx="5">
                  <c:v>4.54</c:v>
                </c:pt>
                <c:pt idx="6">
                  <c:v>#N/A</c:v>
                </c:pt>
                <c:pt idx="7">
                  <c:v>3.18</c:v>
                </c:pt>
                <c:pt idx="8">
                  <c:v>#N/A</c:v>
                </c:pt>
                <c:pt idx="9">
                  <c:v>3.94</c:v>
                </c:pt>
              </c:numCache>
            </c:numRef>
          </c:val>
          <c:extLst>
            <c:ext xmlns:c16="http://schemas.microsoft.com/office/drawing/2014/chart" uri="{C3380CC4-5D6E-409C-BE32-E72D297353CC}">
              <c16:uniqueId val="{00000006-131C-4034-A9EF-E901EB301FAC}"/>
            </c:ext>
          </c:extLst>
        </c:ser>
        <c:ser>
          <c:idx val="7"/>
          <c:order val="7"/>
          <c:tx>
            <c:strRef>
              <c:f>データシート!$A$34</c:f>
              <c:strCache>
                <c:ptCount val="1"/>
                <c:pt idx="0">
                  <c:v>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3.21</c:v>
                </c:pt>
                <c:pt idx="2">
                  <c:v>#N/A</c:v>
                </c:pt>
                <c:pt idx="3">
                  <c:v>3.64</c:v>
                </c:pt>
                <c:pt idx="4">
                  <c:v>#N/A</c:v>
                </c:pt>
                <c:pt idx="5">
                  <c:v>4.22</c:v>
                </c:pt>
                <c:pt idx="6">
                  <c:v>#N/A</c:v>
                </c:pt>
                <c:pt idx="7">
                  <c:v>3.81</c:v>
                </c:pt>
                <c:pt idx="8">
                  <c:v>#N/A</c:v>
                </c:pt>
                <c:pt idx="9">
                  <c:v>4</c:v>
                </c:pt>
              </c:numCache>
            </c:numRef>
          </c:val>
          <c:extLst>
            <c:ext xmlns:c16="http://schemas.microsoft.com/office/drawing/2014/chart" uri="{C3380CC4-5D6E-409C-BE32-E72D297353CC}">
              <c16:uniqueId val="{00000007-131C-4034-A9EF-E901EB301FA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2.46</c:v>
                </c:pt>
                <c:pt idx="2">
                  <c:v>#N/A</c:v>
                </c:pt>
                <c:pt idx="3">
                  <c:v>3.99</c:v>
                </c:pt>
                <c:pt idx="4">
                  <c:v>#N/A</c:v>
                </c:pt>
                <c:pt idx="5">
                  <c:v>4.28</c:v>
                </c:pt>
                <c:pt idx="6">
                  <c:v>#N/A</c:v>
                </c:pt>
                <c:pt idx="7">
                  <c:v>3.66</c:v>
                </c:pt>
                <c:pt idx="8">
                  <c:v>#N/A</c:v>
                </c:pt>
                <c:pt idx="9">
                  <c:v>4.01</c:v>
                </c:pt>
              </c:numCache>
            </c:numRef>
          </c:val>
          <c:extLst>
            <c:ext xmlns:c16="http://schemas.microsoft.com/office/drawing/2014/chart" uri="{C3380CC4-5D6E-409C-BE32-E72D297353CC}">
              <c16:uniqueId val="{00000008-131C-4034-A9EF-E901EB301FAC}"/>
            </c:ext>
          </c:extLst>
        </c:ser>
        <c:ser>
          <c:idx val="9"/>
          <c:order val="9"/>
          <c:tx>
            <c:strRef>
              <c:f>データシート!$A$36</c:f>
              <c:strCache>
                <c:ptCount val="1"/>
                <c:pt idx="0">
                  <c:v>下水道等事業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3.47</c:v>
                </c:pt>
                <c:pt idx="2">
                  <c:v>#N/A</c:v>
                </c:pt>
                <c:pt idx="3">
                  <c:v>4.3600000000000003</c:v>
                </c:pt>
                <c:pt idx="4">
                  <c:v>#N/A</c:v>
                </c:pt>
                <c:pt idx="5">
                  <c:v>5.27</c:v>
                </c:pt>
                <c:pt idx="6">
                  <c:v>#N/A</c:v>
                </c:pt>
                <c:pt idx="7">
                  <c:v>5.93</c:v>
                </c:pt>
                <c:pt idx="8">
                  <c:v>#N/A</c:v>
                </c:pt>
                <c:pt idx="9">
                  <c:v>6.52</c:v>
                </c:pt>
              </c:numCache>
            </c:numRef>
          </c:val>
          <c:extLst>
            <c:ext xmlns:c16="http://schemas.microsoft.com/office/drawing/2014/chart" uri="{C3380CC4-5D6E-409C-BE32-E72D297353CC}">
              <c16:uniqueId val="{00000009-131C-4034-A9EF-E901EB301FA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10255</c:v>
                </c:pt>
                <c:pt idx="5">
                  <c:v>10451</c:v>
                </c:pt>
                <c:pt idx="8">
                  <c:v>10439</c:v>
                </c:pt>
                <c:pt idx="11">
                  <c:v>10437</c:v>
                </c:pt>
                <c:pt idx="14">
                  <c:v>10402</c:v>
                </c:pt>
              </c:numCache>
            </c:numRef>
          </c:val>
          <c:extLst>
            <c:ext xmlns:c16="http://schemas.microsoft.com/office/drawing/2014/chart" uri="{C3380CC4-5D6E-409C-BE32-E72D297353CC}">
              <c16:uniqueId val="{00000000-4AE4-4060-8888-58EDEC1C15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12</c:v>
                </c:pt>
              </c:numCache>
            </c:numRef>
          </c:val>
          <c:extLst>
            <c:ext xmlns:c16="http://schemas.microsoft.com/office/drawing/2014/chart" uri="{C3380CC4-5D6E-409C-BE32-E72D297353CC}">
              <c16:uniqueId val="{00000001-4AE4-4060-8888-58EDEC1C15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73</c:v>
                </c:pt>
                <c:pt idx="3">
                  <c:v>56</c:v>
                </c:pt>
                <c:pt idx="6">
                  <c:v>34</c:v>
                </c:pt>
                <c:pt idx="9">
                  <c:v>28</c:v>
                </c:pt>
                <c:pt idx="12">
                  <c:v>19</c:v>
                </c:pt>
              </c:numCache>
            </c:numRef>
          </c:val>
          <c:extLst>
            <c:ext xmlns:c16="http://schemas.microsoft.com/office/drawing/2014/chart" uri="{C3380CC4-5D6E-409C-BE32-E72D297353CC}">
              <c16:uniqueId val="{00000002-4AE4-4060-8888-58EDEC1C15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328</c:v>
                </c:pt>
                <c:pt idx="3">
                  <c:v>329</c:v>
                </c:pt>
                <c:pt idx="6">
                  <c:v>343</c:v>
                </c:pt>
                <c:pt idx="9">
                  <c:v>332</c:v>
                </c:pt>
                <c:pt idx="12">
                  <c:v>349</c:v>
                </c:pt>
              </c:numCache>
            </c:numRef>
          </c:val>
          <c:extLst>
            <c:ext xmlns:c16="http://schemas.microsoft.com/office/drawing/2014/chart" uri="{C3380CC4-5D6E-409C-BE32-E72D297353CC}">
              <c16:uniqueId val="{00000003-4AE4-4060-8888-58EDEC1C15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4494</c:v>
                </c:pt>
                <c:pt idx="3">
                  <c:v>4528</c:v>
                </c:pt>
                <c:pt idx="6">
                  <c:v>4612</c:v>
                </c:pt>
                <c:pt idx="9">
                  <c:v>4515</c:v>
                </c:pt>
                <c:pt idx="12">
                  <c:v>4214</c:v>
                </c:pt>
              </c:numCache>
            </c:numRef>
          </c:val>
          <c:extLst>
            <c:ext xmlns:c16="http://schemas.microsoft.com/office/drawing/2014/chart" uri="{C3380CC4-5D6E-409C-BE32-E72D297353CC}">
              <c16:uniqueId val="{00000004-4AE4-4060-8888-58EDEC1C15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E4-4060-8888-58EDEC1C15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E4-4060-8888-58EDEC1C15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10028</c:v>
                </c:pt>
                <c:pt idx="3">
                  <c:v>9997</c:v>
                </c:pt>
                <c:pt idx="6">
                  <c:v>9712</c:v>
                </c:pt>
                <c:pt idx="9">
                  <c:v>9603</c:v>
                </c:pt>
                <c:pt idx="12">
                  <c:v>9484</c:v>
                </c:pt>
              </c:numCache>
            </c:numRef>
          </c:val>
          <c:extLst>
            <c:ext xmlns:c16="http://schemas.microsoft.com/office/drawing/2014/chart" uri="{C3380CC4-5D6E-409C-BE32-E72D297353CC}">
              <c16:uniqueId val="{00000007-4AE4-4060-8888-58EDEC1C159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4668</c:v>
                </c:pt>
                <c:pt idx="2">
                  <c:v>#N/A</c:v>
                </c:pt>
                <c:pt idx="3">
                  <c:v>#N/A</c:v>
                </c:pt>
                <c:pt idx="4">
                  <c:v>4459</c:v>
                </c:pt>
                <c:pt idx="5">
                  <c:v>#N/A</c:v>
                </c:pt>
                <c:pt idx="6">
                  <c:v>#N/A</c:v>
                </c:pt>
                <c:pt idx="7">
                  <c:v>4262</c:v>
                </c:pt>
                <c:pt idx="8">
                  <c:v>#N/A</c:v>
                </c:pt>
                <c:pt idx="9">
                  <c:v>#N/A</c:v>
                </c:pt>
                <c:pt idx="10">
                  <c:v>4041</c:v>
                </c:pt>
                <c:pt idx="11">
                  <c:v>#N/A</c:v>
                </c:pt>
                <c:pt idx="12">
                  <c:v>#N/A</c:v>
                </c:pt>
                <c:pt idx="13">
                  <c:v>3676</c:v>
                </c:pt>
                <c:pt idx="14">
                  <c:v>#N/A</c:v>
                </c:pt>
              </c:numCache>
            </c:numRef>
          </c:val>
          <c:smooth val="0"/>
          <c:extLst>
            <c:ext xmlns:c16="http://schemas.microsoft.com/office/drawing/2014/chart" uri="{C3380CC4-5D6E-409C-BE32-E72D297353CC}">
              <c16:uniqueId val="{00000008-4AE4-4060-8888-58EDEC1C159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107237</c:v>
                </c:pt>
                <c:pt idx="5">
                  <c:v>108287</c:v>
                </c:pt>
                <c:pt idx="8">
                  <c:v>108813</c:v>
                </c:pt>
                <c:pt idx="11">
                  <c:v>110585</c:v>
                </c:pt>
                <c:pt idx="14">
                  <c:v>109620</c:v>
                </c:pt>
              </c:numCache>
            </c:numRef>
          </c:val>
          <c:extLst>
            <c:ext xmlns:c16="http://schemas.microsoft.com/office/drawing/2014/chart" uri="{C3380CC4-5D6E-409C-BE32-E72D297353CC}">
              <c16:uniqueId val="{00000000-0E89-4A5D-8CBB-E821820A49F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15205</c:v>
                </c:pt>
                <c:pt idx="5">
                  <c:v>17501</c:v>
                </c:pt>
                <c:pt idx="8">
                  <c:v>18726</c:v>
                </c:pt>
                <c:pt idx="11">
                  <c:v>17989</c:v>
                </c:pt>
                <c:pt idx="14">
                  <c:v>17818</c:v>
                </c:pt>
              </c:numCache>
            </c:numRef>
          </c:val>
          <c:extLst>
            <c:ext xmlns:c16="http://schemas.microsoft.com/office/drawing/2014/chart" uri="{C3380CC4-5D6E-409C-BE32-E72D297353CC}">
              <c16:uniqueId val="{00000001-0E89-4A5D-8CBB-E821820A49F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13730</c:v>
                </c:pt>
                <c:pt idx="5">
                  <c:v>12903</c:v>
                </c:pt>
                <c:pt idx="8">
                  <c:v>13648</c:v>
                </c:pt>
                <c:pt idx="11">
                  <c:v>13514</c:v>
                </c:pt>
                <c:pt idx="14">
                  <c:v>12537</c:v>
                </c:pt>
              </c:numCache>
            </c:numRef>
          </c:val>
          <c:extLst>
            <c:ext xmlns:c16="http://schemas.microsoft.com/office/drawing/2014/chart" uri="{C3380CC4-5D6E-409C-BE32-E72D297353CC}">
              <c16:uniqueId val="{00000002-0E89-4A5D-8CBB-E821820A49F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89-4A5D-8CBB-E821820A49F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89-4A5D-8CBB-E821820A49F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2220</c:v>
                </c:pt>
                <c:pt idx="3">
                  <c:v>1915</c:v>
                </c:pt>
                <c:pt idx="6">
                  <c:v>1938</c:v>
                </c:pt>
                <c:pt idx="9">
                  <c:v>1990</c:v>
                </c:pt>
                <c:pt idx="12">
                  <c:v>2225</c:v>
                </c:pt>
              </c:numCache>
            </c:numRef>
          </c:val>
          <c:extLst>
            <c:ext xmlns:c16="http://schemas.microsoft.com/office/drawing/2014/chart" uri="{C3380CC4-5D6E-409C-BE32-E72D297353CC}">
              <c16:uniqueId val="{00000005-0E89-4A5D-8CBB-E821820A49F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9995</c:v>
                </c:pt>
                <c:pt idx="3">
                  <c:v>9931</c:v>
                </c:pt>
                <c:pt idx="6">
                  <c:v>9290</c:v>
                </c:pt>
                <c:pt idx="9">
                  <c:v>9260</c:v>
                </c:pt>
                <c:pt idx="12">
                  <c:v>9063</c:v>
                </c:pt>
              </c:numCache>
            </c:numRef>
          </c:val>
          <c:extLst>
            <c:ext xmlns:c16="http://schemas.microsoft.com/office/drawing/2014/chart" uri="{C3380CC4-5D6E-409C-BE32-E72D297353CC}">
              <c16:uniqueId val="{00000006-0E89-4A5D-8CBB-E821820A49F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1948</c:v>
                </c:pt>
                <c:pt idx="3">
                  <c:v>1891</c:v>
                </c:pt>
                <c:pt idx="6">
                  <c:v>1986</c:v>
                </c:pt>
                <c:pt idx="9">
                  <c:v>2101</c:v>
                </c:pt>
                <c:pt idx="12">
                  <c:v>1986</c:v>
                </c:pt>
              </c:numCache>
            </c:numRef>
          </c:val>
          <c:extLst>
            <c:ext xmlns:c16="http://schemas.microsoft.com/office/drawing/2014/chart" uri="{C3380CC4-5D6E-409C-BE32-E72D297353CC}">
              <c16:uniqueId val="{00000007-0E89-4A5D-8CBB-E821820A49F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54205</c:v>
                </c:pt>
                <c:pt idx="3">
                  <c:v>51133</c:v>
                </c:pt>
                <c:pt idx="6">
                  <c:v>48588</c:v>
                </c:pt>
                <c:pt idx="9">
                  <c:v>46082</c:v>
                </c:pt>
                <c:pt idx="12">
                  <c:v>41854</c:v>
                </c:pt>
              </c:numCache>
            </c:numRef>
          </c:val>
          <c:extLst>
            <c:ext xmlns:c16="http://schemas.microsoft.com/office/drawing/2014/chart" uri="{C3380CC4-5D6E-409C-BE32-E72D297353CC}">
              <c16:uniqueId val="{00000008-0E89-4A5D-8CBB-E821820A49F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774</c:v>
                </c:pt>
                <c:pt idx="3">
                  <c:v>719</c:v>
                </c:pt>
                <c:pt idx="6">
                  <c:v>662</c:v>
                </c:pt>
                <c:pt idx="9">
                  <c:v>622</c:v>
                </c:pt>
                <c:pt idx="12">
                  <c:v>589</c:v>
                </c:pt>
              </c:numCache>
            </c:numRef>
          </c:val>
          <c:extLst>
            <c:ext xmlns:c16="http://schemas.microsoft.com/office/drawing/2014/chart" uri="{C3380CC4-5D6E-409C-BE32-E72D297353CC}">
              <c16:uniqueId val="{00000009-0E89-4A5D-8CBB-E821820A49F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96779</c:v>
                </c:pt>
                <c:pt idx="3">
                  <c:v>101278</c:v>
                </c:pt>
                <c:pt idx="6">
                  <c:v>104981</c:v>
                </c:pt>
                <c:pt idx="9">
                  <c:v>110750</c:v>
                </c:pt>
                <c:pt idx="12">
                  <c:v>112833</c:v>
                </c:pt>
              </c:numCache>
            </c:numRef>
          </c:val>
          <c:extLst>
            <c:ext xmlns:c16="http://schemas.microsoft.com/office/drawing/2014/chart" uri="{C3380CC4-5D6E-409C-BE32-E72D297353CC}">
              <c16:uniqueId val="{0000000A-0E89-4A5D-8CBB-E821820A49F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29749</c:v>
                </c:pt>
                <c:pt idx="2">
                  <c:v>#N/A</c:v>
                </c:pt>
                <c:pt idx="3">
                  <c:v>#N/A</c:v>
                </c:pt>
                <c:pt idx="4">
                  <c:v>28178</c:v>
                </c:pt>
                <c:pt idx="5">
                  <c:v>#N/A</c:v>
                </c:pt>
                <c:pt idx="6">
                  <c:v>#N/A</c:v>
                </c:pt>
                <c:pt idx="7">
                  <c:v>26259</c:v>
                </c:pt>
                <c:pt idx="8">
                  <c:v>#N/A</c:v>
                </c:pt>
                <c:pt idx="9">
                  <c:v>#N/A</c:v>
                </c:pt>
                <c:pt idx="10">
                  <c:v>28717</c:v>
                </c:pt>
                <c:pt idx="11">
                  <c:v>#N/A</c:v>
                </c:pt>
                <c:pt idx="12">
                  <c:v>#N/A</c:v>
                </c:pt>
                <c:pt idx="13">
                  <c:v>28575</c:v>
                </c:pt>
                <c:pt idx="14">
                  <c:v>#N/A</c:v>
                </c:pt>
              </c:numCache>
            </c:numRef>
          </c:val>
          <c:smooth val="0"/>
          <c:extLst>
            <c:ext xmlns:c16="http://schemas.microsoft.com/office/drawing/2014/chart" uri="{C3380CC4-5D6E-409C-BE32-E72D297353CC}">
              <c16:uniqueId val="{0000000B-0E89-4A5D-8CBB-E821820A49F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3424</c:v>
                </c:pt>
                <c:pt idx="1">
                  <c:v>3759</c:v>
                </c:pt>
                <c:pt idx="2">
                  <c:v>3271</c:v>
                </c:pt>
              </c:numCache>
            </c:numRef>
          </c:val>
          <c:extLst>
            <c:ext xmlns:c16="http://schemas.microsoft.com/office/drawing/2014/chart" uri="{C3380CC4-5D6E-409C-BE32-E72D297353CC}">
              <c16:uniqueId val="{00000000-84E2-4416-BFFF-DE6D5C2FB3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1008</c:v>
                </c:pt>
                <c:pt idx="1">
                  <c:v>1017</c:v>
                </c:pt>
                <c:pt idx="2">
                  <c:v>1026</c:v>
                </c:pt>
              </c:numCache>
            </c:numRef>
          </c:val>
          <c:extLst>
            <c:ext xmlns:c16="http://schemas.microsoft.com/office/drawing/2014/chart" uri="{C3380CC4-5D6E-409C-BE32-E72D297353CC}">
              <c16:uniqueId val="{00000001-84E2-4416-BFFF-DE6D5C2FB3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8469</c:v>
                </c:pt>
                <c:pt idx="1">
                  <c:v>6950</c:v>
                </c:pt>
                <c:pt idx="2">
                  <c:v>6034</c:v>
                </c:pt>
              </c:numCache>
            </c:numRef>
          </c:val>
          <c:extLst>
            <c:ext xmlns:c16="http://schemas.microsoft.com/office/drawing/2014/chart" uri="{C3380CC4-5D6E-409C-BE32-E72D297353CC}">
              <c16:uniqueId val="{00000002-84E2-4416-BFFF-DE6D5C2FB3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{18D7E5E3-F828-4B1B-BB30-4117EF972FA8}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CF0-498D-B7AA-209B8710B2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{08C99CDB-D537-4E9E-93CE-8490BEC10783}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F0-498D-B7AA-209B8710B2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{C31E29CB-8F63-4FAC-AB16-871683E2B5EA}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F0-498D-B7AA-209B8710B2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{E5FA2EE5-37E5-4726-8495-9BF6A15DC55A}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F0-498D-B7AA-209B8710B2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{6B430680-5DCC-45D8-8F8F-6B682546B512}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F0-498D-B7AA-209B8710B281}"/>
                </c:ext>
              </c:extLst>
            </c:dLbl>
            <c:dLbl>
              <c:idx val="8"/>
              <c:layout>
                <c:manualLayout>
                  <c:x val="-3.1294530228207496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{D066EAF6-BB2D-4C3F-913B-079B6F650F16}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CF0-498D-B7AA-209B8710B281}"/>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{85049409-1DA4-4A88-96A3-B75305E94A51}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CF0-498D-B7AA-209B8710B281}"/>
                </c:ext>
              </c:extLst>
            </c:dLbl>
            <c:dLbl>
              <c:idx val="24"/>
              <c:layout>
                <c:manualLayout>
                  <c:x val="-3.286642089159923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{B902D554-FC1A-4C12-B802-B69D2F3A5949}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CF0-498D-B7AA-209B8710B281}"/>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{1FAB604D-537E-401E-BC33-AF988CAF96DC}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CF0-498D-B7AA-209B8710B2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50.1</c:v>
                </c:pt>
                <c:pt idx="8">
                  <c:v>46.6</c:v>
                </c:pt>
                <c:pt idx="16">
                  <c:v>47.9</c:v>
                </c:pt>
                <c:pt idx="24">
                  <c:v>47.5</c:v>
                </c:pt>
                <c:pt idx="32">
                  <c:v>48.7</c:v>
                </c:pt>
              </c:numCache>
            </c:numRef>
          </c:xVal>
          <c:yVal>
            <c:numRef>
              <c:f>公会計指標分析・財政指標組合せ分析表!$BP$51:$DC$51</c:f>
              <c:numCache>
                <c:formatCode>#,##0.0;"▲ "#,##0.0</c:formatCode>
                <c:ptCount val="40"/>
                <c:pt idx="0">
                  <c:v>72.099999999999994</c:v>
                </c:pt>
                <c:pt idx="8">
                  <c:v>68.7</c:v>
                </c:pt>
                <c:pt idx="16">
                  <c:v>63.1</c:v>
                </c:pt>
                <c:pt idx="24">
                  <c:v>69.599999999999994</c:v>
                </c:pt>
                <c:pt idx="32">
                  <c:v>68.400000000000006</c:v>
                </c:pt>
              </c:numCache>
            </c:numRef>
          </c:yVal>
          <c:smooth val="0"/>
          <c:extLst>
            <c:ext xmlns:c16="http://schemas.microsoft.com/office/drawing/2014/chart" uri="{C3380CC4-5D6E-409C-BE32-E72D297353CC}">
              <c16:uniqueId val="{00000009-2CF0-498D-B7AA-209B8710B28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1359255137876435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{951F4FB7-C0A5-4B7C-868C-7076EB46D1F9}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CF0-498D-B7AA-209B8710B28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{95B435C5-531C-4BCF-8872-C7121A739501}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F0-498D-B7AA-209B8710B2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{E2F881AC-A94E-4860-8448-BFEA9819729B}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F0-498D-B7AA-209B8710B2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{040FCC04-BA5F-45AF-9841-7DF15BCF7899}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F0-498D-B7AA-209B8710B2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{094B23D7-DB09-4E27-B09B-E6068206476F}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F0-498D-B7AA-209B8710B281}"/>
                </c:ext>
              </c:extLst>
            </c:dLbl>
            <c:dLbl>
              <c:idx val="8"/>
              <c:layout>
                <c:manualLayout>
                  <c:x val="-3.2931145801268172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{CB8E11F1-181E-417E-9AA7-DDA2E0CD74DB}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CF0-498D-B7AA-209B8710B281}"/>
                </c:ext>
              </c:extLst>
            </c:dLbl>
            <c:dLbl>
              <c:idx val="16"/>
              <c:layout>
                <c:manualLayout>
                  <c:x val="-2.986490331452694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{BBFBEF4B-2324-42CD-974E-8FC211C5DBD6}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CF0-498D-B7AA-209B8710B281}"/>
                </c:ext>
              </c:extLst>
            </c:dLbl>
            <c:dLbl>
              <c:idx val="24"/>
              <c:layout>
                <c:manualLayout>
                  <c:x val="-3.4296047805279513E-2"/>
                  <c:y val="-6.0705751293661889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{86DF0418-4728-4F1E-9381-30EC92A14842}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CF0-498D-B7AA-209B8710B281}"/>
                </c:ext>
              </c:extLst>
            </c:dLbl>
            <c:dLbl>
              <c:idx val="32"/>
              <c:layout>
                <c:manualLayout>
                  <c:x val="-3.2015750650234161E-2"/>
                  <c:y val="-6.8772332918068502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{258C6D89-8C99-4816-BC1A-6C88ABA101DF}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CF0-498D-B7AA-209B8710B2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61.1</c:v>
                </c:pt>
                <c:pt idx="24">
                  <c:v>61.9</c:v>
                </c:pt>
                <c:pt idx="32">
                  <c:v>62.6</c:v>
                </c:pt>
              </c:numCache>
            </c:numRef>
          </c:xVal>
          <c:yVal>
            <c:numRef>
              <c:f>公会計指標分析・財政指標組合せ分析表!$BP$55:$DC$55</c:f>
              <c:numCache>
                <c:formatCode>#,##0.0;"▲ "#,##0.0</c:formatCode>
                <c:ptCount val="40"/>
                <c:pt idx="0">
                  <c:v>31</c:v>
                </c:pt>
                <c:pt idx="8">
                  <c:v>30</c:v>
                </c:pt>
                <c:pt idx="16">
                  <c:v>34</c:v>
                </c:pt>
                <c:pt idx="24">
                  <c:v>33.9</c:v>
                </c:pt>
                <c:pt idx="32">
                  <c:v>31.5</c:v>
                </c:pt>
              </c:numCache>
            </c:numRef>
          </c:yVal>
          <c:smooth val="0"/>
          <c:extLst>
            <c:ext xmlns:c16="http://schemas.microsoft.com/office/drawing/2014/chart" uri="{C3380CC4-5D6E-409C-BE32-E72D297353CC}">
              <c16:uniqueId val="{00000013-2CF0-498D-B7AA-209B8710B281}"/>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{F452554E-6F4F-454B-97E3-FFB72D56906C}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C58-46F9-BEA7-7954815782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{4461C91D-97E3-4A92-8479-899AAB27A6FA}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58-46F9-BEA7-7954815782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{F58D5E94-9503-4FA7-838D-D79746D5AFDB}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58-46F9-BEA7-7954815782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{BF106AED-2A68-4DC9-B284-07953509B9B5}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58-46F9-BEA7-7954815782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{1C0E0A73-F54B-43D4-878D-D3CEC1B58BBD}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58-46F9-BEA7-7954815782AA}"/>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{ACDC1B33-7EF9-42B5-BCB6-E5C809AD094B}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C58-46F9-BEA7-7954815782AA}"/>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{4C824CDA-7D7D-4D03-83F0-2E392A037EDD}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C58-46F9-BEA7-7954815782AA}"/>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{EAEC2025-792A-4351-A934-B92249EA7AB7}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C58-46F9-BEA7-7954815782AA}"/>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{EEA979D4-BB5E-4EC0-B0FF-389638797DED}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C58-46F9-BEA7-7954815782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11.2</c:v>
                </c:pt>
                <c:pt idx="16">
                  <c:v>10.8</c:v>
                </c:pt>
                <c:pt idx="24">
                  <c:v>10.3</c:v>
                </c:pt>
                <c:pt idx="32">
                  <c:v>9.6</c:v>
                </c:pt>
              </c:numCache>
            </c:numRef>
          </c:xVal>
          <c:yVal>
            <c:numRef>
              <c:f>公会計指標分析・財政指標組合せ分析表!$BP$73:$DC$73</c:f>
              <c:numCache>
                <c:formatCode>#,##0.0;"▲ "#,##0.0</c:formatCode>
                <c:ptCount val="40"/>
                <c:pt idx="0">
                  <c:v>72.099999999999994</c:v>
                </c:pt>
                <c:pt idx="8">
                  <c:v>68.7</c:v>
                </c:pt>
                <c:pt idx="16">
                  <c:v>63.1</c:v>
                </c:pt>
                <c:pt idx="24">
                  <c:v>69.599999999999994</c:v>
                </c:pt>
                <c:pt idx="32">
                  <c:v>68.400000000000006</c:v>
                </c:pt>
              </c:numCache>
            </c:numRef>
          </c:yVal>
          <c:smooth val="0"/>
          <c:extLst>
            <c:ext xmlns:c16="http://schemas.microsoft.com/office/drawing/2014/chart" uri="{C3380CC4-5D6E-409C-BE32-E72D297353CC}">
              <c16:uniqueId val="{00000009-AC58-46F9-BEA7-7954815782A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9.566722400810462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{13BE207B-D84B-423A-B75D-06E839D19FAD}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C58-46F9-BEA7-7954815782A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{7AF46331-BEE8-4C22-B788-81F56E8CE4D2}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58-46F9-BEA7-7954815782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{5EA783E7-1986-4225-94BB-B4676ED708CE}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58-46F9-BEA7-7954815782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{852319F7-0FBF-4BFD-BBF3-88970897D2B6}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58-46F9-BEA7-7954815782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{A1248311-96DC-40FC-8E87-62E4AAC176FA}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58-46F9-BEA7-7954815782AA}"/>
                </c:ext>
              </c:extLst>
            </c:dLbl>
            <c:dLbl>
              <c:idx val="8"/>
              <c:layout>
                <c:manualLayout>
                  <c:x val="-2.8829840147400865E-2"/>
                  <c:y val="-4.484035626926920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{D2317FC0-0AA5-48D5-8B7C-69A636DCC1F9}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C58-46F9-BEA7-7954815782AA}"/>
                </c:ext>
              </c:extLst>
            </c:dLbl>
            <c:dLbl>
              <c:idx val="16"/>
              <c:layout>
                <c:manualLayout>
                  <c:x val="-3.4502318643803147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{69608DB9-198A-4C27-BB26-93742C421B97}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C58-46F9-BEA7-7954815782AA}"/>
                </c:ext>
              </c:extLst>
            </c:dLbl>
            <c:dLbl>
              <c:idx val="24"/>
              <c:layout>
                <c:manualLayout>
                  <c:x val="-2.876601570038320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{806463B5-F43E-4FAA-8CF1-6925F2328CF6}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C58-46F9-BEA7-7954815782AA}"/>
                </c:ext>
              </c:extLst>
            </c:dLbl>
            <c:dLbl>
              <c:idx val="32"/>
              <c:layout>
                <c:manualLayout>
                  <c:x val="-3.1570342725075584E-2"/>
                  <c:y val="-4.674236098600801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{251CF6FD-308E-4D9D-9D3B-A1E00323FD5A}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C58-46F9-BEA7-7954815782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5.9</c:v>
                </c:pt>
                <c:pt idx="24">
                  <c:v>5.7</c:v>
                </c:pt>
                <c:pt idx="32">
                  <c:v>5.4</c:v>
                </c:pt>
              </c:numCache>
            </c:numRef>
          </c:xVal>
          <c:yVal>
            <c:numRef>
              <c:f>公会計指標分析・財政指標組合せ分析表!$BP$77:$DC$77</c:f>
              <c:numCache>
                <c:formatCode>#,##0.0;"▲ "#,##0.0</c:formatCode>
                <c:ptCount val="40"/>
                <c:pt idx="0">
                  <c:v>31</c:v>
                </c:pt>
                <c:pt idx="8">
                  <c:v>30</c:v>
                </c:pt>
                <c:pt idx="16">
                  <c:v>34</c:v>
                </c:pt>
                <c:pt idx="24">
                  <c:v>33.9</c:v>
                </c:pt>
                <c:pt idx="32">
                  <c:v>31.5</c:v>
                </c:pt>
              </c:numCache>
            </c:numRef>
          </c:yVal>
          <c:smooth val="0"/>
          <c:extLst>
            <c:ext xmlns:c16="http://schemas.microsoft.com/office/drawing/2014/chart" uri="{C3380CC4-5D6E-409C-BE32-E72D297353CC}">
              <c16:uniqueId val="{00000013-AC58-46F9-BEA7-7954815782AA}"/>
            </c:ext>
          </c:extLst>
        </c:ser>
        <c:dLbls>
          <c:showLegendKey val="0"/>
          <c:showVal val="1"/>
          <c:showCatName val="0"/>
          <c:showSerName val="0"/>
          <c:showPercent val="0"/>
          <c:showBubbleSize val="0"/>
        </c:dLbls>
        <c:axId val="84219776"/>
        <c:axId val="84234240"/>
      </c:scatterChart>
      <c:valAx>
        <c:axId val="84219776"/>
        <c:scaling>
          <c:orientation val="maxMin"/>
          <c:max val="12"/>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元利償還金</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　</a:t>
          </a:r>
        </a:p>
        <a:p>
          <a:r>
            <a:rPr kumimoji="1" lang="ja-JP" altLang="en-US" sz="1050">
              <a:latin typeface="ＭＳ ゴシック" pitchFamily="49" charset="-128"/>
              <a:ea typeface="ＭＳ ゴシック" pitchFamily="49" charset="-128"/>
            </a:rPr>
            <a:t>　市債の利率見直しや、厳選した市債発行により、市債の元利償還額が減少した。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公営企業債の元利償還金に対する繰入金</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　</a:t>
          </a:r>
        </a:p>
        <a:p>
          <a:r>
            <a:rPr kumimoji="1" lang="ja-JP" altLang="en-US" sz="1050">
              <a:latin typeface="ＭＳ ゴシック" pitchFamily="49" charset="-128"/>
              <a:ea typeface="ＭＳ ゴシック" pitchFamily="49" charset="-128"/>
            </a:rPr>
            <a:t>　下水道事業に係る資本費平準化債を借り入れたことにより減少した。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組合等が起こした地方債の元利償還金に対する負担金等</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組合等の計画的な事業実施により前年度と同水準である。</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債務負担行為に基づく支出額</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　</a:t>
          </a:r>
        </a:p>
        <a:p>
          <a:r>
            <a:rPr kumimoji="1" lang="ja-JP" altLang="en-US" sz="1050">
              <a:latin typeface="ＭＳ ゴシック" pitchFamily="49" charset="-128"/>
              <a:ea typeface="ＭＳ ゴシック" pitchFamily="49" charset="-128"/>
            </a:rPr>
            <a:t>　これまで行ってきた社会福祉法人等に対する建設費償還補助の減に伴い、負担が軽減されている。</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実質公債費比率の分子</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元利償還金の減少により減少傾向となっている。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一般会計等に係る地方債現在高</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前年度より市債の新規発行額が増えたものとして、新可燃物処理施設の建設負担金が</a:t>
          </a:r>
          <a:r>
            <a:rPr kumimoji="1" lang="en-US" altLang="ja-JP" sz="1050">
              <a:latin typeface="ＭＳ ゴシック" pitchFamily="49" charset="-128"/>
              <a:ea typeface="ＭＳ ゴシック" pitchFamily="49" charset="-128"/>
            </a:rPr>
            <a:t>2,044</a:t>
          </a:r>
          <a:r>
            <a:rPr kumimoji="1" lang="ja-JP" altLang="en-US" sz="1050">
              <a:latin typeface="ＭＳ ゴシック" pitchFamily="49" charset="-128"/>
              <a:ea typeface="ＭＳ ゴシック" pitchFamily="49" charset="-128"/>
            </a:rPr>
            <a:t>百万円の増、減収補填債が</a:t>
          </a:r>
          <a:r>
            <a:rPr kumimoji="1" lang="en-US" altLang="ja-JP" sz="1050">
              <a:latin typeface="ＭＳ ゴシック" pitchFamily="49" charset="-128"/>
              <a:ea typeface="ＭＳ ゴシック" pitchFamily="49" charset="-128"/>
            </a:rPr>
            <a:t>348</a:t>
          </a:r>
          <a:r>
            <a:rPr kumimoji="1" lang="ja-JP" altLang="en-US" sz="1050">
              <a:latin typeface="ＭＳ ゴシック" pitchFamily="49" charset="-128"/>
              <a:ea typeface="ＭＳ ゴシック" pitchFamily="49" charset="-128"/>
            </a:rPr>
            <a:t>百万円の皆増、徴収猶予特例債が</a:t>
          </a:r>
          <a:r>
            <a:rPr kumimoji="1" lang="en-US" altLang="ja-JP" sz="1050">
              <a:latin typeface="ＭＳ ゴシック" pitchFamily="49" charset="-128"/>
              <a:ea typeface="ＭＳ ゴシック" pitchFamily="49" charset="-128"/>
            </a:rPr>
            <a:t>309</a:t>
          </a:r>
          <a:r>
            <a:rPr kumimoji="1" lang="ja-JP" altLang="en-US" sz="1050">
              <a:latin typeface="ＭＳ ゴシック" pitchFamily="49" charset="-128"/>
              <a:ea typeface="ＭＳ ゴシック" pitchFamily="49" charset="-128"/>
            </a:rPr>
            <a:t>百万円の皆増などがあり、現在高は前年度より</a:t>
          </a:r>
          <a:r>
            <a:rPr kumimoji="1" lang="en-US" altLang="ja-JP" sz="1050">
              <a:latin typeface="ＭＳ ゴシック" pitchFamily="49" charset="-128"/>
              <a:ea typeface="ＭＳ ゴシック" pitchFamily="49" charset="-128"/>
            </a:rPr>
            <a:t>2,083</a:t>
          </a:r>
          <a:r>
            <a:rPr kumimoji="1" lang="ja-JP" altLang="en-US" sz="1050">
              <a:latin typeface="ＭＳ ゴシック" pitchFamily="49" charset="-128"/>
              <a:ea typeface="ＭＳ ゴシック" pitchFamily="49" charset="-128"/>
            </a:rPr>
            <a:t>百万円増加した。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債務負担行為に基づく支出予定額</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社会福祉法人等に対する建設費償還補助の減に伴い減少した。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公営企業債等繰入見込額</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主に下水道事業債の減に伴い減少した。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組合等負担等見込額</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　</a:t>
          </a:r>
        </a:p>
        <a:p>
          <a:r>
            <a:rPr kumimoji="1" lang="ja-JP" altLang="en-US" sz="1050">
              <a:latin typeface="ＭＳ ゴシック" pitchFamily="49" charset="-128"/>
              <a:ea typeface="ＭＳ ゴシック" pitchFamily="49" charset="-128"/>
            </a:rPr>
            <a:t>　新可燃物処理施設の整備は一般会計負担で、新規の大規模整備等が無かったため、減少した。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設立法人等の負担額等負担見込額</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土地開発公社の保有する土地の評価額の減および賃貸事業用地の売却等により増加した。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基準財政需要額算入見込額</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　</a:t>
          </a:r>
        </a:p>
        <a:p>
          <a:r>
            <a:rPr kumimoji="1" lang="ja-JP" altLang="en-US" sz="1050">
              <a:latin typeface="ＭＳ ゴシック" pitchFamily="49" charset="-128"/>
              <a:ea typeface="ＭＳ ゴシック" pitchFamily="49" charset="-128"/>
            </a:rPr>
            <a:t>　新可燃物処理施設の整備による増はあるものの、市庁舎整備事業完了や下水道事業の新規の建設改良抑制による減が上回ったため、交付税措置のある市債の新規発行額が減となり減少した。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将来負担比率の分子</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　</a:t>
          </a:r>
        </a:p>
        <a:p>
          <a:r>
            <a:rPr kumimoji="1" lang="ja-JP" altLang="en-US" sz="1050">
              <a:latin typeface="ＭＳ ゴシック" pitchFamily="49" charset="-128"/>
              <a:ea typeface="ＭＳ ゴシック" pitchFamily="49" charset="-128"/>
            </a:rPr>
            <a:t>　市債の現在高は増加したものの、公営企業債等繰入見込額の減等が上回ったため、減少した。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鳥取県鳥取市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新型コロナウイルス感染症対策利子補給事業の財源に充てるため新たな基金を設置し、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億円を積み立てた一方、新型コロナウイルス感染症対策の緊急的な財源として、「財政調整基金」を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億円取り崩したこと、企業立地促進事業の実施に伴い「地域振興基金」を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億円取り崩したこと、保健所整備に伴う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億円を含め「公共施設等整備基金」を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本庁舎整備、保健所整備などの大規模事業に計画的に基金の活用を行ってきたが、災害等の将来の不測の事態に備え、継続して安定的な財政運営ができるように、「財政調整基金」や「減債基金」を積み増し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・地域振興基金：市民の連携の強化及び地域振興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・新型コロナウイルス感染症緊急対策基金：新型コロナウイルス感染症対策利子補給事業に活用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・ふるさと納税基金：ふるさと納税制度を活用して寄せられた寄附金をそれぞれの寄附者の思いを実現するための事業に活用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・公共施設等整備基金：保健所整備に伴う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・地域振興基金：企業立地促進事業の実施に伴い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・新型コロナウイルス感染症緊急対策基金：国の交付金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・公共施設等整備基金：公共施設等の老朽化対策等に対応するため、計画的に活用していく。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・新型コロナウイルス感染症緊急対策基金：新型コロナウイルス感染症対策の利子補給事業に活用していく。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新型コロナウイルス感染症対策の緊急的な財源として、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災害等の将来の不測の事態に備えるため、令和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年度末に「財政調整基金」と「減債基金」の合計が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億円となることを目標に積み立てることとしている。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債券運用や繰替運用により微増となった。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災害等の将来の不測の事態に備えるため、令和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年度末に「財政調整基金」と「減債基金」の合計が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億円となることを目標に積み立てることとしている。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185,890
184,410
765.31
132,640,358
129,905,614
2,119,663
50,938,852
112,833,060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は類似団体と比較して低くなっている。主な要因としては、本庁舎等新規の資産形成、また小中学校の空調設備整備、保育園の長寿命化対策及び耐震対策などの事業の実施、道路インフラ等の長寿命化事業等の推進等の成果によるものと考え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引き続き、道路橋梁等インフラ資産の長寿命化対策と平行して、施設の統廃合・集約化・複合化も念頭に置いたうえで、平成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年度に策定した鳥取市公共施設等総合管理計画に基づき、施設老朽化対策を計画的に進めていく必要がある。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138659</xdr:rowOff>
    </xdr:from>
    <xdr:ext cx="405111" cy="259045"/>
    <xdr:sp macro="" textlink="">
      <xdr:nvSpPr>
        <xdr:cNvPr id="70" name="有形固定資産減価償却率平均値テキスト"/>
        <xdr:cNvSpPr txBox="1"/>
      </xdr:nvSpPr>
      <xdr:spPr>
        <a:xfrm>
          <a:off x="4813300" y="6053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xdr:cNvSpPr/>
      </xdr:nvSpPr>
      <xdr:spPr>
        <a:xfrm>
          <a:off x="3238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5503</xdr:rowOff>
    </xdr:from>
    <xdr:to>
      <xdr:col>11</xdr:col>
      <xdr:colOff>187325</xdr:colOff>
      <xdr:row>30</xdr:row>
      <xdr:rowOff>107103</xdr:rowOff>
    </xdr:to>
    <xdr:sp macro="" textlink="">
      <xdr:nvSpPr>
        <xdr:cNvPr id="74" name="フローチャート: 判断 73"/>
        <xdr:cNvSpPr/>
      </xdr:nvSpPr>
      <xdr:spPr>
        <a:xfrm>
          <a:off x="2476500" y="59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144568</xdr:rowOff>
    </xdr:from>
    <xdr:to>
      <xdr:col>7</xdr:col>
      <xdr:colOff>187325</xdr:colOff>
      <xdr:row>30</xdr:row>
      <xdr:rowOff>74718</xdr:rowOff>
    </xdr:to>
    <xdr:sp macro="" textlink="">
      <xdr:nvSpPr>
        <xdr:cNvPr id="75" name="フローチャート: 判断 74"/>
        <xdr:cNvSpPr/>
      </xdr:nvSpPr>
      <xdr:spPr>
        <a:xfrm>
          <a:off x="1714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2963</xdr:rowOff>
    </xdr:from>
    <xdr:to>
      <xdr:col>23</xdr:col>
      <xdr:colOff>136525</xdr:colOff>
      <xdr:row>28</xdr:row>
      <xdr:rowOff>104563</xdr:rowOff>
    </xdr:to>
    <xdr:sp macro="" textlink="">
      <xdr:nvSpPr>
        <xdr:cNvPr id="81" name="楕円 80"/>
        <xdr:cNvSpPr/>
      </xdr:nvSpPr>
      <xdr:spPr>
        <a:xfrm>
          <a:off x="4711700" y="5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25840</xdr:rowOff>
    </xdr:from>
    <xdr:ext cx="405111" cy="259045"/>
    <xdr:sp macro="" textlink="">
      <xdr:nvSpPr>
        <xdr:cNvPr id="82" name="有形固定資産減価償却率該当値テキスト"/>
        <xdr:cNvSpPr txBox="1"/>
      </xdr:nvSpPr>
      <xdr:spPr>
        <a:xfrm>
          <a:off x="4813300" y="5426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131233</xdr:rowOff>
    </xdr:from>
    <xdr:to>
      <xdr:col>19</xdr:col>
      <xdr:colOff>187325</xdr:colOff>
      <xdr:row>28</xdr:row>
      <xdr:rowOff>61383</xdr:rowOff>
    </xdr:to>
    <xdr:sp macro="" textlink="">
      <xdr:nvSpPr>
        <xdr:cNvPr id="83" name="楕円 82"/>
        <xdr:cNvSpPr/>
      </xdr:nvSpPr>
      <xdr:spPr>
        <a:xfrm>
          <a:off x="4000500" y="553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10583</xdr:rowOff>
    </xdr:from>
    <xdr:to>
      <xdr:col>23</xdr:col>
      <xdr:colOff>85725</xdr:colOff>
      <xdr:row>28</xdr:row>
      <xdr:rowOff>53763</xdr:rowOff>
    </xdr:to>
    <xdr:cxnSp macro="">
      <xdr:nvCxnSpPr>
        <xdr:cNvPr id="84" name="直線コネクタ 83"/>
        <xdr:cNvCxnSpPr/>
      </xdr:nvCxnSpPr>
      <xdr:spPr>
        <a:xfrm>
          <a:off x="4051300" y="558270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145627</xdr:rowOff>
    </xdr:from>
    <xdr:to>
      <xdr:col>15</xdr:col>
      <xdr:colOff>187325</xdr:colOff>
      <xdr:row>28</xdr:row>
      <xdr:rowOff>75777</xdr:rowOff>
    </xdr:to>
    <xdr:sp macro="" textlink="">
      <xdr:nvSpPr>
        <xdr:cNvPr id="85" name="楕円 84"/>
        <xdr:cNvSpPr/>
      </xdr:nvSpPr>
      <xdr:spPr>
        <a:xfrm>
          <a:off x="3238500" y="55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10583</xdr:rowOff>
    </xdr:from>
    <xdr:to>
      <xdr:col>19</xdr:col>
      <xdr:colOff>136525</xdr:colOff>
      <xdr:row>28</xdr:row>
      <xdr:rowOff>24977</xdr:rowOff>
    </xdr:to>
    <xdr:cxnSp macro="">
      <xdr:nvCxnSpPr>
        <xdr:cNvPr id="86" name="直線コネクタ 85"/>
        <xdr:cNvCxnSpPr/>
      </xdr:nvCxnSpPr>
      <xdr:spPr>
        <a:xfrm flipV="1">
          <a:off x="3289300" y="5582708"/>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98848</xdr:rowOff>
    </xdr:from>
    <xdr:to>
      <xdr:col>11</xdr:col>
      <xdr:colOff>187325</xdr:colOff>
      <xdr:row>28</xdr:row>
      <xdr:rowOff>28998</xdr:rowOff>
    </xdr:to>
    <xdr:sp macro="" textlink="">
      <xdr:nvSpPr>
        <xdr:cNvPr id="87" name="楕円 86"/>
        <xdr:cNvSpPr/>
      </xdr:nvSpPr>
      <xdr:spPr>
        <a:xfrm>
          <a:off x="2476500" y="54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149648</xdr:rowOff>
    </xdr:from>
    <xdr:to>
      <xdr:col>15</xdr:col>
      <xdr:colOff>136525</xdr:colOff>
      <xdr:row>28</xdr:row>
      <xdr:rowOff>24977</xdr:rowOff>
    </xdr:to>
    <xdr:cxnSp macro="">
      <xdr:nvCxnSpPr>
        <xdr:cNvPr id="88" name="直線コネクタ 87"/>
        <xdr:cNvCxnSpPr/>
      </xdr:nvCxnSpPr>
      <xdr:spPr>
        <a:xfrm>
          <a:off x="2527300" y="5550323"/>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53340</xdr:rowOff>
    </xdr:from>
    <xdr:to>
      <xdr:col>7</xdr:col>
      <xdr:colOff>187325</xdr:colOff>
      <xdr:row>28</xdr:row>
      <xdr:rowOff>154940</xdr:rowOff>
    </xdr:to>
    <xdr:sp macro="" textlink="">
      <xdr:nvSpPr>
        <xdr:cNvPr id="89" name="楕円 88"/>
        <xdr:cNvSpPr/>
      </xdr:nvSpPr>
      <xdr:spPr>
        <a:xfrm>
          <a:off x="1714500" y="56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149648</xdr:rowOff>
    </xdr:from>
    <xdr:to>
      <xdr:col>11</xdr:col>
      <xdr:colOff>136525</xdr:colOff>
      <xdr:row>28</xdr:row>
      <xdr:rowOff>104140</xdr:rowOff>
    </xdr:to>
    <xdr:cxnSp macro="">
      <xdr:nvCxnSpPr>
        <xdr:cNvPr id="90" name="直線コネクタ 89"/>
        <xdr:cNvCxnSpPr/>
      </xdr:nvCxnSpPr>
      <xdr:spPr>
        <a:xfrm flipV="1">
          <a:off x="1765300" y="5550323"/>
          <a:ext cx="762000" cy="12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1" name="n_1aveValue有形固定資産減価償却率"/>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92" name="n_2aveValue有形固定資産減価償却率"/>
        <xdr:cNvSpPr txBox="1"/>
      </xdr:nvSpPr>
      <xdr:spPr>
        <a:xfrm>
          <a:off x="3086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98230</xdr:rowOff>
    </xdr:from>
    <xdr:ext cx="405111" cy="259045"/>
    <xdr:sp macro="" textlink="">
      <xdr:nvSpPr>
        <xdr:cNvPr id="93" name="n_3aveValue有形固定資産減価償却率"/>
        <xdr:cNvSpPr txBox="1"/>
      </xdr:nvSpPr>
      <xdr:spPr>
        <a:xfrm>
          <a:off x="2324744" y="601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65845</xdr:rowOff>
    </xdr:from>
    <xdr:ext cx="405111" cy="259045"/>
    <xdr:sp macro="" textlink="">
      <xdr:nvSpPr>
        <xdr:cNvPr id="94" name="n_4aveValue有形固定資産減価償却率"/>
        <xdr:cNvSpPr txBox="1"/>
      </xdr:nvSpPr>
      <xdr:spPr>
        <a:xfrm>
          <a:off x="1562744" y="5980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77910</xdr:rowOff>
    </xdr:from>
    <xdr:ext cx="405111" cy="259045"/>
    <xdr:sp macro="" textlink="">
      <xdr:nvSpPr>
        <xdr:cNvPr id="95" name="n_1mainValue有形固定資産減価償却率"/>
        <xdr:cNvSpPr txBox="1"/>
      </xdr:nvSpPr>
      <xdr:spPr>
        <a:xfrm>
          <a:off x="3836044" y="5307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92304</xdr:rowOff>
    </xdr:from>
    <xdr:ext cx="405111" cy="259045"/>
    <xdr:sp macro="" textlink="">
      <xdr:nvSpPr>
        <xdr:cNvPr id="96" name="n_2mainValue有形固定資産減価償却率"/>
        <xdr:cNvSpPr txBox="1"/>
      </xdr:nvSpPr>
      <xdr:spPr>
        <a:xfrm>
          <a:off x="3086744" y="5321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45525</xdr:rowOff>
    </xdr:from>
    <xdr:ext cx="405111" cy="259045"/>
    <xdr:sp macro="" textlink="">
      <xdr:nvSpPr>
        <xdr:cNvPr id="97" name="n_3mainValue有形固定資産減価償却率"/>
        <xdr:cNvSpPr txBox="1"/>
      </xdr:nvSpPr>
      <xdr:spPr>
        <a:xfrm>
          <a:off x="2324744" y="5274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17</xdr:rowOff>
    </xdr:from>
    <xdr:ext cx="405111" cy="259045"/>
    <xdr:sp macro="" textlink="">
      <xdr:nvSpPr>
        <xdr:cNvPr id="98" name="n_4mainValue有形固定資産減価償却率"/>
        <xdr:cNvSpPr txBox="1"/>
      </xdr:nvSpPr>
      <xdr:spPr>
        <a:xfrm>
          <a:off x="1562744"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は、概ね類似団体内平均値並みとなっている。今後は、可燃物処理場整備等の大型事業による起債発行の増や、高齢化、人口減少、新型コロナウイルス感染症の影響による市税等の減少、扶助費など経常経費の増が見込まれるなか、総合計画や市政改革プランに基づき、市民サービスと効率的な行政運営を両立させ、一層の財政健全化に努めていく必要が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32" name="債務償還比率平均値テキスト"/>
        <xdr:cNvSpPr txBox="1"/>
      </xdr:nvSpPr>
      <xdr:spPr>
        <a:xfrm>
          <a:off x="14846300" y="590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109855</xdr:rowOff>
    </xdr:from>
    <xdr:to>
      <xdr:col>64</xdr:col>
      <xdr:colOff>123825</xdr:colOff>
      <xdr:row>31</xdr:row>
      <xdr:rowOff>40005</xdr:rowOff>
    </xdr:to>
    <xdr:sp macro="" textlink="">
      <xdr:nvSpPr>
        <xdr:cNvPr id="136" name="フローチャート: 判断 135"/>
        <xdr:cNvSpPr/>
      </xdr:nvSpPr>
      <xdr:spPr>
        <a:xfrm>
          <a:off x="12509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132405</xdr:rowOff>
    </xdr:from>
    <xdr:to>
      <xdr:col>60</xdr:col>
      <xdr:colOff>123825</xdr:colOff>
      <xdr:row>31</xdr:row>
      <xdr:rowOff>62555</xdr:rowOff>
    </xdr:to>
    <xdr:sp macro="" textlink="">
      <xdr:nvSpPr>
        <xdr:cNvPr id="137" name="フローチャート: 判断 136"/>
        <xdr:cNvSpPr/>
      </xdr:nvSpPr>
      <xdr:spPr>
        <a:xfrm>
          <a:off x="11747500" y="60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57510</xdr:rowOff>
    </xdr:from>
    <xdr:to>
      <xdr:col>76</xdr:col>
      <xdr:colOff>73025</xdr:colOff>
      <xdr:row>31</xdr:row>
      <xdr:rowOff>159110</xdr:rowOff>
    </xdr:to>
    <xdr:sp macro="" textlink="">
      <xdr:nvSpPr>
        <xdr:cNvPr id="143" name="楕円 142"/>
        <xdr:cNvSpPr/>
      </xdr:nvSpPr>
      <xdr:spPr>
        <a:xfrm>
          <a:off x="14744700" y="61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35937</xdr:rowOff>
    </xdr:from>
    <xdr:ext cx="469744" cy="259045"/>
    <xdr:sp macro="" textlink="">
      <xdr:nvSpPr>
        <xdr:cNvPr id="144" name="債務償還比率該当値テキスト"/>
        <xdr:cNvSpPr txBox="1"/>
      </xdr:nvSpPr>
      <xdr:spPr>
        <a:xfrm>
          <a:off x="14846300" y="612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25365</xdr:rowOff>
    </xdr:from>
    <xdr:to>
      <xdr:col>72</xdr:col>
      <xdr:colOff>123825</xdr:colOff>
      <xdr:row>31</xdr:row>
      <xdr:rowOff>126965</xdr:rowOff>
    </xdr:to>
    <xdr:sp macro="" textlink="">
      <xdr:nvSpPr>
        <xdr:cNvPr id="145" name="楕円 144"/>
        <xdr:cNvSpPr/>
      </xdr:nvSpPr>
      <xdr:spPr>
        <a:xfrm>
          <a:off x="14033500" y="61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76165</xdr:rowOff>
    </xdr:from>
    <xdr:to>
      <xdr:col>76</xdr:col>
      <xdr:colOff>22225</xdr:colOff>
      <xdr:row>31</xdr:row>
      <xdr:rowOff>108310</xdr:rowOff>
    </xdr:to>
    <xdr:cxnSp macro="">
      <xdr:nvCxnSpPr>
        <xdr:cNvPr id="146" name="直線コネクタ 145"/>
        <xdr:cNvCxnSpPr/>
      </xdr:nvCxnSpPr>
      <xdr:spPr>
        <a:xfrm>
          <a:off x="14084300" y="6162640"/>
          <a:ext cx="711200" cy="3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162031</xdr:rowOff>
    </xdr:from>
    <xdr:to>
      <xdr:col>68</xdr:col>
      <xdr:colOff>123825</xdr:colOff>
      <xdr:row>31</xdr:row>
      <xdr:rowOff>92181</xdr:rowOff>
    </xdr:to>
    <xdr:sp macro="" textlink="">
      <xdr:nvSpPr>
        <xdr:cNvPr id="147" name="楕円 146"/>
        <xdr:cNvSpPr/>
      </xdr:nvSpPr>
      <xdr:spPr>
        <a:xfrm>
          <a:off x="13271500" y="60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41381</xdr:rowOff>
    </xdr:from>
    <xdr:to>
      <xdr:col>72</xdr:col>
      <xdr:colOff>73025</xdr:colOff>
      <xdr:row>31</xdr:row>
      <xdr:rowOff>76165</xdr:rowOff>
    </xdr:to>
    <xdr:cxnSp macro="">
      <xdr:nvCxnSpPr>
        <xdr:cNvPr id="148" name="直線コネクタ 147"/>
        <xdr:cNvCxnSpPr/>
      </xdr:nvCxnSpPr>
      <xdr:spPr>
        <a:xfrm>
          <a:off x="13322300" y="6127856"/>
          <a:ext cx="762000" cy="3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139601</xdr:rowOff>
    </xdr:from>
    <xdr:to>
      <xdr:col>64</xdr:col>
      <xdr:colOff>123825</xdr:colOff>
      <xdr:row>31</xdr:row>
      <xdr:rowOff>69751</xdr:rowOff>
    </xdr:to>
    <xdr:sp macro="" textlink="">
      <xdr:nvSpPr>
        <xdr:cNvPr id="149" name="楕円 148"/>
        <xdr:cNvSpPr/>
      </xdr:nvSpPr>
      <xdr:spPr>
        <a:xfrm>
          <a:off x="12509500" y="605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18951</xdr:rowOff>
    </xdr:from>
    <xdr:to>
      <xdr:col>68</xdr:col>
      <xdr:colOff>73025</xdr:colOff>
      <xdr:row>31</xdr:row>
      <xdr:rowOff>41381</xdr:rowOff>
    </xdr:to>
    <xdr:cxnSp macro="">
      <xdr:nvCxnSpPr>
        <xdr:cNvPr id="150" name="直線コネクタ 149"/>
        <xdr:cNvCxnSpPr/>
      </xdr:nvCxnSpPr>
      <xdr:spPr>
        <a:xfrm>
          <a:off x="12560300" y="6105426"/>
          <a:ext cx="762000" cy="2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168508</xdr:rowOff>
    </xdr:from>
    <xdr:to>
      <xdr:col>60</xdr:col>
      <xdr:colOff>123825</xdr:colOff>
      <xdr:row>31</xdr:row>
      <xdr:rowOff>98658</xdr:rowOff>
    </xdr:to>
    <xdr:sp macro="" textlink="">
      <xdr:nvSpPr>
        <xdr:cNvPr id="151" name="楕円 150"/>
        <xdr:cNvSpPr/>
      </xdr:nvSpPr>
      <xdr:spPr>
        <a:xfrm>
          <a:off x="11747500" y="608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18951</xdr:rowOff>
    </xdr:from>
    <xdr:to>
      <xdr:col>64</xdr:col>
      <xdr:colOff>73025</xdr:colOff>
      <xdr:row>31</xdr:row>
      <xdr:rowOff>47858</xdr:rowOff>
    </xdr:to>
    <xdr:cxnSp macro="">
      <xdr:nvCxnSpPr>
        <xdr:cNvPr id="152" name="直線コネクタ 151"/>
        <xdr:cNvCxnSpPr/>
      </xdr:nvCxnSpPr>
      <xdr:spPr>
        <a:xfrm flipV="1">
          <a:off x="11798300" y="6105426"/>
          <a:ext cx="762000" cy="2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3" name="n_1aveValue債務償還比率"/>
        <xdr:cNvSpPr txBox="1"/>
      </xdr:nvSpPr>
      <xdr:spPr>
        <a:xfrm>
          <a:off x="13836727" y="583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4" name="n_2aveValue債務償還比率"/>
        <xdr:cNvSpPr txBox="1"/>
      </xdr:nvSpPr>
      <xdr:spPr>
        <a:xfrm>
          <a:off x="13087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56532</xdr:rowOff>
    </xdr:from>
    <xdr:ext cx="469744" cy="259045"/>
    <xdr:sp macro="" textlink="">
      <xdr:nvSpPr>
        <xdr:cNvPr id="155" name="n_3aveValue債務償還比率"/>
        <xdr:cNvSpPr txBox="1"/>
      </xdr:nvSpPr>
      <xdr:spPr>
        <a:xfrm>
          <a:off x="12325427"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79082</xdr:rowOff>
    </xdr:from>
    <xdr:ext cx="469744" cy="259045"/>
    <xdr:sp macro="" textlink="">
      <xdr:nvSpPr>
        <xdr:cNvPr id="156" name="n_4aveValue債務償還比率"/>
        <xdr:cNvSpPr txBox="1"/>
      </xdr:nvSpPr>
      <xdr:spPr>
        <a:xfrm>
          <a:off x="11563427" y="582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118092</xdr:rowOff>
    </xdr:from>
    <xdr:ext cx="469744" cy="259045"/>
    <xdr:sp macro="" textlink="">
      <xdr:nvSpPr>
        <xdr:cNvPr id="157" name="n_1mainValue債務償還比率"/>
        <xdr:cNvSpPr txBox="1"/>
      </xdr:nvSpPr>
      <xdr:spPr>
        <a:xfrm>
          <a:off x="13836727" y="620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83308</xdr:rowOff>
    </xdr:from>
    <xdr:ext cx="469744" cy="259045"/>
    <xdr:sp macro="" textlink="">
      <xdr:nvSpPr>
        <xdr:cNvPr id="158" name="n_2mainValue債務償還比率"/>
        <xdr:cNvSpPr txBox="1"/>
      </xdr:nvSpPr>
      <xdr:spPr>
        <a:xfrm>
          <a:off x="13087427" y="616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60878</xdr:rowOff>
    </xdr:from>
    <xdr:ext cx="469744" cy="259045"/>
    <xdr:sp macro="" textlink="">
      <xdr:nvSpPr>
        <xdr:cNvPr id="159" name="n_3mainValue債務償還比率"/>
        <xdr:cNvSpPr txBox="1"/>
      </xdr:nvSpPr>
      <xdr:spPr>
        <a:xfrm>
          <a:off x="12325427" y="614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89785</xdr:rowOff>
    </xdr:from>
    <xdr:ext cx="469744" cy="259045"/>
    <xdr:sp macro="" textlink="">
      <xdr:nvSpPr>
        <xdr:cNvPr id="160" name="n_4mainValue債務償還比率"/>
        <xdr:cNvSpPr txBox="1"/>
      </xdr:nvSpPr>
      <xdr:spPr>
        <a:xfrm>
          <a:off x="11563427" y="617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185,890
184,410
765.31
132,640,358
129,905,614
2,119,663
50,938,852
112,833,060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xdr:cNvSpPr txBox="1"/>
      </xdr:nvSpPr>
      <xdr:spPr>
        <a:xfrm>
          <a:off x="4673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86360</xdr:rowOff>
    </xdr:from>
    <xdr:to>
      <xdr:col>24</xdr:col>
      <xdr:colOff>114300</xdr:colOff>
      <xdr:row>35</xdr:row>
      <xdr:rowOff>16510</xdr:rowOff>
    </xdr:to>
    <xdr:sp macro="" textlink="">
      <xdr:nvSpPr>
        <xdr:cNvPr id="73" name="楕円 72"/>
        <xdr:cNvSpPr/>
      </xdr:nvSpPr>
      <xdr:spPr>
        <a:xfrm>
          <a:off x="45847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39387</xdr:rowOff>
    </xdr:from>
    <xdr:ext cx="405111" cy="259045"/>
    <xdr:sp macro="" textlink="">
      <xdr:nvSpPr>
        <xdr:cNvPr id="74" name="【道路】&#10;有形固定資産減価償却率該当値テキスト"/>
        <xdr:cNvSpPr txBox="1"/>
      </xdr:nvSpPr>
      <xdr:spPr>
        <a:xfrm>
          <a:off x="4673600" y="5868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52070</xdr:rowOff>
    </xdr:from>
    <xdr:to>
      <xdr:col>20</xdr:col>
      <xdr:colOff>38100</xdr:colOff>
      <xdr:row>34</xdr:row>
      <xdr:rowOff>153670</xdr:rowOff>
    </xdr:to>
    <xdr:sp macro="" textlink="">
      <xdr:nvSpPr>
        <xdr:cNvPr id="75" name="楕円 74"/>
        <xdr:cNvSpPr/>
      </xdr:nvSpPr>
      <xdr:spPr>
        <a:xfrm>
          <a:off x="37465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102870</xdr:rowOff>
    </xdr:from>
    <xdr:to>
      <xdr:col>24</xdr:col>
      <xdr:colOff>63500</xdr:colOff>
      <xdr:row>34</xdr:row>
      <xdr:rowOff>137160</xdr:rowOff>
    </xdr:to>
    <xdr:cxnSp macro="">
      <xdr:nvCxnSpPr>
        <xdr:cNvPr id="76" name="直線コネクタ 75"/>
        <xdr:cNvCxnSpPr/>
      </xdr:nvCxnSpPr>
      <xdr:spPr>
        <a:xfrm>
          <a:off x="3797300" y="59321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15875</xdr:rowOff>
    </xdr:from>
    <xdr:to>
      <xdr:col>15</xdr:col>
      <xdr:colOff>101600</xdr:colOff>
      <xdr:row>34</xdr:row>
      <xdr:rowOff>117475</xdr:rowOff>
    </xdr:to>
    <xdr:sp macro="" textlink="">
      <xdr:nvSpPr>
        <xdr:cNvPr id="77" name="楕円 76"/>
        <xdr:cNvSpPr/>
      </xdr:nvSpPr>
      <xdr:spPr>
        <a:xfrm>
          <a:off x="28575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66675</xdr:rowOff>
    </xdr:from>
    <xdr:to>
      <xdr:col>19</xdr:col>
      <xdr:colOff>177800</xdr:colOff>
      <xdr:row>34</xdr:row>
      <xdr:rowOff>102870</xdr:rowOff>
    </xdr:to>
    <xdr:cxnSp macro="">
      <xdr:nvCxnSpPr>
        <xdr:cNvPr id="78" name="直線コネクタ 77"/>
        <xdr:cNvCxnSpPr/>
      </xdr:nvCxnSpPr>
      <xdr:spPr>
        <a:xfrm>
          <a:off x="2908300" y="58959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151130</xdr:rowOff>
    </xdr:from>
    <xdr:to>
      <xdr:col>10</xdr:col>
      <xdr:colOff>165100</xdr:colOff>
      <xdr:row>34</xdr:row>
      <xdr:rowOff>81280</xdr:rowOff>
    </xdr:to>
    <xdr:sp macro="" textlink="">
      <xdr:nvSpPr>
        <xdr:cNvPr id="79" name="楕円 78"/>
        <xdr:cNvSpPr/>
      </xdr:nvSpPr>
      <xdr:spPr>
        <a:xfrm>
          <a:off x="1968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30480</xdr:rowOff>
    </xdr:from>
    <xdr:to>
      <xdr:col>15</xdr:col>
      <xdr:colOff>50800</xdr:colOff>
      <xdr:row>34</xdr:row>
      <xdr:rowOff>66675</xdr:rowOff>
    </xdr:to>
    <xdr:cxnSp macro="">
      <xdr:nvCxnSpPr>
        <xdr:cNvPr id="80" name="直線コネクタ 79"/>
        <xdr:cNvCxnSpPr/>
      </xdr:nvCxnSpPr>
      <xdr:spPr>
        <a:xfrm>
          <a:off x="2019300" y="58597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124460</xdr:rowOff>
    </xdr:from>
    <xdr:to>
      <xdr:col>6</xdr:col>
      <xdr:colOff>38100</xdr:colOff>
      <xdr:row>34</xdr:row>
      <xdr:rowOff>54610</xdr:rowOff>
    </xdr:to>
    <xdr:sp macro="" textlink="">
      <xdr:nvSpPr>
        <xdr:cNvPr id="81" name="楕円 80"/>
        <xdr:cNvSpPr/>
      </xdr:nvSpPr>
      <xdr:spPr>
        <a:xfrm>
          <a:off x="1079500" y="57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3810</xdr:rowOff>
    </xdr:from>
    <xdr:to>
      <xdr:col>10</xdr:col>
      <xdr:colOff>114300</xdr:colOff>
      <xdr:row>34</xdr:row>
      <xdr:rowOff>30480</xdr:rowOff>
    </xdr:to>
    <xdr:cxnSp macro="">
      <xdr:nvCxnSpPr>
        <xdr:cNvPr id="82" name="直線コネクタ 81"/>
        <xdr:cNvCxnSpPr/>
      </xdr:nvCxnSpPr>
      <xdr:spPr>
        <a:xfrm>
          <a:off x="1130300" y="58331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5" name="n_3aveValue【道路】&#10;有形固定資産減価償却率"/>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127652</xdr:rowOff>
    </xdr:from>
    <xdr:ext cx="405111" cy="259045"/>
    <xdr:sp macro="" textlink="">
      <xdr:nvSpPr>
        <xdr:cNvPr id="86" name="n_4aveValue【道路】&#10;有形固定資産減価償却率"/>
        <xdr:cNvSpPr txBox="1"/>
      </xdr:nvSpPr>
      <xdr:spPr>
        <a:xfrm>
          <a:off x="927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170197</xdr:rowOff>
    </xdr:from>
    <xdr:ext cx="405111" cy="259045"/>
    <xdr:sp macro="" textlink="">
      <xdr:nvSpPr>
        <xdr:cNvPr id="87" name="n_1mainValue【道路】&#10;有形固定資産減価償却率"/>
        <xdr:cNvSpPr txBox="1"/>
      </xdr:nvSpPr>
      <xdr:spPr>
        <a:xfrm>
          <a:off x="3582044"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134002</xdr:rowOff>
    </xdr:from>
    <xdr:ext cx="405111" cy="259045"/>
    <xdr:sp macro="" textlink="">
      <xdr:nvSpPr>
        <xdr:cNvPr id="88" name="n_2mainValue【道路】&#10;有形固定資産減価償却率"/>
        <xdr:cNvSpPr txBox="1"/>
      </xdr:nvSpPr>
      <xdr:spPr>
        <a:xfrm>
          <a:off x="2705744" y="56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97807</xdr:rowOff>
    </xdr:from>
    <xdr:ext cx="405111" cy="259045"/>
    <xdr:sp macro="" textlink="">
      <xdr:nvSpPr>
        <xdr:cNvPr id="89" name="n_3mainValue【道路】&#10;有形固定資産減価償却率"/>
        <xdr:cNvSpPr txBox="1"/>
      </xdr:nvSpPr>
      <xdr:spPr>
        <a:xfrm>
          <a:off x="181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71137</xdr:rowOff>
    </xdr:from>
    <xdr:ext cx="405111" cy="259045"/>
    <xdr:sp macro="" textlink="">
      <xdr:nvSpPr>
        <xdr:cNvPr id="90" name="n_4mainValue【道路】&#10;有形固定資産減価償却率"/>
        <xdr:cNvSpPr txBox="1"/>
      </xdr:nvSpPr>
      <xdr:spPr>
        <a:xfrm>
          <a:off x="927744" y="555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80571</xdr:rowOff>
    </xdr:from>
    <xdr:ext cx="469744" cy="259045"/>
    <xdr:sp macro="" textlink="">
      <xdr:nvSpPr>
        <xdr:cNvPr id="121" name="【道路】&#10;一人当たり延長平均値テキスト"/>
        <xdr:cNvSpPr txBox="1"/>
      </xdr:nvSpPr>
      <xdr:spPr>
        <a:xfrm>
          <a:off x="10515600" y="659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54683</xdr:rowOff>
    </xdr:from>
    <xdr:to>
      <xdr:col>41</xdr:col>
      <xdr:colOff>101600</xdr:colOff>
      <xdr:row>38</xdr:row>
      <xdr:rowOff>156283</xdr:rowOff>
    </xdr:to>
    <xdr:sp macro="" textlink="">
      <xdr:nvSpPr>
        <xdr:cNvPr id="125" name="フローチャート: 判断 124"/>
        <xdr:cNvSpPr/>
      </xdr:nvSpPr>
      <xdr:spPr>
        <a:xfrm>
          <a:off x="7810500" y="656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108458</xdr:rowOff>
    </xdr:from>
    <xdr:to>
      <xdr:col>36</xdr:col>
      <xdr:colOff>165100</xdr:colOff>
      <xdr:row>39</xdr:row>
      <xdr:rowOff>38608</xdr:rowOff>
    </xdr:to>
    <xdr:sp macro="" textlink="">
      <xdr:nvSpPr>
        <xdr:cNvPr id="126" name="フローチャート: 判断 125"/>
        <xdr:cNvSpPr/>
      </xdr:nvSpPr>
      <xdr:spPr>
        <a:xfrm>
          <a:off x="6921500" y="662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150368</xdr:rowOff>
    </xdr:from>
    <xdr:to>
      <xdr:col>55</xdr:col>
      <xdr:colOff>50800</xdr:colOff>
      <xdr:row>34</xdr:row>
      <xdr:rowOff>80518</xdr:rowOff>
    </xdr:to>
    <xdr:sp macro="" textlink="">
      <xdr:nvSpPr>
        <xdr:cNvPr id="132" name="楕円 131"/>
        <xdr:cNvSpPr/>
      </xdr:nvSpPr>
      <xdr:spPr>
        <a:xfrm>
          <a:off x="10426700" y="580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1795</xdr:rowOff>
    </xdr:from>
    <xdr:ext cx="534377" cy="259045"/>
    <xdr:sp macro="" textlink="">
      <xdr:nvSpPr>
        <xdr:cNvPr id="133" name="【道路】&#10;一人当たり延長該当値テキスト"/>
        <xdr:cNvSpPr txBox="1"/>
      </xdr:nvSpPr>
      <xdr:spPr>
        <a:xfrm>
          <a:off x="10515600" y="565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162560</xdr:rowOff>
    </xdr:from>
    <xdr:to>
      <xdr:col>50</xdr:col>
      <xdr:colOff>165100</xdr:colOff>
      <xdr:row>34</xdr:row>
      <xdr:rowOff>92710</xdr:rowOff>
    </xdr:to>
    <xdr:sp macro="" textlink="">
      <xdr:nvSpPr>
        <xdr:cNvPr id="134" name="楕円 133"/>
        <xdr:cNvSpPr/>
      </xdr:nvSpPr>
      <xdr:spPr>
        <a:xfrm>
          <a:off x="9588500" y="58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29718</xdr:rowOff>
    </xdr:from>
    <xdr:to>
      <xdr:col>55</xdr:col>
      <xdr:colOff>0</xdr:colOff>
      <xdr:row>34</xdr:row>
      <xdr:rowOff>41910</xdr:rowOff>
    </xdr:to>
    <xdr:cxnSp macro="">
      <xdr:nvCxnSpPr>
        <xdr:cNvPr id="135" name="直線コネクタ 134"/>
        <xdr:cNvCxnSpPr/>
      </xdr:nvCxnSpPr>
      <xdr:spPr>
        <a:xfrm flipV="1">
          <a:off x="9639300" y="5859018"/>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3520</xdr:rowOff>
    </xdr:from>
    <xdr:to>
      <xdr:col>46</xdr:col>
      <xdr:colOff>38100</xdr:colOff>
      <xdr:row>34</xdr:row>
      <xdr:rowOff>105120</xdr:rowOff>
    </xdr:to>
    <xdr:sp macro="" textlink="">
      <xdr:nvSpPr>
        <xdr:cNvPr id="136" name="楕円 135"/>
        <xdr:cNvSpPr/>
      </xdr:nvSpPr>
      <xdr:spPr>
        <a:xfrm>
          <a:off x="8699500" y="583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41910</xdr:rowOff>
    </xdr:from>
    <xdr:to>
      <xdr:col>50</xdr:col>
      <xdr:colOff>114300</xdr:colOff>
      <xdr:row>34</xdr:row>
      <xdr:rowOff>54320</xdr:rowOff>
    </xdr:to>
    <xdr:cxnSp macro="">
      <xdr:nvCxnSpPr>
        <xdr:cNvPr id="137" name="直線コネクタ 136"/>
        <xdr:cNvCxnSpPr/>
      </xdr:nvCxnSpPr>
      <xdr:spPr>
        <a:xfrm flipV="1">
          <a:off x="8750300" y="5871210"/>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21916</xdr:rowOff>
    </xdr:from>
    <xdr:to>
      <xdr:col>41</xdr:col>
      <xdr:colOff>101600</xdr:colOff>
      <xdr:row>34</xdr:row>
      <xdr:rowOff>123516</xdr:rowOff>
    </xdr:to>
    <xdr:sp macro="" textlink="">
      <xdr:nvSpPr>
        <xdr:cNvPr id="138" name="楕円 137"/>
        <xdr:cNvSpPr/>
      </xdr:nvSpPr>
      <xdr:spPr>
        <a:xfrm>
          <a:off x="7810500" y="585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54320</xdr:rowOff>
    </xdr:from>
    <xdr:to>
      <xdr:col>45</xdr:col>
      <xdr:colOff>177800</xdr:colOff>
      <xdr:row>34</xdr:row>
      <xdr:rowOff>72716</xdr:rowOff>
    </xdr:to>
    <xdr:cxnSp macro="">
      <xdr:nvCxnSpPr>
        <xdr:cNvPr id="139" name="直線コネクタ 138"/>
        <xdr:cNvCxnSpPr/>
      </xdr:nvCxnSpPr>
      <xdr:spPr>
        <a:xfrm flipV="1">
          <a:off x="7861300" y="5883620"/>
          <a:ext cx="889000" cy="1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166805</xdr:rowOff>
    </xdr:from>
    <xdr:to>
      <xdr:col>36</xdr:col>
      <xdr:colOff>165100</xdr:colOff>
      <xdr:row>40</xdr:row>
      <xdr:rowOff>96955</xdr:rowOff>
    </xdr:to>
    <xdr:sp macro="" textlink="">
      <xdr:nvSpPr>
        <xdr:cNvPr id="140" name="楕円 139"/>
        <xdr:cNvSpPr/>
      </xdr:nvSpPr>
      <xdr:spPr>
        <a:xfrm>
          <a:off x="6921500" y="68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72716</xdr:rowOff>
    </xdr:from>
    <xdr:to>
      <xdr:col>41</xdr:col>
      <xdr:colOff>50800</xdr:colOff>
      <xdr:row>40</xdr:row>
      <xdr:rowOff>46155</xdr:rowOff>
    </xdr:to>
    <xdr:cxnSp macro="">
      <xdr:nvCxnSpPr>
        <xdr:cNvPr id="141" name="直線コネクタ 140"/>
        <xdr:cNvCxnSpPr/>
      </xdr:nvCxnSpPr>
      <xdr:spPr>
        <a:xfrm flipV="1">
          <a:off x="6972300" y="5902016"/>
          <a:ext cx="889000" cy="100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42" name="n_1aveValue【道路】&#10;一人当たり延長"/>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26796</xdr:rowOff>
    </xdr:from>
    <xdr:ext cx="469744" cy="259045"/>
    <xdr:sp macro="" textlink="">
      <xdr:nvSpPr>
        <xdr:cNvPr id="143" name="n_2aveValue【道路】&#10;一人当たり延長"/>
        <xdr:cNvSpPr txBox="1"/>
      </xdr:nvSpPr>
      <xdr:spPr>
        <a:xfrm>
          <a:off x="8515427" y="671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147410</xdr:rowOff>
    </xdr:from>
    <xdr:ext cx="469744" cy="259045"/>
    <xdr:sp macro="" textlink="">
      <xdr:nvSpPr>
        <xdr:cNvPr id="144" name="n_3aveValue【道路】&#10;一人当たり延長"/>
        <xdr:cNvSpPr txBox="1"/>
      </xdr:nvSpPr>
      <xdr:spPr>
        <a:xfrm>
          <a:off x="7626427" y="666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55135</xdr:rowOff>
    </xdr:from>
    <xdr:ext cx="469744" cy="259045"/>
    <xdr:sp macro="" textlink="">
      <xdr:nvSpPr>
        <xdr:cNvPr id="145" name="n_4aveValue【道路】&#10;一人当たり延長"/>
        <xdr:cNvSpPr txBox="1"/>
      </xdr:nvSpPr>
      <xdr:spPr>
        <a:xfrm>
          <a:off x="6737427"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109237</xdr:rowOff>
    </xdr:from>
    <xdr:ext cx="534377" cy="259045"/>
    <xdr:sp macro="" textlink="">
      <xdr:nvSpPr>
        <xdr:cNvPr id="146" name="n_1mainValue【道路】&#10;一人当たり延長"/>
        <xdr:cNvSpPr txBox="1"/>
      </xdr:nvSpPr>
      <xdr:spPr>
        <a:xfrm>
          <a:off x="9359411" y="559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121647</xdr:rowOff>
    </xdr:from>
    <xdr:ext cx="534377" cy="259045"/>
    <xdr:sp macro="" textlink="">
      <xdr:nvSpPr>
        <xdr:cNvPr id="147" name="n_2mainValue【道路】&#10;一人当たり延長"/>
        <xdr:cNvSpPr txBox="1"/>
      </xdr:nvSpPr>
      <xdr:spPr>
        <a:xfrm>
          <a:off x="8483111" y="560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140043</xdr:rowOff>
    </xdr:from>
    <xdr:ext cx="534377" cy="259045"/>
    <xdr:sp macro="" textlink="">
      <xdr:nvSpPr>
        <xdr:cNvPr id="148" name="n_3mainValue【道路】&#10;一人当たり延長"/>
        <xdr:cNvSpPr txBox="1"/>
      </xdr:nvSpPr>
      <xdr:spPr>
        <a:xfrm>
          <a:off x="7594111" y="562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88082</xdr:rowOff>
    </xdr:from>
    <xdr:ext cx="469744" cy="259045"/>
    <xdr:sp macro="" textlink="">
      <xdr:nvSpPr>
        <xdr:cNvPr id="149" name="n_4mainValue【道路】&#10;一人当たり延長"/>
        <xdr:cNvSpPr txBox="1"/>
      </xdr:nvSpPr>
      <xdr:spPr>
        <a:xfrm>
          <a:off x="6737427" y="69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94178</xdr:rowOff>
    </xdr:from>
    <xdr:ext cx="405111" cy="259045"/>
    <xdr:sp macro="" textlink="">
      <xdr:nvSpPr>
        <xdr:cNvPr id="180" name="【橋りょう・トンネル】&#10;有形固定資産減価償却率平均値テキスト"/>
        <xdr:cNvSpPr txBox="1"/>
      </xdr:nvSpPr>
      <xdr:spPr>
        <a:xfrm>
          <a:off x="4673600" y="1038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39007</xdr:rowOff>
    </xdr:from>
    <xdr:to>
      <xdr:col>10</xdr:col>
      <xdr:colOff>165100</xdr:colOff>
      <xdr:row>60</xdr:row>
      <xdr:rowOff>140607</xdr:rowOff>
    </xdr:to>
    <xdr:sp macro="" textlink="">
      <xdr:nvSpPr>
        <xdr:cNvPr id="184" name="フローチャート: 判断 183"/>
        <xdr:cNvSpPr/>
      </xdr:nvSpPr>
      <xdr:spPr>
        <a:xfrm>
          <a:off x="1968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9616</xdr:rowOff>
    </xdr:from>
    <xdr:to>
      <xdr:col>6</xdr:col>
      <xdr:colOff>38100</xdr:colOff>
      <xdr:row>60</xdr:row>
      <xdr:rowOff>111216</xdr:rowOff>
    </xdr:to>
    <xdr:sp macro="" textlink="">
      <xdr:nvSpPr>
        <xdr:cNvPr id="185" name="フローチャート: 判断 184"/>
        <xdr:cNvSpPr/>
      </xdr:nvSpPr>
      <xdr:spPr>
        <a:xfrm>
          <a:off x="10795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96157</xdr:rowOff>
    </xdr:from>
    <xdr:to>
      <xdr:col>24</xdr:col>
      <xdr:colOff>114300</xdr:colOff>
      <xdr:row>59</xdr:row>
      <xdr:rowOff>26307</xdr:rowOff>
    </xdr:to>
    <xdr:sp macro="" textlink="">
      <xdr:nvSpPr>
        <xdr:cNvPr id="191" name="楕円 190"/>
        <xdr:cNvSpPr/>
      </xdr:nvSpPr>
      <xdr:spPr>
        <a:xfrm>
          <a:off x="45847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119034</xdr:rowOff>
    </xdr:from>
    <xdr:ext cx="405111" cy="259045"/>
    <xdr:sp macro="" textlink="">
      <xdr:nvSpPr>
        <xdr:cNvPr id="192" name="【橋りょう・トンネル】&#10;有形固定資産減価償却率該当値テキスト"/>
        <xdr:cNvSpPr txBox="1"/>
      </xdr:nvSpPr>
      <xdr:spPr>
        <a:xfrm>
          <a:off x="4673600"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158206</xdr:rowOff>
    </xdr:from>
    <xdr:to>
      <xdr:col>20</xdr:col>
      <xdr:colOff>38100</xdr:colOff>
      <xdr:row>59</xdr:row>
      <xdr:rowOff>88356</xdr:rowOff>
    </xdr:to>
    <xdr:sp macro="" textlink="">
      <xdr:nvSpPr>
        <xdr:cNvPr id="193" name="楕円 192"/>
        <xdr:cNvSpPr/>
      </xdr:nvSpPr>
      <xdr:spPr>
        <a:xfrm>
          <a:off x="3746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146957</xdr:rowOff>
    </xdr:from>
    <xdr:to>
      <xdr:col>24</xdr:col>
      <xdr:colOff>63500</xdr:colOff>
      <xdr:row>59</xdr:row>
      <xdr:rowOff>37556</xdr:rowOff>
    </xdr:to>
    <xdr:cxnSp macro="">
      <xdr:nvCxnSpPr>
        <xdr:cNvPr id="194" name="直線コネクタ 193"/>
        <xdr:cNvCxnSpPr/>
      </xdr:nvCxnSpPr>
      <xdr:spPr>
        <a:xfrm flipV="1">
          <a:off x="3797300" y="1009105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37374</xdr:rowOff>
    </xdr:from>
    <xdr:to>
      <xdr:col>15</xdr:col>
      <xdr:colOff>101600</xdr:colOff>
      <xdr:row>59</xdr:row>
      <xdr:rowOff>138974</xdr:rowOff>
    </xdr:to>
    <xdr:sp macro="" textlink="">
      <xdr:nvSpPr>
        <xdr:cNvPr id="195" name="楕円 194"/>
        <xdr:cNvSpPr/>
      </xdr:nvSpPr>
      <xdr:spPr>
        <a:xfrm>
          <a:off x="2857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37556</xdr:rowOff>
    </xdr:from>
    <xdr:to>
      <xdr:col>19</xdr:col>
      <xdr:colOff>177800</xdr:colOff>
      <xdr:row>59</xdr:row>
      <xdr:rowOff>88174</xdr:rowOff>
    </xdr:to>
    <xdr:cxnSp macro="">
      <xdr:nvCxnSpPr>
        <xdr:cNvPr id="196" name="直線コネクタ 195"/>
        <xdr:cNvCxnSpPr/>
      </xdr:nvCxnSpPr>
      <xdr:spPr>
        <a:xfrm flipV="1">
          <a:off x="2908300" y="1015310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56969</xdr:rowOff>
    </xdr:from>
    <xdr:to>
      <xdr:col>10</xdr:col>
      <xdr:colOff>165100</xdr:colOff>
      <xdr:row>59</xdr:row>
      <xdr:rowOff>158569</xdr:rowOff>
    </xdr:to>
    <xdr:sp macro="" textlink="">
      <xdr:nvSpPr>
        <xdr:cNvPr id="197" name="楕円 196"/>
        <xdr:cNvSpPr/>
      </xdr:nvSpPr>
      <xdr:spPr>
        <a:xfrm>
          <a:off x="1968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88174</xdr:rowOff>
    </xdr:from>
    <xdr:to>
      <xdr:col>15</xdr:col>
      <xdr:colOff>50800</xdr:colOff>
      <xdr:row>59</xdr:row>
      <xdr:rowOff>107769</xdr:rowOff>
    </xdr:to>
    <xdr:cxnSp macro="">
      <xdr:nvCxnSpPr>
        <xdr:cNvPr id="198" name="直線コネクタ 197"/>
        <xdr:cNvCxnSpPr/>
      </xdr:nvCxnSpPr>
      <xdr:spPr>
        <a:xfrm flipV="1">
          <a:off x="2019300" y="1020372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29210</xdr:rowOff>
    </xdr:from>
    <xdr:to>
      <xdr:col>6</xdr:col>
      <xdr:colOff>38100</xdr:colOff>
      <xdr:row>59</xdr:row>
      <xdr:rowOff>130810</xdr:rowOff>
    </xdr:to>
    <xdr:sp macro="" textlink="">
      <xdr:nvSpPr>
        <xdr:cNvPr id="199" name="楕円 198"/>
        <xdr:cNvSpPr/>
      </xdr:nvSpPr>
      <xdr:spPr>
        <a:xfrm>
          <a:off x="1079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80010</xdr:rowOff>
    </xdr:from>
    <xdr:to>
      <xdr:col>10</xdr:col>
      <xdr:colOff>114300</xdr:colOff>
      <xdr:row>59</xdr:row>
      <xdr:rowOff>107769</xdr:rowOff>
    </xdr:to>
    <xdr:cxnSp macro="">
      <xdr:nvCxnSpPr>
        <xdr:cNvPr id="200" name="直線コネクタ 199"/>
        <xdr:cNvCxnSpPr/>
      </xdr:nvCxnSpPr>
      <xdr:spPr>
        <a:xfrm>
          <a:off x="1130300" y="101955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15801</xdr:rowOff>
    </xdr:from>
    <xdr:ext cx="405111" cy="259045"/>
    <xdr:sp macro="" textlink="">
      <xdr:nvSpPr>
        <xdr:cNvPr id="201" name="n_1aveValue【橋りょう・トンネル】&#10;有形固定資産減価償却率"/>
        <xdr:cNvSpPr txBox="1"/>
      </xdr:nvSpPr>
      <xdr:spPr>
        <a:xfrm>
          <a:off x="35820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6004</xdr:rowOff>
    </xdr:from>
    <xdr:ext cx="405111" cy="259045"/>
    <xdr:sp macro="" textlink="">
      <xdr:nvSpPr>
        <xdr:cNvPr id="202" name="n_2aveValue【橋りょう・トンネル】&#10;有形固定資産減価償却率"/>
        <xdr:cNvSpPr txBox="1"/>
      </xdr:nvSpPr>
      <xdr:spPr>
        <a:xfrm>
          <a:off x="2705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131734</xdr:rowOff>
    </xdr:from>
    <xdr:ext cx="405111" cy="259045"/>
    <xdr:sp macro="" textlink="">
      <xdr:nvSpPr>
        <xdr:cNvPr id="203" name="n_3aveValue【橋りょう・トンネル】&#10;有形固定資産減価償却率"/>
        <xdr:cNvSpPr txBox="1"/>
      </xdr:nvSpPr>
      <xdr:spPr>
        <a:xfrm>
          <a:off x="1816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102343</xdr:rowOff>
    </xdr:from>
    <xdr:ext cx="405111" cy="259045"/>
    <xdr:sp macro="" textlink="">
      <xdr:nvSpPr>
        <xdr:cNvPr id="204" name="n_4aveValue【橋りょう・トンネル】&#10;有形固定資産減価償却率"/>
        <xdr:cNvSpPr txBox="1"/>
      </xdr:nvSpPr>
      <xdr:spPr>
        <a:xfrm>
          <a:off x="927744"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104883</xdr:rowOff>
    </xdr:from>
    <xdr:ext cx="405111" cy="259045"/>
    <xdr:sp macro="" textlink="">
      <xdr:nvSpPr>
        <xdr:cNvPr id="205" name="n_1mainValue【橋りょう・トンネル】&#10;有形固定資産減価償却率"/>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155501</xdr:rowOff>
    </xdr:from>
    <xdr:ext cx="405111" cy="259045"/>
    <xdr:sp macro="" textlink="">
      <xdr:nvSpPr>
        <xdr:cNvPr id="206" name="n_2mainValue【橋りょう・トンネル】&#10;有形固定資産減価償却率"/>
        <xdr:cNvSpPr txBox="1"/>
      </xdr:nvSpPr>
      <xdr:spPr>
        <a:xfrm>
          <a:off x="2705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3646</xdr:rowOff>
    </xdr:from>
    <xdr:ext cx="405111" cy="259045"/>
    <xdr:sp macro="" textlink="">
      <xdr:nvSpPr>
        <xdr:cNvPr id="207" name="n_3mainValue【橋りょう・トンネル】&#10;有形固定資産減価償却率"/>
        <xdr:cNvSpPr txBox="1"/>
      </xdr:nvSpPr>
      <xdr:spPr>
        <a:xfrm>
          <a:off x="1816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147337</xdr:rowOff>
    </xdr:from>
    <xdr:ext cx="405111" cy="259045"/>
    <xdr:sp macro="" textlink="">
      <xdr:nvSpPr>
        <xdr:cNvPr id="208" name="n_4mainValue【橋りょう・トンネル】&#10;有形固定資産減価償却率"/>
        <xdr:cNvSpPr txBox="1"/>
      </xdr:nvSpPr>
      <xdr:spPr>
        <a:xfrm>
          <a:off x="927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24285</xdr:rowOff>
    </xdr:from>
    <xdr:ext cx="534377" cy="259045"/>
    <xdr:sp macro="" textlink="">
      <xdr:nvSpPr>
        <xdr:cNvPr id="237" name="【橋りょう・トンネル】&#10;一人当たり有形固定資産（償却資産）額平均値テキスト"/>
        <xdr:cNvSpPr txBox="1"/>
      </xdr:nvSpPr>
      <xdr:spPr>
        <a:xfrm>
          <a:off x="10515600" y="1048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54436</xdr:rowOff>
    </xdr:from>
    <xdr:to>
      <xdr:col>41</xdr:col>
      <xdr:colOff>101600</xdr:colOff>
      <xdr:row>62</xdr:row>
      <xdr:rowOff>156036</xdr:rowOff>
    </xdr:to>
    <xdr:sp macro="" textlink="">
      <xdr:nvSpPr>
        <xdr:cNvPr id="241" name="フローチャート: 判断 240"/>
        <xdr:cNvSpPr/>
      </xdr:nvSpPr>
      <xdr:spPr>
        <a:xfrm>
          <a:off x="7810500" y="1068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63519</xdr:rowOff>
    </xdr:from>
    <xdr:to>
      <xdr:col>36</xdr:col>
      <xdr:colOff>165100</xdr:colOff>
      <xdr:row>62</xdr:row>
      <xdr:rowOff>165119</xdr:rowOff>
    </xdr:to>
    <xdr:sp macro="" textlink="">
      <xdr:nvSpPr>
        <xdr:cNvPr id="242" name="フローチャート: 判断 241"/>
        <xdr:cNvSpPr/>
      </xdr:nvSpPr>
      <xdr:spPr>
        <a:xfrm>
          <a:off x="6921500" y="1069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529</xdr:rowOff>
    </xdr:from>
    <xdr:to>
      <xdr:col>55</xdr:col>
      <xdr:colOff>50800</xdr:colOff>
      <xdr:row>64</xdr:row>
      <xdr:rowOff>102129</xdr:rowOff>
    </xdr:to>
    <xdr:sp macro="" textlink="">
      <xdr:nvSpPr>
        <xdr:cNvPr id="248" name="楕円 247"/>
        <xdr:cNvSpPr/>
      </xdr:nvSpPr>
      <xdr:spPr>
        <a:xfrm>
          <a:off x="10426700" y="1097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86906</xdr:rowOff>
    </xdr:from>
    <xdr:ext cx="469744" cy="259045"/>
    <xdr:sp macro="" textlink="">
      <xdr:nvSpPr>
        <xdr:cNvPr id="249" name="【橋りょう・トンネル】&#10;一人当たり有形固定資産（償却資産）額該当値テキスト"/>
        <xdr:cNvSpPr txBox="1"/>
      </xdr:nvSpPr>
      <xdr:spPr>
        <a:xfrm>
          <a:off x="10515600" y="1088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3782</xdr:rowOff>
    </xdr:from>
    <xdr:to>
      <xdr:col>50</xdr:col>
      <xdr:colOff>165100</xdr:colOff>
      <xdr:row>64</xdr:row>
      <xdr:rowOff>105382</xdr:rowOff>
    </xdr:to>
    <xdr:sp macro="" textlink="">
      <xdr:nvSpPr>
        <xdr:cNvPr id="250" name="楕円 249"/>
        <xdr:cNvSpPr/>
      </xdr:nvSpPr>
      <xdr:spPr>
        <a:xfrm>
          <a:off x="9588500" y="109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51329</xdr:rowOff>
    </xdr:from>
    <xdr:to>
      <xdr:col>55</xdr:col>
      <xdr:colOff>0</xdr:colOff>
      <xdr:row>64</xdr:row>
      <xdr:rowOff>54582</xdr:rowOff>
    </xdr:to>
    <xdr:cxnSp macro="">
      <xdr:nvCxnSpPr>
        <xdr:cNvPr id="251" name="直線コネクタ 250"/>
        <xdr:cNvCxnSpPr/>
      </xdr:nvCxnSpPr>
      <xdr:spPr>
        <a:xfrm flipV="1">
          <a:off x="9639300" y="11024129"/>
          <a:ext cx="838200" cy="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6145</xdr:rowOff>
    </xdr:from>
    <xdr:to>
      <xdr:col>46</xdr:col>
      <xdr:colOff>38100</xdr:colOff>
      <xdr:row>64</xdr:row>
      <xdr:rowOff>107745</xdr:rowOff>
    </xdr:to>
    <xdr:sp macro="" textlink="">
      <xdr:nvSpPr>
        <xdr:cNvPr id="252" name="楕円 251"/>
        <xdr:cNvSpPr/>
      </xdr:nvSpPr>
      <xdr:spPr>
        <a:xfrm>
          <a:off x="8699500" y="1097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54582</xdr:rowOff>
    </xdr:from>
    <xdr:to>
      <xdr:col>50</xdr:col>
      <xdr:colOff>114300</xdr:colOff>
      <xdr:row>64</xdr:row>
      <xdr:rowOff>56945</xdr:rowOff>
    </xdr:to>
    <xdr:cxnSp macro="">
      <xdr:nvCxnSpPr>
        <xdr:cNvPr id="253" name="直線コネクタ 252"/>
        <xdr:cNvCxnSpPr/>
      </xdr:nvCxnSpPr>
      <xdr:spPr>
        <a:xfrm flipV="1">
          <a:off x="8750300" y="11027382"/>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7444</xdr:rowOff>
    </xdr:from>
    <xdr:to>
      <xdr:col>41</xdr:col>
      <xdr:colOff>101600</xdr:colOff>
      <xdr:row>64</xdr:row>
      <xdr:rowOff>109044</xdr:rowOff>
    </xdr:to>
    <xdr:sp macro="" textlink="">
      <xdr:nvSpPr>
        <xdr:cNvPr id="254" name="楕円 253"/>
        <xdr:cNvSpPr/>
      </xdr:nvSpPr>
      <xdr:spPr>
        <a:xfrm>
          <a:off x="7810500" y="109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56945</xdr:rowOff>
    </xdr:from>
    <xdr:to>
      <xdr:col>45</xdr:col>
      <xdr:colOff>177800</xdr:colOff>
      <xdr:row>64</xdr:row>
      <xdr:rowOff>58244</xdr:rowOff>
    </xdr:to>
    <xdr:cxnSp macro="">
      <xdr:nvCxnSpPr>
        <xdr:cNvPr id="255" name="直線コネクタ 254"/>
        <xdr:cNvCxnSpPr/>
      </xdr:nvCxnSpPr>
      <xdr:spPr>
        <a:xfrm flipV="1">
          <a:off x="7861300" y="11029745"/>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7554</xdr:rowOff>
    </xdr:from>
    <xdr:to>
      <xdr:col>36</xdr:col>
      <xdr:colOff>165100</xdr:colOff>
      <xdr:row>64</xdr:row>
      <xdr:rowOff>109154</xdr:rowOff>
    </xdr:to>
    <xdr:sp macro="" textlink="">
      <xdr:nvSpPr>
        <xdr:cNvPr id="256" name="楕円 255"/>
        <xdr:cNvSpPr/>
      </xdr:nvSpPr>
      <xdr:spPr>
        <a:xfrm>
          <a:off x="6921500" y="109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58244</xdr:rowOff>
    </xdr:from>
    <xdr:to>
      <xdr:col>41</xdr:col>
      <xdr:colOff>50800</xdr:colOff>
      <xdr:row>64</xdr:row>
      <xdr:rowOff>58354</xdr:rowOff>
    </xdr:to>
    <xdr:cxnSp macro="">
      <xdr:nvCxnSpPr>
        <xdr:cNvPr id="257" name="直線コネクタ 256"/>
        <xdr:cNvCxnSpPr/>
      </xdr:nvCxnSpPr>
      <xdr:spPr>
        <a:xfrm flipV="1">
          <a:off x="6972300" y="11031044"/>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115280</xdr:rowOff>
    </xdr:from>
    <xdr:ext cx="534377" cy="259045"/>
    <xdr:sp macro="" textlink="">
      <xdr:nvSpPr>
        <xdr:cNvPr id="258" name="n_1aveValue【橋りょう・トンネル】&#10;一人当たり有形固定資産（償却資産）額"/>
        <xdr:cNvSpPr txBox="1"/>
      </xdr:nvSpPr>
      <xdr:spPr>
        <a:xfrm>
          <a:off x="93594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123429</xdr:rowOff>
    </xdr:from>
    <xdr:ext cx="534377" cy="259045"/>
    <xdr:sp macro="" textlink="">
      <xdr:nvSpPr>
        <xdr:cNvPr id="259" name="n_2aveValue【橋りょう・トンネル】&#10;一人当たり有形固定資産（償却資産）額"/>
        <xdr:cNvSpPr txBox="1"/>
      </xdr:nvSpPr>
      <xdr:spPr>
        <a:xfrm>
          <a:off x="8483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1113</xdr:rowOff>
    </xdr:from>
    <xdr:ext cx="534377" cy="259045"/>
    <xdr:sp macro="" textlink="">
      <xdr:nvSpPr>
        <xdr:cNvPr id="260" name="n_3aveValue【橋りょう・トンネル】&#10;一人当たり有形固定資産（償却資産）額"/>
        <xdr:cNvSpPr txBox="1"/>
      </xdr:nvSpPr>
      <xdr:spPr>
        <a:xfrm>
          <a:off x="7594111" y="1045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10196</xdr:rowOff>
    </xdr:from>
    <xdr:ext cx="534377" cy="259045"/>
    <xdr:sp macro="" textlink="">
      <xdr:nvSpPr>
        <xdr:cNvPr id="261" name="n_4aveValue【橋りょう・トンネル】&#10;一人当たり有形固定資産（償却資産）額"/>
        <xdr:cNvSpPr txBox="1"/>
      </xdr:nvSpPr>
      <xdr:spPr>
        <a:xfrm>
          <a:off x="6705111" y="1046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96509</xdr:rowOff>
    </xdr:from>
    <xdr:ext cx="469744" cy="259045"/>
    <xdr:sp macro="" textlink="">
      <xdr:nvSpPr>
        <xdr:cNvPr id="262" name="n_1mainValue【橋りょう・トンネル】&#10;一人当たり有形固定資産（償却資産）額"/>
        <xdr:cNvSpPr txBox="1"/>
      </xdr:nvSpPr>
      <xdr:spPr>
        <a:xfrm>
          <a:off x="9391728" y="1106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98872</xdr:rowOff>
    </xdr:from>
    <xdr:ext cx="469744" cy="259045"/>
    <xdr:sp macro="" textlink="">
      <xdr:nvSpPr>
        <xdr:cNvPr id="263" name="n_2mainValue【橋りょう・トンネル】&#10;一人当たり有形固定資産（償却資産）額"/>
        <xdr:cNvSpPr txBox="1"/>
      </xdr:nvSpPr>
      <xdr:spPr>
        <a:xfrm>
          <a:off x="8515428" y="1107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100171</xdr:rowOff>
    </xdr:from>
    <xdr:ext cx="469744" cy="259045"/>
    <xdr:sp macro="" textlink="">
      <xdr:nvSpPr>
        <xdr:cNvPr id="264" name="n_3mainValue【橋りょう・トンネル】&#10;一人当たり有形固定資産（償却資産）額"/>
        <xdr:cNvSpPr txBox="1"/>
      </xdr:nvSpPr>
      <xdr:spPr>
        <a:xfrm>
          <a:off x="7626428" y="1107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100281</xdr:rowOff>
    </xdr:from>
    <xdr:ext cx="469744" cy="259045"/>
    <xdr:sp macro="" textlink="">
      <xdr:nvSpPr>
        <xdr:cNvPr id="265" name="n_4mainValue【橋りょう・トンネル】&#10;一人当たり有形固定資産（償却資産）額"/>
        <xdr:cNvSpPr txBox="1"/>
      </xdr:nvSpPr>
      <xdr:spPr>
        <a:xfrm>
          <a:off x="6737428" y="110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95" name="【公営住宅】&#10;有形固定資産減価償却率平均値テキスト"/>
        <xdr:cNvSpPr txBox="1"/>
      </xdr:nvSpPr>
      <xdr:spPr>
        <a:xfrm>
          <a:off x="4673600" y="1411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33020</xdr:rowOff>
    </xdr:from>
    <xdr:to>
      <xdr:col>10</xdr:col>
      <xdr:colOff>165100</xdr:colOff>
      <xdr:row>82</xdr:row>
      <xdr:rowOff>134620</xdr:rowOff>
    </xdr:to>
    <xdr:sp macro="" textlink="">
      <xdr:nvSpPr>
        <xdr:cNvPr id="299" name="フローチャート: 判断 298"/>
        <xdr:cNvSpPr/>
      </xdr:nvSpPr>
      <xdr:spPr>
        <a:xfrm>
          <a:off x="1968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300" name="フローチャート: 判断 299"/>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44450</xdr:rowOff>
    </xdr:from>
    <xdr:to>
      <xdr:col>24</xdr:col>
      <xdr:colOff>114300</xdr:colOff>
      <xdr:row>83</xdr:row>
      <xdr:rowOff>146050</xdr:rowOff>
    </xdr:to>
    <xdr:sp macro="" textlink="">
      <xdr:nvSpPr>
        <xdr:cNvPr id="306" name="楕円 305"/>
        <xdr:cNvSpPr/>
      </xdr:nvSpPr>
      <xdr:spPr>
        <a:xfrm>
          <a:off x="4584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22877</xdr:rowOff>
    </xdr:from>
    <xdr:ext cx="405111" cy="259045"/>
    <xdr:sp macro="" textlink="">
      <xdr:nvSpPr>
        <xdr:cNvPr id="307" name="【公営住宅】&#10;有形固定資産減価償却率該当値テキスト"/>
        <xdr:cNvSpPr txBox="1"/>
      </xdr:nvSpPr>
      <xdr:spPr>
        <a:xfrm>
          <a:off x="4673600"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158750</xdr:rowOff>
    </xdr:from>
    <xdr:to>
      <xdr:col>20</xdr:col>
      <xdr:colOff>38100</xdr:colOff>
      <xdr:row>83</xdr:row>
      <xdr:rowOff>88900</xdr:rowOff>
    </xdr:to>
    <xdr:sp macro="" textlink="">
      <xdr:nvSpPr>
        <xdr:cNvPr id="308" name="楕円 307"/>
        <xdr:cNvSpPr/>
      </xdr:nvSpPr>
      <xdr:spPr>
        <a:xfrm>
          <a:off x="3746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38100</xdr:rowOff>
    </xdr:from>
    <xdr:to>
      <xdr:col>24</xdr:col>
      <xdr:colOff>63500</xdr:colOff>
      <xdr:row>83</xdr:row>
      <xdr:rowOff>95250</xdr:rowOff>
    </xdr:to>
    <xdr:cxnSp macro="">
      <xdr:nvCxnSpPr>
        <xdr:cNvPr id="309" name="直線コネクタ 308"/>
        <xdr:cNvCxnSpPr/>
      </xdr:nvCxnSpPr>
      <xdr:spPr>
        <a:xfrm>
          <a:off x="3797300" y="14268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71120</xdr:rowOff>
    </xdr:from>
    <xdr:to>
      <xdr:col>15</xdr:col>
      <xdr:colOff>101600</xdr:colOff>
      <xdr:row>83</xdr:row>
      <xdr:rowOff>1270</xdr:rowOff>
    </xdr:to>
    <xdr:sp macro="" textlink="">
      <xdr:nvSpPr>
        <xdr:cNvPr id="310" name="楕円 309"/>
        <xdr:cNvSpPr/>
      </xdr:nvSpPr>
      <xdr:spPr>
        <a:xfrm>
          <a:off x="2857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121920</xdr:rowOff>
    </xdr:from>
    <xdr:to>
      <xdr:col>19</xdr:col>
      <xdr:colOff>177800</xdr:colOff>
      <xdr:row>83</xdr:row>
      <xdr:rowOff>38100</xdr:rowOff>
    </xdr:to>
    <xdr:cxnSp macro="">
      <xdr:nvCxnSpPr>
        <xdr:cNvPr id="311" name="直線コネクタ 310"/>
        <xdr:cNvCxnSpPr/>
      </xdr:nvCxnSpPr>
      <xdr:spPr>
        <a:xfrm>
          <a:off x="2908300" y="141808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154939</xdr:rowOff>
    </xdr:from>
    <xdr:to>
      <xdr:col>10</xdr:col>
      <xdr:colOff>165100</xdr:colOff>
      <xdr:row>82</xdr:row>
      <xdr:rowOff>85089</xdr:rowOff>
    </xdr:to>
    <xdr:sp macro="" textlink="">
      <xdr:nvSpPr>
        <xdr:cNvPr id="312" name="楕円 311"/>
        <xdr:cNvSpPr/>
      </xdr:nvSpPr>
      <xdr:spPr>
        <a:xfrm>
          <a:off x="1968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34289</xdr:rowOff>
    </xdr:from>
    <xdr:to>
      <xdr:col>15</xdr:col>
      <xdr:colOff>50800</xdr:colOff>
      <xdr:row>82</xdr:row>
      <xdr:rowOff>121920</xdr:rowOff>
    </xdr:to>
    <xdr:cxnSp macro="">
      <xdr:nvCxnSpPr>
        <xdr:cNvPr id="313" name="直線コネクタ 312"/>
        <xdr:cNvCxnSpPr/>
      </xdr:nvCxnSpPr>
      <xdr:spPr>
        <a:xfrm>
          <a:off x="2019300" y="1409318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63500</xdr:rowOff>
    </xdr:from>
    <xdr:to>
      <xdr:col>6</xdr:col>
      <xdr:colOff>38100</xdr:colOff>
      <xdr:row>81</xdr:row>
      <xdr:rowOff>165100</xdr:rowOff>
    </xdr:to>
    <xdr:sp macro="" textlink="">
      <xdr:nvSpPr>
        <xdr:cNvPr id="314" name="楕円 313"/>
        <xdr:cNvSpPr/>
      </xdr:nvSpPr>
      <xdr:spPr>
        <a:xfrm>
          <a:off x="1079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114300</xdr:rowOff>
    </xdr:from>
    <xdr:to>
      <xdr:col>10</xdr:col>
      <xdr:colOff>114300</xdr:colOff>
      <xdr:row>82</xdr:row>
      <xdr:rowOff>34289</xdr:rowOff>
    </xdr:to>
    <xdr:cxnSp macro="">
      <xdr:nvCxnSpPr>
        <xdr:cNvPr id="315" name="直線コネクタ 314"/>
        <xdr:cNvCxnSpPr/>
      </xdr:nvCxnSpPr>
      <xdr:spPr>
        <a:xfrm>
          <a:off x="1130300" y="140017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80027</xdr:rowOff>
    </xdr:from>
    <xdr:ext cx="405111" cy="259045"/>
    <xdr:sp macro="" textlink="">
      <xdr:nvSpPr>
        <xdr:cNvPr id="316" name="n_1aveValue【公営住宅】&#10;有形固定資産減価償却率"/>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317" name="n_2aveValue【公営住宅】&#10;有形固定資産減価償却率"/>
        <xdr:cNvSpPr txBox="1"/>
      </xdr:nvSpPr>
      <xdr:spPr>
        <a:xfrm>
          <a:off x="2705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125747</xdr:rowOff>
    </xdr:from>
    <xdr:ext cx="405111" cy="259045"/>
    <xdr:sp macro="" textlink="">
      <xdr:nvSpPr>
        <xdr:cNvPr id="318" name="n_3aveValue【公営住宅】&#10;有形固定資産減価償却率"/>
        <xdr:cNvSpPr txBox="1"/>
      </xdr:nvSpPr>
      <xdr:spPr>
        <a:xfrm>
          <a:off x="1816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137177</xdr:rowOff>
    </xdr:from>
    <xdr:ext cx="405111" cy="259045"/>
    <xdr:sp macro="" textlink="">
      <xdr:nvSpPr>
        <xdr:cNvPr id="319" name="n_4aveValue【公営住宅】&#10;有形固定資産減価償却率"/>
        <xdr:cNvSpPr txBox="1"/>
      </xdr:nvSpPr>
      <xdr:spPr>
        <a:xfrm>
          <a:off x="927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105427</xdr:rowOff>
    </xdr:from>
    <xdr:ext cx="405111" cy="259045"/>
    <xdr:sp macro="" textlink="">
      <xdr:nvSpPr>
        <xdr:cNvPr id="320" name="n_1mainValue【公営住宅】&#10;有形固定資産減価償却率"/>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17797</xdr:rowOff>
    </xdr:from>
    <xdr:ext cx="405111" cy="259045"/>
    <xdr:sp macro="" textlink="">
      <xdr:nvSpPr>
        <xdr:cNvPr id="321" name="n_2mainValue【公営住宅】&#10;有形固定資産減価償却率"/>
        <xdr:cNvSpPr txBox="1"/>
      </xdr:nvSpPr>
      <xdr:spPr>
        <a:xfrm>
          <a:off x="27057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101616</xdr:rowOff>
    </xdr:from>
    <xdr:ext cx="405111" cy="259045"/>
    <xdr:sp macro="" textlink="">
      <xdr:nvSpPr>
        <xdr:cNvPr id="322" name="n_3mainValue【公営住宅】&#10;有形固定資産減価償却率"/>
        <xdr:cNvSpPr txBox="1"/>
      </xdr:nvSpPr>
      <xdr:spPr>
        <a:xfrm>
          <a:off x="1816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23" name="n_4mainValue【公営住宅】&#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52" name="【公営住宅】&#10;一人当たり面積平均値テキスト"/>
        <xdr:cNvSpPr txBox="1"/>
      </xdr:nvSpPr>
      <xdr:spPr>
        <a:xfrm>
          <a:off x="10515600" y="1426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106935</xdr:rowOff>
    </xdr:from>
    <xdr:to>
      <xdr:col>41</xdr:col>
      <xdr:colOff>101600</xdr:colOff>
      <xdr:row>85</xdr:row>
      <xdr:rowOff>37085</xdr:rowOff>
    </xdr:to>
    <xdr:sp macro="" textlink="">
      <xdr:nvSpPr>
        <xdr:cNvPr id="356" name="フローチャート: 判断 355"/>
        <xdr:cNvSpPr/>
      </xdr:nvSpPr>
      <xdr:spPr>
        <a:xfrm>
          <a:off x="7810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109982</xdr:rowOff>
    </xdr:from>
    <xdr:to>
      <xdr:col>36</xdr:col>
      <xdr:colOff>165100</xdr:colOff>
      <xdr:row>85</xdr:row>
      <xdr:rowOff>40132</xdr:rowOff>
    </xdr:to>
    <xdr:sp macro="" textlink="">
      <xdr:nvSpPr>
        <xdr:cNvPr id="357" name="フローチャート: 判断 356"/>
        <xdr:cNvSpPr/>
      </xdr:nvSpPr>
      <xdr:spPr>
        <a:xfrm>
          <a:off x="6921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113030</xdr:rowOff>
    </xdr:from>
    <xdr:to>
      <xdr:col>55</xdr:col>
      <xdr:colOff>50800</xdr:colOff>
      <xdr:row>83</xdr:row>
      <xdr:rowOff>43180</xdr:rowOff>
    </xdr:to>
    <xdr:sp macro="" textlink="">
      <xdr:nvSpPr>
        <xdr:cNvPr id="363" name="楕円 362"/>
        <xdr:cNvSpPr/>
      </xdr:nvSpPr>
      <xdr:spPr>
        <a:xfrm>
          <a:off x="10426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135907</xdr:rowOff>
    </xdr:from>
    <xdr:ext cx="469744" cy="259045"/>
    <xdr:sp macro="" textlink="">
      <xdr:nvSpPr>
        <xdr:cNvPr id="364" name="【公営住宅】&#10;一人当たり面積該当値テキスト"/>
        <xdr:cNvSpPr txBox="1"/>
      </xdr:nvSpPr>
      <xdr:spPr>
        <a:xfrm>
          <a:off x="10515600"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109220</xdr:rowOff>
    </xdr:from>
    <xdr:to>
      <xdr:col>50</xdr:col>
      <xdr:colOff>165100</xdr:colOff>
      <xdr:row>83</xdr:row>
      <xdr:rowOff>39370</xdr:rowOff>
    </xdr:to>
    <xdr:sp macro="" textlink="">
      <xdr:nvSpPr>
        <xdr:cNvPr id="365" name="楕円 364"/>
        <xdr:cNvSpPr/>
      </xdr:nvSpPr>
      <xdr:spPr>
        <a:xfrm>
          <a:off x="9588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160020</xdr:rowOff>
    </xdr:from>
    <xdr:to>
      <xdr:col>55</xdr:col>
      <xdr:colOff>0</xdr:colOff>
      <xdr:row>82</xdr:row>
      <xdr:rowOff>163830</xdr:rowOff>
    </xdr:to>
    <xdr:cxnSp macro="">
      <xdr:nvCxnSpPr>
        <xdr:cNvPr id="366" name="直線コネクタ 365"/>
        <xdr:cNvCxnSpPr/>
      </xdr:nvCxnSpPr>
      <xdr:spPr>
        <a:xfrm>
          <a:off x="9639300" y="142189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113792</xdr:rowOff>
    </xdr:from>
    <xdr:to>
      <xdr:col>46</xdr:col>
      <xdr:colOff>38100</xdr:colOff>
      <xdr:row>83</xdr:row>
      <xdr:rowOff>43942</xdr:rowOff>
    </xdr:to>
    <xdr:sp macro="" textlink="">
      <xdr:nvSpPr>
        <xdr:cNvPr id="367" name="楕円 366"/>
        <xdr:cNvSpPr/>
      </xdr:nvSpPr>
      <xdr:spPr>
        <a:xfrm>
          <a:off x="8699500" y="1417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160020</xdr:rowOff>
    </xdr:from>
    <xdr:to>
      <xdr:col>50</xdr:col>
      <xdr:colOff>114300</xdr:colOff>
      <xdr:row>82</xdr:row>
      <xdr:rowOff>164592</xdr:rowOff>
    </xdr:to>
    <xdr:cxnSp macro="">
      <xdr:nvCxnSpPr>
        <xdr:cNvPr id="368" name="直線コネクタ 367"/>
        <xdr:cNvCxnSpPr/>
      </xdr:nvCxnSpPr>
      <xdr:spPr>
        <a:xfrm flipV="1">
          <a:off x="8750300" y="14218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119126</xdr:rowOff>
    </xdr:from>
    <xdr:to>
      <xdr:col>41</xdr:col>
      <xdr:colOff>101600</xdr:colOff>
      <xdr:row>83</xdr:row>
      <xdr:rowOff>49276</xdr:rowOff>
    </xdr:to>
    <xdr:sp macro="" textlink="">
      <xdr:nvSpPr>
        <xdr:cNvPr id="369" name="楕円 368"/>
        <xdr:cNvSpPr/>
      </xdr:nvSpPr>
      <xdr:spPr>
        <a:xfrm>
          <a:off x="7810500" y="1417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164592</xdr:rowOff>
    </xdr:from>
    <xdr:to>
      <xdr:col>45</xdr:col>
      <xdr:colOff>177800</xdr:colOff>
      <xdr:row>82</xdr:row>
      <xdr:rowOff>169926</xdr:rowOff>
    </xdr:to>
    <xdr:cxnSp macro="">
      <xdr:nvCxnSpPr>
        <xdr:cNvPr id="370" name="直線コネクタ 369"/>
        <xdr:cNvCxnSpPr/>
      </xdr:nvCxnSpPr>
      <xdr:spPr>
        <a:xfrm flipV="1">
          <a:off x="7861300" y="1422349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145035</xdr:rowOff>
    </xdr:from>
    <xdr:to>
      <xdr:col>36</xdr:col>
      <xdr:colOff>165100</xdr:colOff>
      <xdr:row>83</xdr:row>
      <xdr:rowOff>75185</xdr:rowOff>
    </xdr:to>
    <xdr:sp macro="" textlink="">
      <xdr:nvSpPr>
        <xdr:cNvPr id="371" name="楕円 370"/>
        <xdr:cNvSpPr/>
      </xdr:nvSpPr>
      <xdr:spPr>
        <a:xfrm>
          <a:off x="69215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169926</xdr:rowOff>
    </xdr:from>
    <xdr:to>
      <xdr:col>41</xdr:col>
      <xdr:colOff>50800</xdr:colOff>
      <xdr:row>83</xdr:row>
      <xdr:rowOff>24385</xdr:rowOff>
    </xdr:to>
    <xdr:cxnSp macro="">
      <xdr:nvCxnSpPr>
        <xdr:cNvPr id="372" name="直線コネクタ 371"/>
        <xdr:cNvCxnSpPr/>
      </xdr:nvCxnSpPr>
      <xdr:spPr>
        <a:xfrm flipV="1">
          <a:off x="6972300" y="14228826"/>
          <a:ext cx="889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73" name="n_1aveValue【公営住宅】&#10;一人当たり面積"/>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135653</xdr:rowOff>
    </xdr:from>
    <xdr:ext cx="469744" cy="259045"/>
    <xdr:sp macro="" textlink="">
      <xdr:nvSpPr>
        <xdr:cNvPr id="374" name="n_2aveValue【公営住宅】&#10;一人当たり面積"/>
        <xdr:cNvSpPr txBox="1"/>
      </xdr:nvSpPr>
      <xdr:spPr>
        <a:xfrm>
          <a:off x="8515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28212</xdr:rowOff>
    </xdr:from>
    <xdr:ext cx="469744" cy="259045"/>
    <xdr:sp macro="" textlink="">
      <xdr:nvSpPr>
        <xdr:cNvPr id="375" name="n_3aveValue【公営住宅】&#10;一人当たり面積"/>
        <xdr:cNvSpPr txBox="1"/>
      </xdr:nvSpPr>
      <xdr:spPr>
        <a:xfrm>
          <a:off x="7626427" y="146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31259</xdr:rowOff>
    </xdr:from>
    <xdr:ext cx="469744" cy="259045"/>
    <xdr:sp macro="" textlink="">
      <xdr:nvSpPr>
        <xdr:cNvPr id="376" name="n_4aveValue【公営住宅】&#10;一人当たり面積"/>
        <xdr:cNvSpPr txBox="1"/>
      </xdr:nvSpPr>
      <xdr:spPr>
        <a:xfrm>
          <a:off x="6737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55897</xdr:rowOff>
    </xdr:from>
    <xdr:ext cx="469744" cy="259045"/>
    <xdr:sp macro="" textlink="">
      <xdr:nvSpPr>
        <xdr:cNvPr id="377" name="n_1mainValue【公営住宅】&#10;一人当たり面積"/>
        <xdr:cNvSpPr txBox="1"/>
      </xdr:nvSpPr>
      <xdr:spPr>
        <a:xfrm>
          <a:off x="9391727"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60469</xdr:rowOff>
    </xdr:from>
    <xdr:ext cx="469744" cy="259045"/>
    <xdr:sp macro="" textlink="">
      <xdr:nvSpPr>
        <xdr:cNvPr id="378" name="n_2mainValue【公営住宅】&#10;一人当たり面積"/>
        <xdr:cNvSpPr txBox="1"/>
      </xdr:nvSpPr>
      <xdr:spPr>
        <a:xfrm>
          <a:off x="8515427" y="1394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65803</xdr:rowOff>
    </xdr:from>
    <xdr:ext cx="469744" cy="259045"/>
    <xdr:sp macro="" textlink="">
      <xdr:nvSpPr>
        <xdr:cNvPr id="379" name="n_3mainValue【公営住宅】&#10;一人当たり面積"/>
        <xdr:cNvSpPr txBox="1"/>
      </xdr:nvSpPr>
      <xdr:spPr>
        <a:xfrm>
          <a:off x="7626427" y="139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91712</xdr:rowOff>
    </xdr:from>
    <xdr:ext cx="469744" cy="259045"/>
    <xdr:sp macro="" textlink="">
      <xdr:nvSpPr>
        <xdr:cNvPr id="380" name="n_4mainValue【公営住宅】&#10;一人当たり面積"/>
        <xdr:cNvSpPr txBox="1"/>
      </xdr:nvSpPr>
      <xdr:spPr>
        <a:xfrm>
          <a:off x="6737427" y="139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109</xdr:row>
      <xdr:rowOff>15784</xdr:rowOff>
    </xdr:to>
    <xdr:cxnSp macro="">
      <xdr:nvCxnSpPr>
        <xdr:cNvPr id="406" name="直線コネクタ 405"/>
        <xdr:cNvCxnSpPr/>
      </xdr:nvCxnSpPr>
      <xdr:spPr>
        <a:xfrm flipV="1">
          <a:off x="4634865" y="17312639"/>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19611</xdr:rowOff>
    </xdr:from>
    <xdr:ext cx="405111" cy="259045"/>
    <xdr:sp macro="" textlink="">
      <xdr:nvSpPr>
        <xdr:cNvPr id="407" name="【港湾・漁港】&#10;有形固定資産減価償却率最小値テキスト"/>
        <xdr:cNvSpPr txBox="1"/>
      </xdr:nvSpPr>
      <xdr:spPr>
        <a:xfrm>
          <a:off x="4673600" y="1870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15784</xdr:rowOff>
    </xdr:from>
    <xdr:to>
      <xdr:col>24</xdr:col>
      <xdr:colOff>152400</xdr:colOff>
      <xdr:row>109</xdr:row>
      <xdr:rowOff>15784</xdr:rowOff>
    </xdr:to>
    <xdr:cxnSp macro="">
      <xdr:nvCxnSpPr>
        <xdr:cNvPr id="408" name="直線コネクタ 407"/>
        <xdr:cNvCxnSpPr/>
      </xdr:nvCxnSpPr>
      <xdr:spPr>
        <a:xfrm>
          <a:off x="4546600" y="1870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409" name="【港湾・漁港】&#10;有形固定資産減価償却率最大値テキスト"/>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410" name="直線コネクタ 409"/>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150784</xdr:rowOff>
    </xdr:from>
    <xdr:ext cx="405111" cy="259045"/>
    <xdr:sp macro="" textlink="">
      <xdr:nvSpPr>
        <xdr:cNvPr id="411" name="【港湾・漁港】&#10;有形固定資産減価償却率平均値テキスト"/>
        <xdr:cNvSpPr txBox="1"/>
      </xdr:nvSpPr>
      <xdr:spPr>
        <a:xfrm>
          <a:off x="4673600" y="1815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xdr:rowOff>
    </xdr:from>
    <xdr:to>
      <xdr:col>24</xdr:col>
      <xdr:colOff>114300</xdr:colOff>
      <xdr:row>106</xdr:row>
      <xdr:rowOff>102507</xdr:rowOff>
    </xdr:to>
    <xdr:sp macro="" textlink="">
      <xdr:nvSpPr>
        <xdr:cNvPr id="412" name="フローチャート: 判断 411"/>
        <xdr:cNvSpPr/>
      </xdr:nvSpPr>
      <xdr:spPr>
        <a:xfrm>
          <a:off x="4584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156029</xdr:rowOff>
    </xdr:from>
    <xdr:to>
      <xdr:col>20</xdr:col>
      <xdr:colOff>38100</xdr:colOff>
      <xdr:row>106</xdr:row>
      <xdr:rowOff>86179</xdr:rowOff>
    </xdr:to>
    <xdr:sp macro="" textlink="">
      <xdr:nvSpPr>
        <xdr:cNvPr id="413" name="フローチャート: 判断 412"/>
        <xdr:cNvSpPr/>
      </xdr:nvSpPr>
      <xdr:spPr>
        <a:xfrm>
          <a:off x="37465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162561</xdr:rowOff>
    </xdr:from>
    <xdr:to>
      <xdr:col>15</xdr:col>
      <xdr:colOff>101600</xdr:colOff>
      <xdr:row>106</xdr:row>
      <xdr:rowOff>92711</xdr:rowOff>
    </xdr:to>
    <xdr:sp macro="" textlink="">
      <xdr:nvSpPr>
        <xdr:cNvPr id="414" name="フローチャート: 判断 413"/>
        <xdr:cNvSpPr/>
      </xdr:nvSpPr>
      <xdr:spPr>
        <a:xfrm>
          <a:off x="2857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67855</xdr:rowOff>
    </xdr:from>
    <xdr:to>
      <xdr:col>10</xdr:col>
      <xdr:colOff>165100</xdr:colOff>
      <xdr:row>105</xdr:row>
      <xdr:rowOff>169455</xdr:rowOff>
    </xdr:to>
    <xdr:sp macro="" textlink="">
      <xdr:nvSpPr>
        <xdr:cNvPr id="415" name="フローチャート: 判断 414"/>
        <xdr:cNvSpPr/>
      </xdr:nvSpPr>
      <xdr:spPr>
        <a:xfrm>
          <a:off x="1968500" y="1807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59689</xdr:rowOff>
    </xdr:from>
    <xdr:to>
      <xdr:col>6</xdr:col>
      <xdr:colOff>38100</xdr:colOff>
      <xdr:row>105</xdr:row>
      <xdr:rowOff>161289</xdr:rowOff>
    </xdr:to>
    <xdr:sp macro="" textlink="">
      <xdr:nvSpPr>
        <xdr:cNvPr id="416" name="フローチャート: 判断 415"/>
        <xdr:cNvSpPr/>
      </xdr:nvSpPr>
      <xdr:spPr>
        <a:xfrm>
          <a:off x="1079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95613</xdr:rowOff>
    </xdr:from>
    <xdr:to>
      <xdr:col>24</xdr:col>
      <xdr:colOff>114300</xdr:colOff>
      <xdr:row>105</xdr:row>
      <xdr:rowOff>25763</xdr:rowOff>
    </xdr:to>
    <xdr:sp macro="" textlink="">
      <xdr:nvSpPr>
        <xdr:cNvPr id="422" name="楕円 421"/>
        <xdr:cNvSpPr/>
      </xdr:nvSpPr>
      <xdr:spPr>
        <a:xfrm>
          <a:off x="45847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118490</xdr:rowOff>
    </xdr:from>
    <xdr:ext cx="405111" cy="259045"/>
    <xdr:sp macro="" textlink="">
      <xdr:nvSpPr>
        <xdr:cNvPr id="423" name="【港湾・漁港】&#10;有形固定資産減価償却率該当値テキスト"/>
        <xdr:cNvSpPr txBox="1"/>
      </xdr:nvSpPr>
      <xdr:spPr>
        <a:xfrm>
          <a:off x="4673600" y="1777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62956</xdr:rowOff>
    </xdr:from>
    <xdr:to>
      <xdr:col>20</xdr:col>
      <xdr:colOff>38100</xdr:colOff>
      <xdr:row>104</xdr:row>
      <xdr:rowOff>164556</xdr:rowOff>
    </xdr:to>
    <xdr:sp macro="" textlink="">
      <xdr:nvSpPr>
        <xdr:cNvPr id="424" name="楕円 423"/>
        <xdr:cNvSpPr/>
      </xdr:nvSpPr>
      <xdr:spPr>
        <a:xfrm>
          <a:off x="3746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113756</xdr:rowOff>
    </xdr:from>
    <xdr:to>
      <xdr:col>24</xdr:col>
      <xdr:colOff>63500</xdr:colOff>
      <xdr:row>104</xdr:row>
      <xdr:rowOff>146413</xdr:rowOff>
    </xdr:to>
    <xdr:cxnSp macro="">
      <xdr:nvCxnSpPr>
        <xdr:cNvPr id="425" name="直線コネクタ 424"/>
        <xdr:cNvCxnSpPr/>
      </xdr:nvCxnSpPr>
      <xdr:spPr>
        <a:xfrm>
          <a:off x="3797300" y="1794455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33564</xdr:rowOff>
    </xdr:from>
    <xdr:to>
      <xdr:col>15</xdr:col>
      <xdr:colOff>101600</xdr:colOff>
      <xdr:row>104</xdr:row>
      <xdr:rowOff>135164</xdr:rowOff>
    </xdr:to>
    <xdr:sp macro="" textlink="">
      <xdr:nvSpPr>
        <xdr:cNvPr id="426" name="楕円 425"/>
        <xdr:cNvSpPr/>
      </xdr:nvSpPr>
      <xdr:spPr>
        <a:xfrm>
          <a:off x="2857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84364</xdr:rowOff>
    </xdr:from>
    <xdr:to>
      <xdr:col>19</xdr:col>
      <xdr:colOff>177800</xdr:colOff>
      <xdr:row>104</xdr:row>
      <xdr:rowOff>113756</xdr:rowOff>
    </xdr:to>
    <xdr:cxnSp macro="">
      <xdr:nvCxnSpPr>
        <xdr:cNvPr id="427" name="直線コネクタ 426"/>
        <xdr:cNvCxnSpPr/>
      </xdr:nvCxnSpPr>
      <xdr:spPr>
        <a:xfrm>
          <a:off x="2908300" y="179151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428" name="楕円 427"/>
        <xdr:cNvSpPr/>
      </xdr:nvSpPr>
      <xdr:spPr>
        <a:xfrm>
          <a:off x="1968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38644</xdr:rowOff>
    </xdr:from>
    <xdr:to>
      <xdr:col>15</xdr:col>
      <xdr:colOff>50800</xdr:colOff>
      <xdr:row>104</xdr:row>
      <xdr:rowOff>84364</xdr:rowOff>
    </xdr:to>
    <xdr:cxnSp macro="">
      <xdr:nvCxnSpPr>
        <xdr:cNvPr id="429" name="直線コネクタ 428"/>
        <xdr:cNvCxnSpPr/>
      </xdr:nvCxnSpPr>
      <xdr:spPr>
        <a:xfrm>
          <a:off x="2019300" y="178694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147864</xdr:rowOff>
    </xdr:from>
    <xdr:to>
      <xdr:col>6</xdr:col>
      <xdr:colOff>38100</xdr:colOff>
      <xdr:row>104</xdr:row>
      <xdr:rowOff>78014</xdr:rowOff>
    </xdr:to>
    <xdr:sp macro="" textlink="">
      <xdr:nvSpPr>
        <xdr:cNvPr id="430" name="楕円 429"/>
        <xdr:cNvSpPr/>
      </xdr:nvSpPr>
      <xdr:spPr>
        <a:xfrm>
          <a:off x="1079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27214</xdr:rowOff>
    </xdr:from>
    <xdr:to>
      <xdr:col>10</xdr:col>
      <xdr:colOff>114300</xdr:colOff>
      <xdr:row>104</xdr:row>
      <xdr:rowOff>38644</xdr:rowOff>
    </xdr:to>
    <xdr:cxnSp macro="">
      <xdr:nvCxnSpPr>
        <xdr:cNvPr id="431" name="直線コネクタ 430"/>
        <xdr:cNvCxnSpPr/>
      </xdr:nvCxnSpPr>
      <xdr:spPr>
        <a:xfrm>
          <a:off x="1130300" y="1785801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77306</xdr:rowOff>
    </xdr:from>
    <xdr:ext cx="405111" cy="259045"/>
    <xdr:sp macro="" textlink="">
      <xdr:nvSpPr>
        <xdr:cNvPr id="432" name="n_1aveValue【港湾・漁港】&#10;有形固定資産減価償却率"/>
        <xdr:cNvSpPr txBox="1"/>
      </xdr:nvSpPr>
      <xdr:spPr>
        <a:xfrm>
          <a:off x="35820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83838</xdr:rowOff>
    </xdr:from>
    <xdr:ext cx="405111" cy="259045"/>
    <xdr:sp macro="" textlink="">
      <xdr:nvSpPr>
        <xdr:cNvPr id="433" name="n_2aveValue【港湾・漁港】&#10;有形固定資産減価償却率"/>
        <xdr:cNvSpPr txBox="1"/>
      </xdr:nvSpPr>
      <xdr:spPr>
        <a:xfrm>
          <a:off x="2705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160582</xdr:rowOff>
    </xdr:from>
    <xdr:ext cx="405111" cy="259045"/>
    <xdr:sp macro="" textlink="">
      <xdr:nvSpPr>
        <xdr:cNvPr id="434" name="n_3aveValue【港湾・漁港】&#10;有形固定資産減価償却率"/>
        <xdr:cNvSpPr txBox="1"/>
      </xdr:nvSpPr>
      <xdr:spPr>
        <a:xfrm>
          <a:off x="1816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152416</xdr:rowOff>
    </xdr:from>
    <xdr:ext cx="405111" cy="259045"/>
    <xdr:sp macro="" textlink="">
      <xdr:nvSpPr>
        <xdr:cNvPr id="435" name="n_4aveValue【港湾・漁港】&#10;有形固定資産減価償却率"/>
        <xdr:cNvSpPr txBox="1"/>
      </xdr:nvSpPr>
      <xdr:spPr>
        <a:xfrm>
          <a:off x="927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9633</xdr:rowOff>
    </xdr:from>
    <xdr:ext cx="405111" cy="259045"/>
    <xdr:sp macro="" textlink="">
      <xdr:nvSpPr>
        <xdr:cNvPr id="436" name="n_1mainValue【港湾・漁港】&#10;有形固定資産減価償却率"/>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7" name="n_2mainValue【港湾・漁港】&#10;有形固定資産減価償却率"/>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438" name="n_3mainValue【港湾・漁港】&#10;有形固定資産減価償却率"/>
        <xdr:cNvSpPr txBox="1"/>
      </xdr:nvSpPr>
      <xdr:spPr>
        <a:xfrm>
          <a:off x="1816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94541</xdr:rowOff>
    </xdr:from>
    <xdr:ext cx="405111" cy="259045"/>
    <xdr:sp macro="" textlink="">
      <xdr:nvSpPr>
        <xdr:cNvPr id="439" name="n_4mainValue【港湾・漁港】&#10;有形固定資産減価償却率"/>
        <xdr:cNvSpPr txBox="1"/>
      </xdr:nvSpPr>
      <xdr:spPr>
        <a:xfrm>
          <a:off x="9277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51" name="テキスト ボックス 450"/>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3" name="テキスト ボックス 452"/>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5" name="テキスト ボックス 454"/>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7" name="テキスト ボックス 456"/>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9" name="テキスト ボックス 458"/>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61" name="テキスト ボックス 460"/>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3" name="テキスト ボックス 46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158947</xdr:rowOff>
    </xdr:from>
    <xdr:to>
      <xdr:col>54</xdr:col>
      <xdr:colOff>189865</xdr:colOff>
      <xdr:row>109</xdr:row>
      <xdr:rowOff>35255</xdr:rowOff>
    </xdr:to>
    <xdr:cxnSp macro="">
      <xdr:nvCxnSpPr>
        <xdr:cNvPr id="465" name="直線コネクタ 464"/>
        <xdr:cNvCxnSpPr/>
      </xdr:nvCxnSpPr>
      <xdr:spPr>
        <a:xfrm flipV="1">
          <a:off x="10476865" y="17303947"/>
          <a:ext cx="0" cy="141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6" name="【港湾・漁港】&#10;一人当たり有形固定資産（償却資産）額最小値テキスト"/>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7" name="直線コネクタ 466"/>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105624</xdr:rowOff>
    </xdr:from>
    <xdr:ext cx="599010" cy="259045"/>
    <xdr:sp macro="" textlink="">
      <xdr:nvSpPr>
        <xdr:cNvPr id="468" name="【港湾・漁港】&#10;一人当たり有形固定資産（償却資産）額最大値テキスト"/>
        <xdr:cNvSpPr txBox="1"/>
      </xdr:nvSpPr>
      <xdr:spPr>
        <a:xfrm>
          <a:off x="10515600" y="1707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158947</xdr:rowOff>
    </xdr:from>
    <xdr:to>
      <xdr:col>55</xdr:col>
      <xdr:colOff>88900</xdr:colOff>
      <xdr:row>100</xdr:row>
      <xdr:rowOff>158947</xdr:rowOff>
    </xdr:to>
    <xdr:cxnSp macro="">
      <xdr:nvCxnSpPr>
        <xdr:cNvPr id="469" name="直線コネクタ 468"/>
        <xdr:cNvCxnSpPr/>
      </xdr:nvCxnSpPr>
      <xdr:spPr>
        <a:xfrm>
          <a:off x="10388600" y="1730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105413</xdr:rowOff>
    </xdr:from>
    <xdr:ext cx="534377" cy="259045"/>
    <xdr:sp macro="" textlink="">
      <xdr:nvSpPr>
        <xdr:cNvPr id="470" name="【港湾・漁港】&#10;一人当たり有形固定資産（償却資産）額平均値テキスト"/>
        <xdr:cNvSpPr txBox="1"/>
      </xdr:nvSpPr>
      <xdr:spPr>
        <a:xfrm>
          <a:off x="10515600" y="1845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126986</xdr:rowOff>
    </xdr:from>
    <xdr:to>
      <xdr:col>55</xdr:col>
      <xdr:colOff>50800</xdr:colOff>
      <xdr:row>108</xdr:row>
      <xdr:rowOff>57136</xdr:rowOff>
    </xdr:to>
    <xdr:sp macro="" textlink="">
      <xdr:nvSpPr>
        <xdr:cNvPr id="471" name="フローチャート: 判断 470"/>
        <xdr:cNvSpPr/>
      </xdr:nvSpPr>
      <xdr:spPr>
        <a:xfrm>
          <a:off x="10426700" y="184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130034</xdr:rowOff>
    </xdr:from>
    <xdr:to>
      <xdr:col>50</xdr:col>
      <xdr:colOff>165100</xdr:colOff>
      <xdr:row>108</xdr:row>
      <xdr:rowOff>60184</xdr:rowOff>
    </xdr:to>
    <xdr:sp macro="" textlink="">
      <xdr:nvSpPr>
        <xdr:cNvPr id="472" name="フローチャート: 判断 471"/>
        <xdr:cNvSpPr/>
      </xdr:nvSpPr>
      <xdr:spPr>
        <a:xfrm>
          <a:off x="9588500" y="18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115041</xdr:rowOff>
    </xdr:from>
    <xdr:to>
      <xdr:col>46</xdr:col>
      <xdr:colOff>38100</xdr:colOff>
      <xdr:row>108</xdr:row>
      <xdr:rowOff>45191</xdr:rowOff>
    </xdr:to>
    <xdr:sp macro="" textlink="">
      <xdr:nvSpPr>
        <xdr:cNvPr id="473" name="フローチャート: 判断 472"/>
        <xdr:cNvSpPr/>
      </xdr:nvSpPr>
      <xdr:spPr>
        <a:xfrm>
          <a:off x="8699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1074</xdr:rowOff>
    </xdr:from>
    <xdr:to>
      <xdr:col>41</xdr:col>
      <xdr:colOff>101600</xdr:colOff>
      <xdr:row>108</xdr:row>
      <xdr:rowOff>102674</xdr:rowOff>
    </xdr:to>
    <xdr:sp macro="" textlink="">
      <xdr:nvSpPr>
        <xdr:cNvPr id="474" name="フローチャート: 判断 473"/>
        <xdr:cNvSpPr/>
      </xdr:nvSpPr>
      <xdr:spPr>
        <a:xfrm>
          <a:off x="7810500" y="1851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166822</xdr:rowOff>
    </xdr:from>
    <xdr:to>
      <xdr:col>36</xdr:col>
      <xdr:colOff>165100</xdr:colOff>
      <xdr:row>108</xdr:row>
      <xdr:rowOff>96972</xdr:rowOff>
    </xdr:to>
    <xdr:sp macro="" textlink="">
      <xdr:nvSpPr>
        <xdr:cNvPr id="475" name="フローチャート: 判断 474"/>
        <xdr:cNvSpPr/>
      </xdr:nvSpPr>
      <xdr:spPr>
        <a:xfrm>
          <a:off x="6921500" y="1851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24473</xdr:rowOff>
    </xdr:from>
    <xdr:to>
      <xdr:col>55</xdr:col>
      <xdr:colOff>50800</xdr:colOff>
      <xdr:row>107</xdr:row>
      <xdr:rowOff>126073</xdr:rowOff>
    </xdr:to>
    <xdr:sp macro="" textlink="">
      <xdr:nvSpPr>
        <xdr:cNvPr id="481" name="楕円 480"/>
        <xdr:cNvSpPr/>
      </xdr:nvSpPr>
      <xdr:spPr>
        <a:xfrm>
          <a:off x="10426700" y="183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47350</xdr:rowOff>
    </xdr:from>
    <xdr:ext cx="534377" cy="259045"/>
    <xdr:sp macro="" textlink="">
      <xdr:nvSpPr>
        <xdr:cNvPr id="482" name="【港湾・漁港】&#10;一人当たり有形固定資産（償却資産）額該当値テキスト"/>
        <xdr:cNvSpPr txBox="1"/>
      </xdr:nvSpPr>
      <xdr:spPr>
        <a:xfrm>
          <a:off x="10515600" y="182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26206</xdr:rowOff>
    </xdr:from>
    <xdr:to>
      <xdr:col>50</xdr:col>
      <xdr:colOff>165100</xdr:colOff>
      <xdr:row>107</xdr:row>
      <xdr:rowOff>127806</xdr:rowOff>
    </xdr:to>
    <xdr:sp macro="" textlink="">
      <xdr:nvSpPr>
        <xdr:cNvPr id="483" name="楕円 482"/>
        <xdr:cNvSpPr/>
      </xdr:nvSpPr>
      <xdr:spPr>
        <a:xfrm>
          <a:off x="9588500" y="1837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75273</xdr:rowOff>
    </xdr:from>
    <xdr:to>
      <xdr:col>55</xdr:col>
      <xdr:colOff>0</xdr:colOff>
      <xdr:row>107</xdr:row>
      <xdr:rowOff>77006</xdr:rowOff>
    </xdr:to>
    <xdr:cxnSp macro="">
      <xdr:nvCxnSpPr>
        <xdr:cNvPr id="484" name="直線コネクタ 483"/>
        <xdr:cNvCxnSpPr/>
      </xdr:nvCxnSpPr>
      <xdr:spPr>
        <a:xfrm flipV="1">
          <a:off x="9639300" y="18420423"/>
          <a:ext cx="8382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28541</xdr:rowOff>
    </xdr:from>
    <xdr:to>
      <xdr:col>46</xdr:col>
      <xdr:colOff>38100</xdr:colOff>
      <xdr:row>107</xdr:row>
      <xdr:rowOff>130141</xdr:rowOff>
    </xdr:to>
    <xdr:sp macro="" textlink="">
      <xdr:nvSpPr>
        <xdr:cNvPr id="485" name="楕円 484"/>
        <xdr:cNvSpPr/>
      </xdr:nvSpPr>
      <xdr:spPr>
        <a:xfrm>
          <a:off x="8699500" y="183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77006</xdr:rowOff>
    </xdr:from>
    <xdr:to>
      <xdr:col>50</xdr:col>
      <xdr:colOff>114300</xdr:colOff>
      <xdr:row>107</xdr:row>
      <xdr:rowOff>79341</xdr:rowOff>
    </xdr:to>
    <xdr:cxnSp macro="">
      <xdr:nvCxnSpPr>
        <xdr:cNvPr id="486" name="直線コネクタ 485"/>
        <xdr:cNvCxnSpPr/>
      </xdr:nvCxnSpPr>
      <xdr:spPr>
        <a:xfrm flipV="1">
          <a:off x="8750300" y="18422156"/>
          <a:ext cx="889000" cy="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37454</xdr:rowOff>
    </xdr:from>
    <xdr:to>
      <xdr:col>41</xdr:col>
      <xdr:colOff>101600</xdr:colOff>
      <xdr:row>107</xdr:row>
      <xdr:rowOff>139054</xdr:rowOff>
    </xdr:to>
    <xdr:sp macro="" textlink="">
      <xdr:nvSpPr>
        <xdr:cNvPr id="487" name="楕円 486"/>
        <xdr:cNvSpPr/>
      </xdr:nvSpPr>
      <xdr:spPr>
        <a:xfrm>
          <a:off x="7810500" y="1838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79341</xdr:rowOff>
    </xdr:from>
    <xdr:to>
      <xdr:col>45</xdr:col>
      <xdr:colOff>177800</xdr:colOff>
      <xdr:row>107</xdr:row>
      <xdr:rowOff>88254</xdr:rowOff>
    </xdr:to>
    <xdr:cxnSp macro="">
      <xdr:nvCxnSpPr>
        <xdr:cNvPr id="488" name="直線コネクタ 487"/>
        <xdr:cNvCxnSpPr/>
      </xdr:nvCxnSpPr>
      <xdr:spPr>
        <a:xfrm flipV="1">
          <a:off x="7861300" y="18424491"/>
          <a:ext cx="889000" cy="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41594</xdr:rowOff>
    </xdr:from>
    <xdr:to>
      <xdr:col>36</xdr:col>
      <xdr:colOff>165100</xdr:colOff>
      <xdr:row>107</xdr:row>
      <xdr:rowOff>143194</xdr:rowOff>
    </xdr:to>
    <xdr:sp macro="" textlink="">
      <xdr:nvSpPr>
        <xdr:cNvPr id="489" name="楕円 488"/>
        <xdr:cNvSpPr/>
      </xdr:nvSpPr>
      <xdr:spPr>
        <a:xfrm>
          <a:off x="6921500" y="1838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88254</xdr:rowOff>
    </xdr:from>
    <xdr:to>
      <xdr:col>41</xdr:col>
      <xdr:colOff>50800</xdr:colOff>
      <xdr:row>107</xdr:row>
      <xdr:rowOff>92394</xdr:rowOff>
    </xdr:to>
    <xdr:cxnSp macro="">
      <xdr:nvCxnSpPr>
        <xdr:cNvPr id="490" name="直線コネクタ 489"/>
        <xdr:cNvCxnSpPr/>
      </xdr:nvCxnSpPr>
      <xdr:spPr>
        <a:xfrm flipV="1">
          <a:off x="6972300" y="18433404"/>
          <a:ext cx="889000" cy="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51311</xdr:rowOff>
    </xdr:from>
    <xdr:ext cx="534377" cy="259045"/>
    <xdr:sp macro="" textlink="">
      <xdr:nvSpPr>
        <xdr:cNvPr id="491" name="n_1aveValue【港湾・漁港】&#10;一人当たり有形固定資産（償却資産）額"/>
        <xdr:cNvSpPr txBox="1"/>
      </xdr:nvSpPr>
      <xdr:spPr>
        <a:xfrm>
          <a:off x="9359411" y="185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36318</xdr:rowOff>
    </xdr:from>
    <xdr:ext cx="534377" cy="259045"/>
    <xdr:sp macro="" textlink="">
      <xdr:nvSpPr>
        <xdr:cNvPr id="492" name="n_2aveValue【港湾・漁港】&#10;一人当たり有形固定資産（償却資産）額"/>
        <xdr:cNvSpPr txBox="1"/>
      </xdr:nvSpPr>
      <xdr:spPr>
        <a:xfrm>
          <a:off x="8483111" y="185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93801</xdr:rowOff>
    </xdr:from>
    <xdr:ext cx="534377" cy="259045"/>
    <xdr:sp macro="" textlink="">
      <xdr:nvSpPr>
        <xdr:cNvPr id="493" name="n_3aveValue【港湾・漁港】&#10;一人当たり有形固定資産（償却資産）額"/>
        <xdr:cNvSpPr txBox="1"/>
      </xdr:nvSpPr>
      <xdr:spPr>
        <a:xfrm>
          <a:off x="7594111" y="1861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88099</xdr:rowOff>
    </xdr:from>
    <xdr:ext cx="534377" cy="259045"/>
    <xdr:sp macro="" textlink="">
      <xdr:nvSpPr>
        <xdr:cNvPr id="494" name="n_4aveValue【港湾・漁港】&#10;一人当たり有形固定資産（償却資産）額"/>
        <xdr:cNvSpPr txBox="1"/>
      </xdr:nvSpPr>
      <xdr:spPr>
        <a:xfrm>
          <a:off x="6705111" y="1860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105</xdr:row>
      <xdr:rowOff>144333</xdr:rowOff>
    </xdr:from>
    <xdr:ext cx="534377" cy="259045"/>
    <xdr:sp macro="" textlink="">
      <xdr:nvSpPr>
        <xdr:cNvPr id="495" name="n_1mainValue【港湾・漁港】&#10;一人当たり有形固定資産（償却資産）額"/>
        <xdr:cNvSpPr txBox="1"/>
      </xdr:nvSpPr>
      <xdr:spPr>
        <a:xfrm>
          <a:off x="9359411" y="1814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146668</xdr:rowOff>
    </xdr:from>
    <xdr:ext cx="534377" cy="259045"/>
    <xdr:sp macro="" textlink="">
      <xdr:nvSpPr>
        <xdr:cNvPr id="496" name="n_2mainValue【港湾・漁港】&#10;一人当たり有形固定資産（償却資産）額"/>
        <xdr:cNvSpPr txBox="1"/>
      </xdr:nvSpPr>
      <xdr:spPr>
        <a:xfrm>
          <a:off x="8483111" y="181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155581</xdr:rowOff>
    </xdr:from>
    <xdr:ext cx="534377" cy="259045"/>
    <xdr:sp macro="" textlink="">
      <xdr:nvSpPr>
        <xdr:cNvPr id="497" name="n_3mainValue【港湾・漁港】&#10;一人当たり有形固定資産（償却資産）額"/>
        <xdr:cNvSpPr txBox="1"/>
      </xdr:nvSpPr>
      <xdr:spPr>
        <a:xfrm>
          <a:off x="7594111" y="1815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159721</xdr:rowOff>
    </xdr:from>
    <xdr:ext cx="534377" cy="259045"/>
    <xdr:sp macro="" textlink="">
      <xdr:nvSpPr>
        <xdr:cNvPr id="498" name="n_4mainValue【港湾・漁港】&#10;一人当たり有形固定資産（償却資産）額"/>
        <xdr:cNvSpPr txBox="1"/>
      </xdr:nvSpPr>
      <xdr:spPr>
        <a:xfrm>
          <a:off x="6705111" y="1816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523" name="直線コネクタ 522"/>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524" name="【認定こども園・幼稚園・保育所】&#10;有形固定資産減価償却率最小値テキスト"/>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525" name="直線コネクタ 524"/>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526" name="【認定こども園・幼稚園・保育所】&#10;有形固定資産減価償却率最大値テキスト"/>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527" name="直線コネクタ 526"/>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19067</xdr:rowOff>
    </xdr:from>
    <xdr:ext cx="405111" cy="259045"/>
    <xdr:sp macro="" textlink="">
      <xdr:nvSpPr>
        <xdr:cNvPr id="528" name="【認定こども園・幼稚園・保育所】&#10;有形固定資産減価償却率平均値テキスト"/>
        <xdr:cNvSpPr txBox="1"/>
      </xdr:nvSpPr>
      <xdr:spPr>
        <a:xfrm>
          <a:off x="16357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529" name="フローチャート: 判断 528"/>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530" name="フローチャート: 判断 529"/>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531" name="フローチャート: 判断 530"/>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32" name="フローチャート: 判断 531"/>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57785</xdr:rowOff>
    </xdr:from>
    <xdr:to>
      <xdr:col>67</xdr:col>
      <xdr:colOff>101600</xdr:colOff>
      <xdr:row>37</xdr:row>
      <xdr:rowOff>159385</xdr:rowOff>
    </xdr:to>
    <xdr:sp macro="" textlink="">
      <xdr:nvSpPr>
        <xdr:cNvPr id="533" name="フローチャート: 判断 532"/>
        <xdr:cNvSpPr/>
      </xdr:nvSpPr>
      <xdr:spPr>
        <a:xfrm>
          <a:off x="12763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61595</xdr:rowOff>
    </xdr:from>
    <xdr:to>
      <xdr:col>85</xdr:col>
      <xdr:colOff>177800</xdr:colOff>
      <xdr:row>36</xdr:row>
      <xdr:rowOff>163195</xdr:rowOff>
    </xdr:to>
    <xdr:sp macro="" textlink="">
      <xdr:nvSpPr>
        <xdr:cNvPr id="539" name="楕円 538"/>
        <xdr:cNvSpPr/>
      </xdr:nvSpPr>
      <xdr:spPr>
        <a:xfrm>
          <a:off x="162687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84472</xdr:rowOff>
    </xdr:from>
    <xdr:ext cx="405111" cy="259045"/>
    <xdr:sp macro="" textlink="">
      <xdr:nvSpPr>
        <xdr:cNvPr id="540" name="【認定こども園・幼稚園・保育所】&#10;有形固定資産減価償却率該当値テキスト"/>
        <xdr:cNvSpPr txBox="1"/>
      </xdr:nvSpPr>
      <xdr:spPr>
        <a:xfrm>
          <a:off x="16357600"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10160</xdr:rowOff>
    </xdr:from>
    <xdr:to>
      <xdr:col>81</xdr:col>
      <xdr:colOff>101600</xdr:colOff>
      <xdr:row>36</xdr:row>
      <xdr:rowOff>111760</xdr:rowOff>
    </xdr:to>
    <xdr:sp macro="" textlink="">
      <xdr:nvSpPr>
        <xdr:cNvPr id="541" name="楕円 540"/>
        <xdr:cNvSpPr/>
      </xdr:nvSpPr>
      <xdr:spPr>
        <a:xfrm>
          <a:off x="15430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60960</xdr:rowOff>
    </xdr:from>
    <xdr:to>
      <xdr:col>85</xdr:col>
      <xdr:colOff>127000</xdr:colOff>
      <xdr:row>36</xdr:row>
      <xdr:rowOff>112395</xdr:rowOff>
    </xdr:to>
    <xdr:cxnSp macro="">
      <xdr:nvCxnSpPr>
        <xdr:cNvPr id="542" name="直線コネクタ 541"/>
        <xdr:cNvCxnSpPr/>
      </xdr:nvCxnSpPr>
      <xdr:spPr>
        <a:xfrm>
          <a:off x="15481300" y="623316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137795</xdr:rowOff>
    </xdr:from>
    <xdr:to>
      <xdr:col>76</xdr:col>
      <xdr:colOff>165100</xdr:colOff>
      <xdr:row>36</xdr:row>
      <xdr:rowOff>67945</xdr:rowOff>
    </xdr:to>
    <xdr:sp macro="" textlink="">
      <xdr:nvSpPr>
        <xdr:cNvPr id="543" name="楕円 542"/>
        <xdr:cNvSpPr/>
      </xdr:nvSpPr>
      <xdr:spPr>
        <a:xfrm>
          <a:off x="14541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17145</xdr:rowOff>
    </xdr:from>
    <xdr:to>
      <xdr:col>81</xdr:col>
      <xdr:colOff>50800</xdr:colOff>
      <xdr:row>36</xdr:row>
      <xdr:rowOff>60960</xdr:rowOff>
    </xdr:to>
    <xdr:cxnSp macro="">
      <xdr:nvCxnSpPr>
        <xdr:cNvPr id="544" name="直線コネクタ 543"/>
        <xdr:cNvCxnSpPr/>
      </xdr:nvCxnSpPr>
      <xdr:spPr>
        <a:xfrm>
          <a:off x="14592300" y="61893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116840</xdr:rowOff>
    </xdr:from>
    <xdr:to>
      <xdr:col>72</xdr:col>
      <xdr:colOff>38100</xdr:colOff>
      <xdr:row>36</xdr:row>
      <xdr:rowOff>46990</xdr:rowOff>
    </xdr:to>
    <xdr:sp macro="" textlink="">
      <xdr:nvSpPr>
        <xdr:cNvPr id="545" name="楕円 544"/>
        <xdr:cNvSpPr/>
      </xdr:nvSpPr>
      <xdr:spPr>
        <a:xfrm>
          <a:off x="13652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167640</xdr:rowOff>
    </xdr:from>
    <xdr:to>
      <xdr:col>76</xdr:col>
      <xdr:colOff>114300</xdr:colOff>
      <xdr:row>36</xdr:row>
      <xdr:rowOff>17145</xdr:rowOff>
    </xdr:to>
    <xdr:cxnSp macro="">
      <xdr:nvCxnSpPr>
        <xdr:cNvPr id="546" name="直線コネクタ 545"/>
        <xdr:cNvCxnSpPr/>
      </xdr:nvCxnSpPr>
      <xdr:spPr>
        <a:xfrm>
          <a:off x="13703300" y="61683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151130</xdr:rowOff>
    </xdr:from>
    <xdr:to>
      <xdr:col>67</xdr:col>
      <xdr:colOff>101600</xdr:colOff>
      <xdr:row>36</xdr:row>
      <xdr:rowOff>81280</xdr:rowOff>
    </xdr:to>
    <xdr:sp macro="" textlink="">
      <xdr:nvSpPr>
        <xdr:cNvPr id="547" name="楕円 546"/>
        <xdr:cNvSpPr/>
      </xdr:nvSpPr>
      <xdr:spPr>
        <a:xfrm>
          <a:off x="12763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167640</xdr:rowOff>
    </xdr:from>
    <xdr:to>
      <xdr:col>71</xdr:col>
      <xdr:colOff>177800</xdr:colOff>
      <xdr:row>36</xdr:row>
      <xdr:rowOff>30480</xdr:rowOff>
    </xdr:to>
    <xdr:cxnSp macro="">
      <xdr:nvCxnSpPr>
        <xdr:cNvPr id="548" name="直線コネクタ 547"/>
        <xdr:cNvCxnSpPr/>
      </xdr:nvCxnSpPr>
      <xdr:spPr>
        <a:xfrm flipV="1">
          <a:off x="12814300" y="61683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116222</xdr:rowOff>
    </xdr:from>
    <xdr:ext cx="405111" cy="259045"/>
    <xdr:sp macro="" textlink="">
      <xdr:nvSpPr>
        <xdr:cNvPr id="549" name="n_1aveValue【認定こども園・幼稚園・保育所】&#10;有形固定資産減価償却率"/>
        <xdr:cNvSpPr txBox="1"/>
      </xdr:nvSpPr>
      <xdr:spPr>
        <a:xfrm>
          <a:off x="152660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127652</xdr:rowOff>
    </xdr:from>
    <xdr:ext cx="405111" cy="259045"/>
    <xdr:sp macro="" textlink="">
      <xdr:nvSpPr>
        <xdr:cNvPr id="550" name="n_2aveValue【認定こども園・幼稚園・保育所】&#10;有形固定資産減価償却率"/>
        <xdr:cNvSpPr txBox="1"/>
      </xdr:nvSpPr>
      <xdr:spPr>
        <a:xfrm>
          <a:off x="14389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551" name="n_3aveValue【認定こども園・幼稚園・保育所】&#10;有形固定資産減価償却率"/>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150512</xdr:rowOff>
    </xdr:from>
    <xdr:ext cx="405111" cy="259045"/>
    <xdr:sp macro="" textlink="">
      <xdr:nvSpPr>
        <xdr:cNvPr id="552" name="n_4aveValue【認定こども園・幼稚園・保育所】&#10;有形固定資産減価償却率"/>
        <xdr:cNvSpPr txBox="1"/>
      </xdr:nvSpPr>
      <xdr:spPr>
        <a:xfrm>
          <a:off x="12611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128287</xdr:rowOff>
    </xdr:from>
    <xdr:ext cx="405111" cy="259045"/>
    <xdr:sp macro="" textlink="">
      <xdr:nvSpPr>
        <xdr:cNvPr id="553" name="n_1mainValue【認定こども園・幼稚園・保育所】&#10;有形固定資産減価償却率"/>
        <xdr:cNvSpPr txBox="1"/>
      </xdr:nvSpPr>
      <xdr:spPr>
        <a:xfrm>
          <a:off x="152660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84472</xdr:rowOff>
    </xdr:from>
    <xdr:ext cx="405111" cy="259045"/>
    <xdr:sp macro="" textlink="">
      <xdr:nvSpPr>
        <xdr:cNvPr id="554" name="n_2mainValue【認定こども園・幼稚園・保育所】&#10;有形固定資産減価償却率"/>
        <xdr:cNvSpPr txBox="1"/>
      </xdr:nvSpPr>
      <xdr:spPr>
        <a:xfrm>
          <a:off x="14389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63517</xdr:rowOff>
    </xdr:from>
    <xdr:ext cx="405111" cy="259045"/>
    <xdr:sp macro="" textlink="">
      <xdr:nvSpPr>
        <xdr:cNvPr id="555" name="n_3mainValue【認定こども園・幼稚園・保育所】&#10;有形固定資産減価償却率"/>
        <xdr:cNvSpPr txBox="1"/>
      </xdr:nvSpPr>
      <xdr:spPr>
        <a:xfrm>
          <a:off x="13500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97807</xdr:rowOff>
    </xdr:from>
    <xdr:ext cx="405111" cy="259045"/>
    <xdr:sp macro="" textlink="">
      <xdr:nvSpPr>
        <xdr:cNvPr id="556" name="n_4mainValue【認定こども園・幼稚園・保育所】&#10;有形固定資産減価償却率"/>
        <xdr:cNvSpPr txBox="1"/>
      </xdr:nvSpPr>
      <xdr:spPr>
        <a:xfrm>
          <a:off x="12611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7" name="直線コネクタ 5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8" name="テキスト ボックス 5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9" name="直線コネクタ 5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70" name="テキスト ボックス 5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1" name="直線コネクタ 5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2" name="テキスト ボックス 5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3" name="直線コネクタ 5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4" name="テキスト ボックス 5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5" name="直線コネクタ 5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6" name="テキスト ボックス 5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7" name="直線コネクタ 5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8" name="テキスト ボックス 5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580" name="直線コネクタ 579"/>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81"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82" name="直線コネクタ 581"/>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583" name="【認定こども園・幼稚園・保育所】&#10;一人当たり面積最大値テキスト"/>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584" name="直線コネクタ 583"/>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585" name="【認定こども園・幼稚園・保育所】&#10;一人当たり面積平均値テキスト"/>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586" name="フローチャート: 判断 585"/>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87" name="フローチャート: 判断 586"/>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8" name="フローチャート: 判断 587"/>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589" name="フローチャート: 判断 588"/>
        <xdr:cNvSpPr/>
      </xdr:nvSpPr>
      <xdr:spPr>
        <a:xfrm>
          <a:off x="19494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55880</xdr:rowOff>
    </xdr:from>
    <xdr:to>
      <xdr:col>98</xdr:col>
      <xdr:colOff>38100</xdr:colOff>
      <xdr:row>38</xdr:row>
      <xdr:rowOff>157480</xdr:rowOff>
    </xdr:to>
    <xdr:sp macro="" textlink="">
      <xdr:nvSpPr>
        <xdr:cNvPr id="590" name="フローチャート: 判断 589"/>
        <xdr:cNvSpPr/>
      </xdr:nvSpPr>
      <xdr:spPr>
        <a:xfrm>
          <a:off x="18605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1" name="テキスト ボックス 5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2" name="テキスト ボックス 5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3" name="テキスト ボックス 5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4" name="テキスト ボックス 5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5" name="テキスト ボックス 5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67310</xdr:rowOff>
    </xdr:from>
    <xdr:to>
      <xdr:col>116</xdr:col>
      <xdr:colOff>114300</xdr:colOff>
      <xdr:row>35</xdr:row>
      <xdr:rowOff>168910</xdr:rowOff>
    </xdr:to>
    <xdr:sp macro="" textlink="">
      <xdr:nvSpPr>
        <xdr:cNvPr id="596" name="楕円 595"/>
        <xdr:cNvSpPr/>
      </xdr:nvSpPr>
      <xdr:spPr>
        <a:xfrm>
          <a:off x="22110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90187</xdr:rowOff>
    </xdr:from>
    <xdr:ext cx="469744" cy="259045"/>
    <xdr:sp macro="" textlink="">
      <xdr:nvSpPr>
        <xdr:cNvPr id="597" name="【認定こども園・幼稚園・保育所】&#10;一人当たり面積該当値テキスト"/>
        <xdr:cNvSpPr txBox="1"/>
      </xdr:nvSpPr>
      <xdr:spPr>
        <a:xfrm>
          <a:off x="22199600"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44450</xdr:rowOff>
    </xdr:from>
    <xdr:to>
      <xdr:col>112</xdr:col>
      <xdr:colOff>38100</xdr:colOff>
      <xdr:row>35</xdr:row>
      <xdr:rowOff>146050</xdr:rowOff>
    </xdr:to>
    <xdr:sp macro="" textlink="">
      <xdr:nvSpPr>
        <xdr:cNvPr id="598" name="楕円 597"/>
        <xdr:cNvSpPr/>
      </xdr:nvSpPr>
      <xdr:spPr>
        <a:xfrm>
          <a:off x="21272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95250</xdr:rowOff>
    </xdr:from>
    <xdr:to>
      <xdr:col>116</xdr:col>
      <xdr:colOff>63500</xdr:colOff>
      <xdr:row>35</xdr:row>
      <xdr:rowOff>118110</xdr:rowOff>
    </xdr:to>
    <xdr:cxnSp macro="">
      <xdr:nvCxnSpPr>
        <xdr:cNvPr id="599" name="直線コネクタ 598"/>
        <xdr:cNvCxnSpPr/>
      </xdr:nvCxnSpPr>
      <xdr:spPr>
        <a:xfrm>
          <a:off x="21323300" y="6096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162560</xdr:rowOff>
    </xdr:from>
    <xdr:to>
      <xdr:col>107</xdr:col>
      <xdr:colOff>101600</xdr:colOff>
      <xdr:row>35</xdr:row>
      <xdr:rowOff>92710</xdr:rowOff>
    </xdr:to>
    <xdr:sp macro="" textlink="">
      <xdr:nvSpPr>
        <xdr:cNvPr id="600" name="楕円 599"/>
        <xdr:cNvSpPr/>
      </xdr:nvSpPr>
      <xdr:spPr>
        <a:xfrm>
          <a:off x="20383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41910</xdr:rowOff>
    </xdr:from>
    <xdr:to>
      <xdr:col>111</xdr:col>
      <xdr:colOff>177800</xdr:colOff>
      <xdr:row>35</xdr:row>
      <xdr:rowOff>95250</xdr:rowOff>
    </xdr:to>
    <xdr:cxnSp macro="">
      <xdr:nvCxnSpPr>
        <xdr:cNvPr id="601" name="直線コネクタ 600"/>
        <xdr:cNvCxnSpPr/>
      </xdr:nvCxnSpPr>
      <xdr:spPr>
        <a:xfrm>
          <a:off x="20434300" y="6042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21590</xdr:rowOff>
    </xdr:from>
    <xdr:to>
      <xdr:col>102</xdr:col>
      <xdr:colOff>165100</xdr:colOff>
      <xdr:row>35</xdr:row>
      <xdr:rowOff>123190</xdr:rowOff>
    </xdr:to>
    <xdr:sp macro="" textlink="">
      <xdr:nvSpPr>
        <xdr:cNvPr id="602" name="楕円 601"/>
        <xdr:cNvSpPr/>
      </xdr:nvSpPr>
      <xdr:spPr>
        <a:xfrm>
          <a:off x="19494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41910</xdr:rowOff>
    </xdr:from>
    <xdr:to>
      <xdr:col>107</xdr:col>
      <xdr:colOff>50800</xdr:colOff>
      <xdr:row>35</xdr:row>
      <xdr:rowOff>72390</xdr:rowOff>
    </xdr:to>
    <xdr:cxnSp macro="">
      <xdr:nvCxnSpPr>
        <xdr:cNvPr id="603" name="直線コネクタ 602"/>
        <xdr:cNvCxnSpPr/>
      </xdr:nvCxnSpPr>
      <xdr:spPr>
        <a:xfrm flipV="1">
          <a:off x="19545300" y="6042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74930</xdr:rowOff>
    </xdr:from>
    <xdr:to>
      <xdr:col>98</xdr:col>
      <xdr:colOff>38100</xdr:colOff>
      <xdr:row>36</xdr:row>
      <xdr:rowOff>5080</xdr:rowOff>
    </xdr:to>
    <xdr:sp macro="" textlink="">
      <xdr:nvSpPr>
        <xdr:cNvPr id="604" name="楕円 603"/>
        <xdr:cNvSpPr/>
      </xdr:nvSpPr>
      <xdr:spPr>
        <a:xfrm>
          <a:off x="18605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72390</xdr:rowOff>
    </xdr:from>
    <xdr:to>
      <xdr:col>102</xdr:col>
      <xdr:colOff>114300</xdr:colOff>
      <xdr:row>35</xdr:row>
      <xdr:rowOff>125730</xdr:rowOff>
    </xdr:to>
    <xdr:cxnSp macro="">
      <xdr:nvCxnSpPr>
        <xdr:cNvPr id="605" name="直線コネクタ 604"/>
        <xdr:cNvCxnSpPr/>
      </xdr:nvCxnSpPr>
      <xdr:spPr>
        <a:xfrm flipV="1">
          <a:off x="18656300" y="6073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606" name="n_1ave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607" name="n_2aveValue【認定こども園・幼稚園・保育所】&#10;一人当たり面積"/>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140987</xdr:rowOff>
    </xdr:from>
    <xdr:ext cx="469744" cy="259045"/>
    <xdr:sp macro="" textlink="">
      <xdr:nvSpPr>
        <xdr:cNvPr id="608" name="n_3aveValue【認定こども園・幼稚園・保育所】&#10;一人当たり面積"/>
        <xdr:cNvSpPr txBox="1"/>
      </xdr:nvSpPr>
      <xdr:spPr>
        <a:xfrm>
          <a:off x="19310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148607</xdr:rowOff>
    </xdr:from>
    <xdr:ext cx="469744" cy="259045"/>
    <xdr:sp macro="" textlink="">
      <xdr:nvSpPr>
        <xdr:cNvPr id="609" name="n_4aveValue【認定こども園・幼稚園・保育所】&#10;一人当たり面積"/>
        <xdr:cNvSpPr txBox="1"/>
      </xdr:nvSpPr>
      <xdr:spPr>
        <a:xfrm>
          <a:off x="184214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162577</xdr:rowOff>
    </xdr:from>
    <xdr:ext cx="469744" cy="259045"/>
    <xdr:sp macro="" textlink="">
      <xdr:nvSpPr>
        <xdr:cNvPr id="610" name="n_1mainValue【認定こども園・幼稚園・保育所】&#10;一人当たり面積"/>
        <xdr:cNvSpPr txBox="1"/>
      </xdr:nvSpPr>
      <xdr:spPr>
        <a:xfrm>
          <a:off x="21075727"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109237</xdr:rowOff>
    </xdr:from>
    <xdr:ext cx="469744" cy="259045"/>
    <xdr:sp macro="" textlink="">
      <xdr:nvSpPr>
        <xdr:cNvPr id="611" name="n_2mainValue【認定こども園・幼稚園・保育所】&#10;一人当たり面積"/>
        <xdr:cNvSpPr txBox="1"/>
      </xdr:nvSpPr>
      <xdr:spPr>
        <a:xfrm>
          <a:off x="20199427" y="576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139717</xdr:rowOff>
    </xdr:from>
    <xdr:ext cx="469744" cy="259045"/>
    <xdr:sp macro="" textlink="">
      <xdr:nvSpPr>
        <xdr:cNvPr id="612" name="n_3mainValue【認定こども園・幼稚園・保育所】&#10;一人当たり面積"/>
        <xdr:cNvSpPr txBox="1"/>
      </xdr:nvSpPr>
      <xdr:spPr>
        <a:xfrm>
          <a:off x="19310427" y="579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21607</xdr:rowOff>
    </xdr:from>
    <xdr:ext cx="469744" cy="259045"/>
    <xdr:sp macro="" textlink="">
      <xdr:nvSpPr>
        <xdr:cNvPr id="613" name="n_4mainValue【認定こども園・幼稚園・保育所】&#10;一人当たり面積"/>
        <xdr:cNvSpPr txBox="1"/>
      </xdr:nvSpPr>
      <xdr:spPr>
        <a:xfrm>
          <a:off x="18421427" y="58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4" name="正方形/長方形 6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5" name="正方形/長方形 6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6" name="正方形/長方形 6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7" name="正方形/長方形 6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8" name="正方形/長方形 6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9" name="正方形/長方形 6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0" name="正方形/長方形 6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正方形/長方形 6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2" name="テキスト ボックス 6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3" name="直線コネクタ 6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4" name="テキスト ボックス 6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5" name="直線コネクタ 62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6" name="テキスト ボックス 62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7" name="直線コネクタ 62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8" name="テキスト ボックス 62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9" name="直線コネクタ 62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0" name="テキスト ボックス 62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1" name="直線コネクタ 63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2" name="テキスト ボックス 63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3" name="直線コネクタ 63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4" name="テキスト ボックス 63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5" name="直線コネクタ 63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6" name="テキスト ボックス 63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7" name="直線コネクタ 6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8" name="テキスト ボックス 63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640" name="直線コネクタ 639"/>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641" name="【学校施設】&#10;有形固定資産減価償却率最小値テキスト"/>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642" name="直線コネクタ 641"/>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643"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644" name="直線コネクタ 643"/>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131734</xdr:rowOff>
    </xdr:from>
    <xdr:ext cx="405111" cy="259045"/>
    <xdr:sp macro="" textlink="">
      <xdr:nvSpPr>
        <xdr:cNvPr id="645" name="【学校施設】&#10;有形固定資産減価償却率平均値テキスト"/>
        <xdr:cNvSpPr txBox="1"/>
      </xdr:nvSpPr>
      <xdr:spPr>
        <a:xfrm>
          <a:off x="16357600" y="1024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646" name="フローチャート: 判断 645"/>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47" name="フローチャート: 判断 646"/>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648" name="フローチャート: 判断 647"/>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49" name="フローチャート: 判断 648"/>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50" name="フローチャート: 判断 649"/>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1" name="テキスト ボックス 6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2" name="テキスト ボックス 6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3" name="テキスト ボックス 6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4" name="テキスト ボックス 6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5" name="テキスト ボックス 6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656" name="楕円 655"/>
        <xdr:cNvSpPr/>
      </xdr:nvSpPr>
      <xdr:spPr>
        <a:xfrm>
          <a:off x="162687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150058</xdr:rowOff>
    </xdr:from>
    <xdr:ext cx="405111" cy="259045"/>
    <xdr:sp macro="" textlink="">
      <xdr:nvSpPr>
        <xdr:cNvPr id="657" name="【学校施設】&#10;有形固定資産減価償却率該当値テキスト"/>
        <xdr:cNvSpPr txBox="1"/>
      </xdr:nvSpPr>
      <xdr:spPr>
        <a:xfrm>
          <a:off x="16357600" y="1009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78196</xdr:rowOff>
    </xdr:from>
    <xdr:to>
      <xdr:col>81</xdr:col>
      <xdr:colOff>101600</xdr:colOff>
      <xdr:row>60</xdr:row>
      <xdr:rowOff>8346</xdr:rowOff>
    </xdr:to>
    <xdr:sp macro="" textlink="">
      <xdr:nvSpPr>
        <xdr:cNvPr id="658" name="楕円 657"/>
        <xdr:cNvSpPr/>
      </xdr:nvSpPr>
      <xdr:spPr>
        <a:xfrm>
          <a:off x="15430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128996</xdr:rowOff>
    </xdr:from>
    <xdr:to>
      <xdr:col>85</xdr:col>
      <xdr:colOff>127000</xdr:colOff>
      <xdr:row>60</xdr:row>
      <xdr:rowOff>6531</xdr:rowOff>
    </xdr:to>
    <xdr:cxnSp macro="">
      <xdr:nvCxnSpPr>
        <xdr:cNvPr id="659" name="直線コネクタ 658"/>
        <xdr:cNvCxnSpPr/>
      </xdr:nvCxnSpPr>
      <xdr:spPr>
        <a:xfrm>
          <a:off x="15481300" y="1024454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16147</xdr:rowOff>
    </xdr:from>
    <xdr:to>
      <xdr:col>76</xdr:col>
      <xdr:colOff>165100</xdr:colOff>
      <xdr:row>59</xdr:row>
      <xdr:rowOff>117747</xdr:rowOff>
    </xdr:to>
    <xdr:sp macro="" textlink="">
      <xdr:nvSpPr>
        <xdr:cNvPr id="660" name="楕円 659"/>
        <xdr:cNvSpPr/>
      </xdr:nvSpPr>
      <xdr:spPr>
        <a:xfrm>
          <a:off x="14541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66947</xdr:rowOff>
    </xdr:from>
    <xdr:to>
      <xdr:col>81</xdr:col>
      <xdr:colOff>50800</xdr:colOff>
      <xdr:row>59</xdr:row>
      <xdr:rowOff>128996</xdr:rowOff>
    </xdr:to>
    <xdr:cxnSp macro="">
      <xdr:nvCxnSpPr>
        <xdr:cNvPr id="661" name="直線コネクタ 660"/>
        <xdr:cNvCxnSpPr/>
      </xdr:nvCxnSpPr>
      <xdr:spPr>
        <a:xfrm>
          <a:off x="14592300" y="1018249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125549</xdr:rowOff>
    </xdr:from>
    <xdr:to>
      <xdr:col>72</xdr:col>
      <xdr:colOff>38100</xdr:colOff>
      <xdr:row>59</xdr:row>
      <xdr:rowOff>55699</xdr:rowOff>
    </xdr:to>
    <xdr:sp macro="" textlink="">
      <xdr:nvSpPr>
        <xdr:cNvPr id="662" name="楕円 661"/>
        <xdr:cNvSpPr/>
      </xdr:nvSpPr>
      <xdr:spPr>
        <a:xfrm>
          <a:off x="13652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4899</xdr:rowOff>
    </xdr:from>
    <xdr:to>
      <xdr:col>76</xdr:col>
      <xdr:colOff>114300</xdr:colOff>
      <xdr:row>59</xdr:row>
      <xdr:rowOff>66947</xdr:rowOff>
    </xdr:to>
    <xdr:cxnSp macro="">
      <xdr:nvCxnSpPr>
        <xdr:cNvPr id="663" name="直線コネクタ 662"/>
        <xdr:cNvCxnSpPr/>
      </xdr:nvCxnSpPr>
      <xdr:spPr>
        <a:xfrm>
          <a:off x="13703300" y="1012044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125549</xdr:rowOff>
    </xdr:from>
    <xdr:to>
      <xdr:col>67</xdr:col>
      <xdr:colOff>101600</xdr:colOff>
      <xdr:row>59</xdr:row>
      <xdr:rowOff>55699</xdr:rowOff>
    </xdr:to>
    <xdr:sp macro="" textlink="">
      <xdr:nvSpPr>
        <xdr:cNvPr id="664" name="楕円 663"/>
        <xdr:cNvSpPr/>
      </xdr:nvSpPr>
      <xdr:spPr>
        <a:xfrm>
          <a:off x="12763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4899</xdr:rowOff>
    </xdr:from>
    <xdr:to>
      <xdr:col>71</xdr:col>
      <xdr:colOff>177800</xdr:colOff>
      <xdr:row>59</xdr:row>
      <xdr:rowOff>4899</xdr:rowOff>
    </xdr:to>
    <xdr:cxnSp macro="">
      <xdr:nvCxnSpPr>
        <xdr:cNvPr id="665" name="直線コネクタ 664"/>
        <xdr:cNvCxnSpPr/>
      </xdr:nvCxnSpPr>
      <xdr:spPr>
        <a:xfrm>
          <a:off x="12814300" y="10120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666" name="n_1aveValue【学校施設】&#10;有形固定資産減価償却率"/>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667" name="n_2aveValue【学校施設】&#10;有形固定資産減価償却率"/>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668" name="n_3aveValue【学校施設】&#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669" name="n_4aveValue【学校施設】&#10;有形固定資産減価償却率"/>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24873</xdr:rowOff>
    </xdr:from>
    <xdr:ext cx="405111" cy="259045"/>
    <xdr:sp macro="" textlink="">
      <xdr:nvSpPr>
        <xdr:cNvPr id="670" name="n_1mainValue【学校施設】&#10;有形固定資産減価償却率"/>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134274</xdr:rowOff>
    </xdr:from>
    <xdr:ext cx="405111" cy="259045"/>
    <xdr:sp macro="" textlink="">
      <xdr:nvSpPr>
        <xdr:cNvPr id="671" name="n_2mainValue【学校施設】&#10;有形固定資産減価償却率"/>
        <xdr:cNvSpPr txBox="1"/>
      </xdr:nvSpPr>
      <xdr:spPr>
        <a:xfrm>
          <a:off x="14389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72226</xdr:rowOff>
    </xdr:from>
    <xdr:ext cx="405111" cy="259045"/>
    <xdr:sp macro="" textlink="">
      <xdr:nvSpPr>
        <xdr:cNvPr id="672" name="n_3mainValue【学校施設】&#10;有形固定資産減価償却率"/>
        <xdr:cNvSpPr txBox="1"/>
      </xdr:nvSpPr>
      <xdr:spPr>
        <a:xfrm>
          <a:off x="13500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72226</xdr:rowOff>
    </xdr:from>
    <xdr:ext cx="405111" cy="259045"/>
    <xdr:sp macro="" textlink="">
      <xdr:nvSpPr>
        <xdr:cNvPr id="673" name="n_4mainValue【学校施設】&#10;有形固定資産減価償却率"/>
        <xdr:cNvSpPr txBox="1"/>
      </xdr:nvSpPr>
      <xdr:spPr>
        <a:xfrm>
          <a:off x="12611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4" name="正方形/長方形 6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5" name="正方形/長方形 6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6" name="正方形/長方形 6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7" name="正方形/長方形 6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8" name="正方形/長方形 6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9" name="正方形/長方形 6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0" name="正方形/長方形 6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1" name="正方形/長方形 6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2" name="テキスト ボックス 6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3" name="直線コネクタ 6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4" name="テキスト ボックス 6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5" name="直線コネクタ 6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6" name="テキスト ボックス 6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7" name="直線コネクタ 6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8" name="テキスト ボックス 6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9" name="直線コネクタ 6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90" name="テキスト ボックス 6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1" name="直線コネクタ 6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2" name="テキスト ボックス 6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3" name="直線コネクタ 6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4" name="テキスト ボックス 6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5" name="直線コネクタ 6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6" name="テキスト ボックス 6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7" name="直線コネクタ 6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8" name="テキスト ボックス 6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700" name="直線コネクタ 699"/>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701" name="【学校施設】&#10;一人当たり面積最小値テキスト"/>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702" name="直線コネクタ 701"/>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703" name="【学校施設】&#10;一人当たり面積最大値テキスト"/>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704" name="直線コネクタ 703"/>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69686</xdr:rowOff>
    </xdr:from>
    <xdr:ext cx="469744" cy="259045"/>
    <xdr:sp macro="" textlink="">
      <xdr:nvSpPr>
        <xdr:cNvPr id="705" name="【学校施設】&#10;一人当たり面積平均値テキスト"/>
        <xdr:cNvSpPr txBox="1"/>
      </xdr:nvSpPr>
      <xdr:spPr>
        <a:xfrm>
          <a:off x="22199600" y="10185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706" name="フローチャート: 判断 705"/>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707" name="フローチャート: 判断 706"/>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708" name="フローチャート: 判断 707"/>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132080</xdr:rowOff>
    </xdr:from>
    <xdr:to>
      <xdr:col>102</xdr:col>
      <xdr:colOff>165100</xdr:colOff>
      <xdr:row>60</xdr:row>
      <xdr:rowOff>62230</xdr:rowOff>
    </xdr:to>
    <xdr:sp macro="" textlink="">
      <xdr:nvSpPr>
        <xdr:cNvPr id="709" name="フローチャート: 判断 708"/>
        <xdr:cNvSpPr/>
      </xdr:nvSpPr>
      <xdr:spPr>
        <a:xfrm>
          <a:off x="19494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166370</xdr:rowOff>
    </xdr:from>
    <xdr:to>
      <xdr:col>98</xdr:col>
      <xdr:colOff>38100</xdr:colOff>
      <xdr:row>60</xdr:row>
      <xdr:rowOff>96520</xdr:rowOff>
    </xdr:to>
    <xdr:sp macro="" textlink="">
      <xdr:nvSpPr>
        <xdr:cNvPr id="710" name="フローチャート: 判断 709"/>
        <xdr:cNvSpPr/>
      </xdr:nvSpPr>
      <xdr:spPr>
        <a:xfrm>
          <a:off x="18605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1" name="テキスト ボックス 7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2" name="テキスト ボックス 7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3" name="テキスト ボックス 7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4" name="テキスト ボックス 7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5" name="テキスト ボックス 7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58601</xdr:rowOff>
    </xdr:from>
    <xdr:to>
      <xdr:col>116</xdr:col>
      <xdr:colOff>114300</xdr:colOff>
      <xdr:row>56</xdr:row>
      <xdr:rowOff>160201</xdr:rowOff>
    </xdr:to>
    <xdr:sp macro="" textlink="">
      <xdr:nvSpPr>
        <xdr:cNvPr id="716" name="楕円 715"/>
        <xdr:cNvSpPr/>
      </xdr:nvSpPr>
      <xdr:spPr>
        <a:xfrm>
          <a:off x="22110700" y="965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81478</xdr:rowOff>
    </xdr:from>
    <xdr:ext cx="469744" cy="259045"/>
    <xdr:sp macro="" textlink="">
      <xdr:nvSpPr>
        <xdr:cNvPr id="717" name="【学校施設】&#10;一人当たり面積該当値テキスト"/>
        <xdr:cNvSpPr txBox="1"/>
      </xdr:nvSpPr>
      <xdr:spPr>
        <a:xfrm>
          <a:off x="22199600" y="951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39007</xdr:rowOff>
    </xdr:from>
    <xdr:to>
      <xdr:col>112</xdr:col>
      <xdr:colOff>38100</xdr:colOff>
      <xdr:row>56</xdr:row>
      <xdr:rowOff>140607</xdr:rowOff>
    </xdr:to>
    <xdr:sp macro="" textlink="">
      <xdr:nvSpPr>
        <xdr:cNvPr id="718" name="楕円 717"/>
        <xdr:cNvSpPr/>
      </xdr:nvSpPr>
      <xdr:spPr>
        <a:xfrm>
          <a:off x="21272500" y="96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89807</xdr:rowOff>
    </xdr:from>
    <xdr:to>
      <xdr:col>116</xdr:col>
      <xdr:colOff>63500</xdr:colOff>
      <xdr:row>56</xdr:row>
      <xdr:rowOff>109401</xdr:rowOff>
    </xdr:to>
    <xdr:cxnSp macro="">
      <xdr:nvCxnSpPr>
        <xdr:cNvPr id="719" name="直線コネクタ 718"/>
        <xdr:cNvCxnSpPr/>
      </xdr:nvCxnSpPr>
      <xdr:spPr>
        <a:xfrm>
          <a:off x="21323300" y="969100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27577</xdr:rowOff>
    </xdr:from>
    <xdr:to>
      <xdr:col>107</xdr:col>
      <xdr:colOff>101600</xdr:colOff>
      <xdr:row>56</xdr:row>
      <xdr:rowOff>129177</xdr:rowOff>
    </xdr:to>
    <xdr:sp macro="" textlink="">
      <xdr:nvSpPr>
        <xdr:cNvPr id="720" name="楕円 719"/>
        <xdr:cNvSpPr/>
      </xdr:nvSpPr>
      <xdr:spPr>
        <a:xfrm>
          <a:off x="20383500" y="96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78377</xdr:rowOff>
    </xdr:from>
    <xdr:to>
      <xdr:col>111</xdr:col>
      <xdr:colOff>177800</xdr:colOff>
      <xdr:row>56</xdr:row>
      <xdr:rowOff>89807</xdr:rowOff>
    </xdr:to>
    <xdr:cxnSp macro="">
      <xdr:nvCxnSpPr>
        <xdr:cNvPr id="721" name="直線コネクタ 720"/>
        <xdr:cNvCxnSpPr/>
      </xdr:nvCxnSpPr>
      <xdr:spPr>
        <a:xfrm>
          <a:off x="20434300" y="967957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42273</xdr:rowOff>
    </xdr:from>
    <xdr:to>
      <xdr:col>102</xdr:col>
      <xdr:colOff>165100</xdr:colOff>
      <xdr:row>56</xdr:row>
      <xdr:rowOff>143873</xdr:rowOff>
    </xdr:to>
    <xdr:sp macro="" textlink="">
      <xdr:nvSpPr>
        <xdr:cNvPr id="722" name="楕円 721"/>
        <xdr:cNvSpPr/>
      </xdr:nvSpPr>
      <xdr:spPr>
        <a:xfrm>
          <a:off x="19494500" y="96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78377</xdr:rowOff>
    </xdr:from>
    <xdr:to>
      <xdr:col>107</xdr:col>
      <xdr:colOff>50800</xdr:colOff>
      <xdr:row>56</xdr:row>
      <xdr:rowOff>93073</xdr:rowOff>
    </xdr:to>
    <xdr:cxnSp macro="">
      <xdr:nvCxnSpPr>
        <xdr:cNvPr id="723" name="直線コネクタ 722"/>
        <xdr:cNvCxnSpPr/>
      </xdr:nvCxnSpPr>
      <xdr:spPr>
        <a:xfrm flipV="1">
          <a:off x="19545300" y="967957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65133</xdr:rowOff>
    </xdr:from>
    <xdr:to>
      <xdr:col>98</xdr:col>
      <xdr:colOff>38100</xdr:colOff>
      <xdr:row>56</xdr:row>
      <xdr:rowOff>166733</xdr:rowOff>
    </xdr:to>
    <xdr:sp macro="" textlink="">
      <xdr:nvSpPr>
        <xdr:cNvPr id="724" name="楕円 723"/>
        <xdr:cNvSpPr/>
      </xdr:nvSpPr>
      <xdr:spPr>
        <a:xfrm>
          <a:off x="18605500" y="96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93073</xdr:rowOff>
    </xdr:from>
    <xdr:to>
      <xdr:col>102</xdr:col>
      <xdr:colOff>114300</xdr:colOff>
      <xdr:row>56</xdr:row>
      <xdr:rowOff>115933</xdr:rowOff>
    </xdr:to>
    <xdr:cxnSp macro="">
      <xdr:nvCxnSpPr>
        <xdr:cNvPr id="725" name="直線コネクタ 724"/>
        <xdr:cNvCxnSpPr/>
      </xdr:nvCxnSpPr>
      <xdr:spPr>
        <a:xfrm flipV="1">
          <a:off x="18656300" y="969427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9270</xdr:rowOff>
    </xdr:from>
    <xdr:ext cx="469744" cy="259045"/>
    <xdr:sp macro="" textlink="">
      <xdr:nvSpPr>
        <xdr:cNvPr id="726" name="n_1aveValue【学校施設】&#10;一人当たり面積"/>
        <xdr:cNvSpPr txBox="1"/>
      </xdr:nvSpPr>
      <xdr:spPr>
        <a:xfrm>
          <a:off x="210757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727" name="n_2aveValue【学校施設】&#10;一人当たり面積"/>
        <xdr:cNvSpPr txBox="1"/>
      </xdr:nvSpPr>
      <xdr:spPr>
        <a:xfrm>
          <a:off x="20199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53357</xdr:rowOff>
    </xdr:from>
    <xdr:ext cx="469744" cy="259045"/>
    <xdr:sp macro="" textlink="">
      <xdr:nvSpPr>
        <xdr:cNvPr id="728" name="n_3aveValue【学校施設】&#10;一人当たり面積"/>
        <xdr:cNvSpPr txBox="1"/>
      </xdr:nvSpPr>
      <xdr:spPr>
        <a:xfrm>
          <a:off x="19310427" y="1034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87647</xdr:rowOff>
    </xdr:from>
    <xdr:ext cx="469744" cy="259045"/>
    <xdr:sp macro="" textlink="">
      <xdr:nvSpPr>
        <xdr:cNvPr id="729" name="n_4aveValue【学校施設】&#10;一人当たり面積"/>
        <xdr:cNvSpPr txBox="1"/>
      </xdr:nvSpPr>
      <xdr:spPr>
        <a:xfrm>
          <a:off x="18421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157134</xdr:rowOff>
    </xdr:from>
    <xdr:ext cx="469744" cy="259045"/>
    <xdr:sp macro="" textlink="">
      <xdr:nvSpPr>
        <xdr:cNvPr id="730" name="n_1mainValue【学校施設】&#10;一人当たり面積"/>
        <xdr:cNvSpPr txBox="1"/>
      </xdr:nvSpPr>
      <xdr:spPr>
        <a:xfrm>
          <a:off x="21075727" y="941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145704</xdr:rowOff>
    </xdr:from>
    <xdr:ext cx="469744" cy="259045"/>
    <xdr:sp macro="" textlink="">
      <xdr:nvSpPr>
        <xdr:cNvPr id="731" name="n_2mainValue【学校施設】&#10;一人当たり面積"/>
        <xdr:cNvSpPr txBox="1"/>
      </xdr:nvSpPr>
      <xdr:spPr>
        <a:xfrm>
          <a:off x="20199427" y="940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160400</xdr:rowOff>
    </xdr:from>
    <xdr:ext cx="469744" cy="259045"/>
    <xdr:sp macro="" textlink="">
      <xdr:nvSpPr>
        <xdr:cNvPr id="732" name="n_3mainValue【学校施設】&#10;一人当たり面積"/>
        <xdr:cNvSpPr txBox="1"/>
      </xdr:nvSpPr>
      <xdr:spPr>
        <a:xfrm>
          <a:off x="19310427" y="941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11810</xdr:rowOff>
    </xdr:from>
    <xdr:ext cx="469744" cy="259045"/>
    <xdr:sp macro="" textlink="">
      <xdr:nvSpPr>
        <xdr:cNvPr id="733" name="n_4mainValue【学校施設】&#10;一人当たり面積"/>
        <xdr:cNvSpPr txBox="1"/>
      </xdr:nvSpPr>
      <xdr:spPr>
        <a:xfrm>
          <a:off x="18421427" y="94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4" name="正方形/長方形 7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5" name="正方形/長方形 7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6" name="正方形/長方形 7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7" name="正方形/長方形 7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8" name="正方形/長方形 7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9" name="正方形/長方形 7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40" name="正方形/長方形 7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正方形/長方形 7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2" name="テキスト ボックス 7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3" name="直線コネクタ 7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4" name="テキスト ボックス 74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5" name="直線コネクタ 74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6" name="テキスト ボックス 74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7" name="直線コネクタ 74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8" name="テキスト ボックス 74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9" name="直線コネクタ 74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50" name="テキスト ボックス 74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51" name="直線コネクタ 75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2" name="テキスト ボックス 75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3" name="直線コネクタ 75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4" name="テキスト ボックス 75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5" name="直線コネクタ 7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6" name="テキスト ボックス 75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758" name="直線コネクタ 757"/>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5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60" name="直線コネクタ 75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761" name="【児童館】&#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762" name="直線コネクタ 761"/>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763" name="【児童館】&#10;有形固定資産減価償却率平均値テキスト"/>
        <xdr:cNvSpPr txBox="1"/>
      </xdr:nvSpPr>
      <xdr:spPr>
        <a:xfrm>
          <a:off x="16357600" y="1392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764" name="フローチャート: 判断 763"/>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765" name="フローチャート: 判断 764"/>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766" name="フローチャート: 判断 765"/>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67" name="フローチャート: 判断 766"/>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36830</xdr:rowOff>
    </xdr:from>
    <xdr:to>
      <xdr:col>67</xdr:col>
      <xdr:colOff>101600</xdr:colOff>
      <xdr:row>81</xdr:row>
      <xdr:rowOff>138430</xdr:rowOff>
    </xdr:to>
    <xdr:sp macro="" textlink="">
      <xdr:nvSpPr>
        <xdr:cNvPr id="768" name="フローチャート: 判断 767"/>
        <xdr:cNvSpPr/>
      </xdr:nvSpPr>
      <xdr:spPr>
        <a:xfrm>
          <a:off x="12763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88264</xdr:rowOff>
    </xdr:from>
    <xdr:to>
      <xdr:col>85</xdr:col>
      <xdr:colOff>177800</xdr:colOff>
      <xdr:row>84</xdr:row>
      <xdr:rowOff>18414</xdr:rowOff>
    </xdr:to>
    <xdr:sp macro="" textlink="">
      <xdr:nvSpPr>
        <xdr:cNvPr id="774" name="楕円 773"/>
        <xdr:cNvSpPr/>
      </xdr:nvSpPr>
      <xdr:spPr>
        <a:xfrm>
          <a:off x="162687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66691</xdr:rowOff>
    </xdr:from>
    <xdr:ext cx="405111" cy="259045"/>
    <xdr:sp macro="" textlink="">
      <xdr:nvSpPr>
        <xdr:cNvPr id="775" name="【児童館】&#10;有形固定資産減価償却率該当値テキスト"/>
        <xdr:cNvSpPr txBox="1"/>
      </xdr:nvSpPr>
      <xdr:spPr>
        <a:xfrm>
          <a:off x="16357600"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44450</xdr:rowOff>
    </xdr:from>
    <xdr:to>
      <xdr:col>81</xdr:col>
      <xdr:colOff>101600</xdr:colOff>
      <xdr:row>83</xdr:row>
      <xdr:rowOff>146050</xdr:rowOff>
    </xdr:to>
    <xdr:sp macro="" textlink="">
      <xdr:nvSpPr>
        <xdr:cNvPr id="776" name="楕円 775"/>
        <xdr:cNvSpPr/>
      </xdr:nvSpPr>
      <xdr:spPr>
        <a:xfrm>
          <a:off x="1543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95250</xdr:rowOff>
    </xdr:from>
    <xdr:to>
      <xdr:col>85</xdr:col>
      <xdr:colOff>127000</xdr:colOff>
      <xdr:row>83</xdr:row>
      <xdr:rowOff>139064</xdr:rowOff>
    </xdr:to>
    <xdr:cxnSp macro="">
      <xdr:nvCxnSpPr>
        <xdr:cNvPr id="777" name="直線コネクタ 776"/>
        <xdr:cNvCxnSpPr/>
      </xdr:nvCxnSpPr>
      <xdr:spPr>
        <a:xfrm>
          <a:off x="15481300" y="1432560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636</xdr:rowOff>
    </xdr:from>
    <xdr:to>
      <xdr:col>76</xdr:col>
      <xdr:colOff>165100</xdr:colOff>
      <xdr:row>83</xdr:row>
      <xdr:rowOff>102236</xdr:rowOff>
    </xdr:to>
    <xdr:sp macro="" textlink="">
      <xdr:nvSpPr>
        <xdr:cNvPr id="778" name="楕円 777"/>
        <xdr:cNvSpPr/>
      </xdr:nvSpPr>
      <xdr:spPr>
        <a:xfrm>
          <a:off x="14541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51436</xdr:rowOff>
    </xdr:from>
    <xdr:to>
      <xdr:col>81</xdr:col>
      <xdr:colOff>50800</xdr:colOff>
      <xdr:row>83</xdr:row>
      <xdr:rowOff>95250</xdr:rowOff>
    </xdr:to>
    <xdr:cxnSp macro="">
      <xdr:nvCxnSpPr>
        <xdr:cNvPr id="779" name="直線コネクタ 778"/>
        <xdr:cNvCxnSpPr/>
      </xdr:nvCxnSpPr>
      <xdr:spPr>
        <a:xfrm>
          <a:off x="14592300" y="142817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128270</xdr:rowOff>
    </xdr:from>
    <xdr:to>
      <xdr:col>72</xdr:col>
      <xdr:colOff>38100</xdr:colOff>
      <xdr:row>83</xdr:row>
      <xdr:rowOff>58420</xdr:rowOff>
    </xdr:to>
    <xdr:sp macro="" textlink="">
      <xdr:nvSpPr>
        <xdr:cNvPr id="780" name="楕円 779"/>
        <xdr:cNvSpPr/>
      </xdr:nvSpPr>
      <xdr:spPr>
        <a:xfrm>
          <a:off x="13652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7620</xdr:rowOff>
    </xdr:from>
    <xdr:to>
      <xdr:col>76</xdr:col>
      <xdr:colOff>114300</xdr:colOff>
      <xdr:row>83</xdr:row>
      <xdr:rowOff>51436</xdr:rowOff>
    </xdr:to>
    <xdr:cxnSp macro="">
      <xdr:nvCxnSpPr>
        <xdr:cNvPr id="781" name="直線コネクタ 780"/>
        <xdr:cNvCxnSpPr/>
      </xdr:nvCxnSpPr>
      <xdr:spPr>
        <a:xfrm>
          <a:off x="13703300" y="142379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84455</xdr:rowOff>
    </xdr:from>
    <xdr:to>
      <xdr:col>67</xdr:col>
      <xdr:colOff>101600</xdr:colOff>
      <xdr:row>83</xdr:row>
      <xdr:rowOff>14605</xdr:rowOff>
    </xdr:to>
    <xdr:sp macro="" textlink="">
      <xdr:nvSpPr>
        <xdr:cNvPr id="782" name="楕円 781"/>
        <xdr:cNvSpPr/>
      </xdr:nvSpPr>
      <xdr:spPr>
        <a:xfrm>
          <a:off x="12763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135255</xdr:rowOff>
    </xdr:from>
    <xdr:to>
      <xdr:col>71</xdr:col>
      <xdr:colOff>177800</xdr:colOff>
      <xdr:row>83</xdr:row>
      <xdr:rowOff>7620</xdr:rowOff>
    </xdr:to>
    <xdr:cxnSp macro="">
      <xdr:nvCxnSpPr>
        <xdr:cNvPr id="783" name="直線コネクタ 782"/>
        <xdr:cNvCxnSpPr/>
      </xdr:nvCxnSpPr>
      <xdr:spPr>
        <a:xfrm>
          <a:off x="12814300" y="141941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784" name="n_1aveValue【児童館】&#10;有形固定資産減価償却率"/>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97807</xdr:rowOff>
    </xdr:from>
    <xdr:ext cx="405111" cy="259045"/>
    <xdr:sp macro="" textlink="">
      <xdr:nvSpPr>
        <xdr:cNvPr id="785" name="n_2aveValue【児童館】&#10;有形固定資産減価償却率"/>
        <xdr:cNvSpPr txBox="1"/>
      </xdr:nvSpPr>
      <xdr:spPr>
        <a:xfrm>
          <a:off x="14389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786" name="n_3aveValue【児童館】&#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154957</xdr:rowOff>
    </xdr:from>
    <xdr:ext cx="405111" cy="259045"/>
    <xdr:sp macro="" textlink="">
      <xdr:nvSpPr>
        <xdr:cNvPr id="787" name="n_4aveValue【児童館】&#10;有形固定資産減価償却率"/>
        <xdr:cNvSpPr txBox="1"/>
      </xdr:nvSpPr>
      <xdr:spPr>
        <a:xfrm>
          <a:off x="12611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137177</xdr:rowOff>
    </xdr:from>
    <xdr:ext cx="405111" cy="259045"/>
    <xdr:sp macro="" textlink="">
      <xdr:nvSpPr>
        <xdr:cNvPr id="788" name="n_1mainValue【児童館】&#10;有形固定資産減価償却率"/>
        <xdr:cNvSpPr txBox="1"/>
      </xdr:nvSpPr>
      <xdr:spPr>
        <a:xfrm>
          <a:off x="15266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93363</xdr:rowOff>
    </xdr:from>
    <xdr:ext cx="405111" cy="259045"/>
    <xdr:sp macro="" textlink="">
      <xdr:nvSpPr>
        <xdr:cNvPr id="789" name="n_2mainValue【児童館】&#10;有形固定資産減価償却率"/>
        <xdr:cNvSpPr txBox="1"/>
      </xdr:nvSpPr>
      <xdr:spPr>
        <a:xfrm>
          <a:off x="143897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49547</xdr:rowOff>
    </xdr:from>
    <xdr:ext cx="405111" cy="259045"/>
    <xdr:sp macro="" textlink="">
      <xdr:nvSpPr>
        <xdr:cNvPr id="790" name="n_3mainValue【児童館】&#10;有形固定資産減価償却率"/>
        <xdr:cNvSpPr txBox="1"/>
      </xdr:nvSpPr>
      <xdr:spPr>
        <a:xfrm>
          <a:off x="13500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791" name="n_4mainValue【児童館】&#10;有形固定資産減価償却率"/>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800" name="テキスト ボックス 7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2" name="直線コネクタ 80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3" name="テキスト ボックス 80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4" name="直線コネクタ 80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5" name="テキスト ボックス 80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6" name="直線コネクタ 80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7" name="テキスト ボックス 80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8" name="直線コネクタ 80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9" name="テキスト ボックス 80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0" name="直線コネクタ 8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1" name="テキスト ボックス 8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813" name="直線コネクタ 812"/>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14"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15" name="直線コネクタ 814"/>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816"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817" name="直線コネクタ 816"/>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818" name="【児童館】&#10;一人当たり面積平均値テキスト"/>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19" name="フローチャート: 判断 818"/>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20" name="フローチャート: 判断 819"/>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821" name="フローチャート: 判断 820"/>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22" name="フローチャート: 判断 821"/>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23" name="フローチャート: 判断 822"/>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4" name="テキスト ボックス 8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5" name="テキスト ボックス 8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6" name="テキスト ボックス 8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7" name="テキスト ボックス 8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8" name="テキスト ボックス 8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829" name="楕円 828"/>
        <xdr:cNvSpPr/>
      </xdr:nvSpPr>
      <xdr:spPr>
        <a:xfrm>
          <a:off x="22110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170197</xdr:rowOff>
    </xdr:from>
    <xdr:ext cx="469744" cy="259045"/>
    <xdr:sp macro="" textlink="">
      <xdr:nvSpPr>
        <xdr:cNvPr id="830" name="【児童館】&#10;一人当たり面積該当値テキスト"/>
        <xdr:cNvSpPr txBox="1"/>
      </xdr:nvSpPr>
      <xdr:spPr>
        <a:xfrm>
          <a:off x="22199600"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147320</xdr:rowOff>
    </xdr:from>
    <xdr:to>
      <xdr:col>112</xdr:col>
      <xdr:colOff>38100</xdr:colOff>
      <xdr:row>83</xdr:row>
      <xdr:rowOff>77470</xdr:rowOff>
    </xdr:to>
    <xdr:sp macro="" textlink="">
      <xdr:nvSpPr>
        <xdr:cNvPr id="831" name="楕円 830"/>
        <xdr:cNvSpPr/>
      </xdr:nvSpPr>
      <xdr:spPr>
        <a:xfrm>
          <a:off x="2127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26670</xdr:rowOff>
    </xdr:from>
    <xdr:to>
      <xdr:col>116</xdr:col>
      <xdr:colOff>63500</xdr:colOff>
      <xdr:row>83</xdr:row>
      <xdr:rowOff>26670</xdr:rowOff>
    </xdr:to>
    <xdr:cxnSp macro="">
      <xdr:nvCxnSpPr>
        <xdr:cNvPr id="832" name="直線コネクタ 831"/>
        <xdr:cNvCxnSpPr/>
      </xdr:nvCxnSpPr>
      <xdr:spPr>
        <a:xfrm>
          <a:off x="21323300" y="14257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147320</xdr:rowOff>
    </xdr:from>
    <xdr:to>
      <xdr:col>107</xdr:col>
      <xdr:colOff>101600</xdr:colOff>
      <xdr:row>83</xdr:row>
      <xdr:rowOff>77470</xdr:rowOff>
    </xdr:to>
    <xdr:sp macro="" textlink="">
      <xdr:nvSpPr>
        <xdr:cNvPr id="833" name="楕円 832"/>
        <xdr:cNvSpPr/>
      </xdr:nvSpPr>
      <xdr:spPr>
        <a:xfrm>
          <a:off x="20383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26670</xdr:rowOff>
    </xdr:from>
    <xdr:to>
      <xdr:col>111</xdr:col>
      <xdr:colOff>177800</xdr:colOff>
      <xdr:row>83</xdr:row>
      <xdr:rowOff>26670</xdr:rowOff>
    </xdr:to>
    <xdr:cxnSp macro="">
      <xdr:nvCxnSpPr>
        <xdr:cNvPr id="834" name="直線コネクタ 833"/>
        <xdr:cNvCxnSpPr/>
      </xdr:nvCxnSpPr>
      <xdr:spPr>
        <a:xfrm>
          <a:off x="20434300" y="1425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835" name="楕円 834"/>
        <xdr:cNvSpPr/>
      </xdr:nvSpPr>
      <xdr:spPr>
        <a:xfrm>
          <a:off x="19494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26670</xdr:rowOff>
    </xdr:from>
    <xdr:to>
      <xdr:col>107</xdr:col>
      <xdr:colOff>50800</xdr:colOff>
      <xdr:row>83</xdr:row>
      <xdr:rowOff>26670</xdr:rowOff>
    </xdr:to>
    <xdr:cxnSp macro="">
      <xdr:nvCxnSpPr>
        <xdr:cNvPr id="836" name="直線コネクタ 835"/>
        <xdr:cNvCxnSpPr/>
      </xdr:nvCxnSpPr>
      <xdr:spPr>
        <a:xfrm>
          <a:off x="19545300" y="1425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147320</xdr:rowOff>
    </xdr:from>
    <xdr:to>
      <xdr:col>98</xdr:col>
      <xdr:colOff>38100</xdr:colOff>
      <xdr:row>83</xdr:row>
      <xdr:rowOff>77470</xdr:rowOff>
    </xdr:to>
    <xdr:sp macro="" textlink="">
      <xdr:nvSpPr>
        <xdr:cNvPr id="837" name="楕円 836"/>
        <xdr:cNvSpPr/>
      </xdr:nvSpPr>
      <xdr:spPr>
        <a:xfrm>
          <a:off x="18605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26670</xdr:rowOff>
    </xdr:from>
    <xdr:to>
      <xdr:col>102</xdr:col>
      <xdr:colOff>114300</xdr:colOff>
      <xdr:row>83</xdr:row>
      <xdr:rowOff>26670</xdr:rowOff>
    </xdr:to>
    <xdr:cxnSp macro="">
      <xdr:nvCxnSpPr>
        <xdr:cNvPr id="838" name="直線コネクタ 837"/>
        <xdr:cNvCxnSpPr/>
      </xdr:nvCxnSpPr>
      <xdr:spPr>
        <a:xfrm>
          <a:off x="18656300" y="1425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839"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840" name="n_2aveValue【児童館】&#10;一人当たり面積"/>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841" name="n_3ave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842" name="n_4aveValue【児童館】&#10;一人当たり面積"/>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93997</xdr:rowOff>
    </xdr:from>
    <xdr:ext cx="469744" cy="259045"/>
    <xdr:sp macro="" textlink="">
      <xdr:nvSpPr>
        <xdr:cNvPr id="843" name="n_1main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93997</xdr:rowOff>
    </xdr:from>
    <xdr:ext cx="469744" cy="259045"/>
    <xdr:sp macro="" textlink="">
      <xdr:nvSpPr>
        <xdr:cNvPr id="844" name="n_2mainValue【児童館】&#10;一人当たり面積"/>
        <xdr:cNvSpPr txBox="1"/>
      </xdr:nvSpPr>
      <xdr:spPr>
        <a:xfrm>
          <a:off x="20199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845" name="n_3main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846" name="n_4mainValue【児童館】&#10;一人当たり面積"/>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7" name="正方形/長方形 8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8" name="正方形/長方形 8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9" name="正方形/長方形 8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0" name="正方形/長方形 8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1" name="正方形/長方形 8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2" name="正方形/長方形 8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3" name="正方形/長方形 8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正方形/長方形 8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5" name="テキスト ボックス 8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6" name="直線コネクタ 8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7" name="テキスト ボックス 85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8" name="直線コネクタ 85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9" name="テキスト ボックス 85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0" name="直線コネクタ 85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1" name="テキスト ボックス 86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2" name="直線コネクタ 86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3" name="テキスト ボックス 86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4" name="直線コネクタ 86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5" name="テキスト ボックス 86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6" name="直線コネクタ 86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7" name="テキスト ボックス 86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9" name="テキスト ボックス 86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871" name="直線コネクタ 870"/>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872" name="【公民館】&#10;有形固定資産減価償却率最小値テキスト"/>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873" name="直線コネクタ 872"/>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874" name="【公民館】&#10;有形固定資産減価償却率最大値テキスト"/>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875" name="直線コネクタ 874"/>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876" name="【公民館】&#10;有形固定資産減価償却率平均値テキスト"/>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877" name="フローチャート: 判断 876"/>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878" name="フローチャート: 判断 877"/>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879" name="フローチャート: 判断 878"/>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170180</xdr:rowOff>
    </xdr:from>
    <xdr:to>
      <xdr:col>72</xdr:col>
      <xdr:colOff>38100</xdr:colOff>
      <xdr:row>103</xdr:row>
      <xdr:rowOff>100330</xdr:rowOff>
    </xdr:to>
    <xdr:sp macro="" textlink="">
      <xdr:nvSpPr>
        <xdr:cNvPr id="880" name="フローチャート: 判断 879"/>
        <xdr:cNvSpPr/>
      </xdr:nvSpPr>
      <xdr:spPr>
        <a:xfrm>
          <a:off x="13652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158750</xdr:rowOff>
    </xdr:from>
    <xdr:to>
      <xdr:col>67</xdr:col>
      <xdr:colOff>101600</xdr:colOff>
      <xdr:row>103</xdr:row>
      <xdr:rowOff>88900</xdr:rowOff>
    </xdr:to>
    <xdr:sp macro="" textlink="">
      <xdr:nvSpPr>
        <xdr:cNvPr id="881" name="フローチャート: 判断 880"/>
        <xdr:cNvSpPr/>
      </xdr:nvSpPr>
      <xdr:spPr>
        <a:xfrm>
          <a:off x="1276350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xdr:rowOff>
    </xdr:from>
    <xdr:to>
      <xdr:col>85</xdr:col>
      <xdr:colOff>177800</xdr:colOff>
      <xdr:row>104</xdr:row>
      <xdr:rowOff>106045</xdr:rowOff>
    </xdr:to>
    <xdr:sp macro="" textlink="">
      <xdr:nvSpPr>
        <xdr:cNvPr id="887" name="楕円 886"/>
        <xdr:cNvSpPr/>
      </xdr:nvSpPr>
      <xdr:spPr>
        <a:xfrm>
          <a:off x="162687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154322</xdr:rowOff>
    </xdr:from>
    <xdr:ext cx="405111" cy="259045"/>
    <xdr:sp macro="" textlink="">
      <xdr:nvSpPr>
        <xdr:cNvPr id="888" name="【公民館】&#10;有形固定資産減価償却率該当値テキスト"/>
        <xdr:cNvSpPr txBox="1"/>
      </xdr:nvSpPr>
      <xdr:spPr>
        <a:xfrm>
          <a:off x="16357600"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82550</xdr:rowOff>
    </xdr:from>
    <xdr:to>
      <xdr:col>81</xdr:col>
      <xdr:colOff>101600</xdr:colOff>
      <xdr:row>105</xdr:row>
      <xdr:rowOff>12700</xdr:rowOff>
    </xdr:to>
    <xdr:sp macro="" textlink="">
      <xdr:nvSpPr>
        <xdr:cNvPr id="889" name="楕円 888"/>
        <xdr:cNvSpPr/>
      </xdr:nvSpPr>
      <xdr:spPr>
        <a:xfrm>
          <a:off x="15430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55245</xdr:rowOff>
    </xdr:from>
    <xdr:to>
      <xdr:col>85</xdr:col>
      <xdr:colOff>127000</xdr:colOff>
      <xdr:row>104</xdr:row>
      <xdr:rowOff>133350</xdr:rowOff>
    </xdr:to>
    <xdr:cxnSp macro="">
      <xdr:nvCxnSpPr>
        <xdr:cNvPr id="890" name="直線コネクタ 889"/>
        <xdr:cNvCxnSpPr/>
      </xdr:nvCxnSpPr>
      <xdr:spPr>
        <a:xfrm flipV="1">
          <a:off x="15481300" y="1788604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891" name="楕円 890"/>
        <xdr:cNvSpPr/>
      </xdr:nvSpPr>
      <xdr:spPr>
        <a:xfrm>
          <a:off x="14541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158114</xdr:rowOff>
    </xdr:from>
    <xdr:to>
      <xdr:col>81</xdr:col>
      <xdr:colOff>50800</xdr:colOff>
      <xdr:row>104</xdr:row>
      <xdr:rowOff>133350</xdr:rowOff>
    </xdr:to>
    <xdr:cxnSp macro="">
      <xdr:nvCxnSpPr>
        <xdr:cNvPr id="892" name="直線コネクタ 891"/>
        <xdr:cNvCxnSpPr/>
      </xdr:nvCxnSpPr>
      <xdr:spPr>
        <a:xfrm>
          <a:off x="14592300" y="17817464"/>
          <a:ext cx="889000" cy="14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893" name="楕円 892"/>
        <xdr:cNvSpPr/>
      </xdr:nvSpPr>
      <xdr:spPr>
        <a:xfrm>
          <a:off x="13652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158114</xdr:rowOff>
    </xdr:from>
    <xdr:to>
      <xdr:col>76</xdr:col>
      <xdr:colOff>114300</xdr:colOff>
      <xdr:row>104</xdr:row>
      <xdr:rowOff>15239</xdr:rowOff>
    </xdr:to>
    <xdr:cxnSp macro="">
      <xdr:nvCxnSpPr>
        <xdr:cNvPr id="894" name="直線コネクタ 893"/>
        <xdr:cNvCxnSpPr/>
      </xdr:nvCxnSpPr>
      <xdr:spPr>
        <a:xfrm flipV="1">
          <a:off x="13703300" y="178174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23495</xdr:rowOff>
    </xdr:from>
    <xdr:to>
      <xdr:col>67</xdr:col>
      <xdr:colOff>101600</xdr:colOff>
      <xdr:row>103</xdr:row>
      <xdr:rowOff>125095</xdr:rowOff>
    </xdr:to>
    <xdr:sp macro="" textlink="">
      <xdr:nvSpPr>
        <xdr:cNvPr id="895" name="楕円 894"/>
        <xdr:cNvSpPr/>
      </xdr:nvSpPr>
      <xdr:spPr>
        <a:xfrm>
          <a:off x="1276350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74295</xdr:rowOff>
    </xdr:from>
    <xdr:to>
      <xdr:col>71</xdr:col>
      <xdr:colOff>177800</xdr:colOff>
      <xdr:row>104</xdr:row>
      <xdr:rowOff>15239</xdr:rowOff>
    </xdr:to>
    <xdr:cxnSp macro="">
      <xdr:nvCxnSpPr>
        <xdr:cNvPr id="896" name="直線コネクタ 895"/>
        <xdr:cNvCxnSpPr/>
      </xdr:nvCxnSpPr>
      <xdr:spPr>
        <a:xfrm>
          <a:off x="12814300" y="17733645"/>
          <a:ext cx="889000" cy="1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61613</xdr:rowOff>
    </xdr:from>
    <xdr:ext cx="405111" cy="259045"/>
    <xdr:sp macro="" textlink="">
      <xdr:nvSpPr>
        <xdr:cNvPr id="897" name="n_1aveValue【公民館】&#10;有形固定資産減価償却率"/>
        <xdr:cNvSpPr txBox="1"/>
      </xdr:nvSpPr>
      <xdr:spPr>
        <a:xfrm>
          <a:off x="152660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898" name="n_2aveValue【公民館】&#10;有形固定資産減価償却率"/>
        <xdr:cNvSpPr txBox="1"/>
      </xdr:nvSpPr>
      <xdr:spPr>
        <a:xfrm>
          <a:off x="14389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116857</xdr:rowOff>
    </xdr:from>
    <xdr:ext cx="405111" cy="259045"/>
    <xdr:sp macro="" textlink="">
      <xdr:nvSpPr>
        <xdr:cNvPr id="899" name="n_3aveValue【公民館】&#10;有形固定資産減価償却率"/>
        <xdr:cNvSpPr txBox="1"/>
      </xdr:nvSpPr>
      <xdr:spPr>
        <a:xfrm>
          <a:off x="13500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105427</xdr:rowOff>
    </xdr:from>
    <xdr:ext cx="405111" cy="259045"/>
    <xdr:sp macro="" textlink="">
      <xdr:nvSpPr>
        <xdr:cNvPr id="900" name="n_4aveValue【公民館】&#10;有形固定資産減価償却率"/>
        <xdr:cNvSpPr txBox="1"/>
      </xdr:nvSpPr>
      <xdr:spPr>
        <a:xfrm>
          <a:off x="126117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3827</xdr:rowOff>
    </xdr:from>
    <xdr:ext cx="405111" cy="259045"/>
    <xdr:sp macro="" textlink="">
      <xdr:nvSpPr>
        <xdr:cNvPr id="901" name="n_1mainValue【公民館】&#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28591</xdr:rowOff>
    </xdr:from>
    <xdr:ext cx="405111" cy="259045"/>
    <xdr:sp macro="" textlink="">
      <xdr:nvSpPr>
        <xdr:cNvPr id="902" name="n_2mainValue【公民館】&#10;有形固定資産減価償却率"/>
        <xdr:cNvSpPr txBox="1"/>
      </xdr:nvSpPr>
      <xdr:spPr>
        <a:xfrm>
          <a:off x="14389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903" name="n_3mainValue【公民館】&#10;有形固定資産減価償却率"/>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116222</xdr:rowOff>
    </xdr:from>
    <xdr:ext cx="405111" cy="259045"/>
    <xdr:sp macro="" textlink="">
      <xdr:nvSpPr>
        <xdr:cNvPr id="904" name="n_4mainValue【公民館】&#10;有形固定資産減価償却率"/>
        <xdr:cNvSpPr txBox="1"/>
      </xdr:nvSpPr>
      <xdr:spPr>
        <a:xfrm>
          <a:off x="12611744"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915" name="直線コネクタ 91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6" name="テキスト ボックス 91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8" name="テキスト ボックス 9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9" name="直線コネクタ 91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0" name="テキスト ボックス 91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924" name="直線コネクタ 923"/>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925" name="【公民館】&#10;一人当たり面積最小値テキスト"/>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926" name="直線コネクタ 925"/>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927" name="【公民館】&#10;一人当たり面積最大値テキスト"/>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928" name="直線コネクタ 927"/>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169563</xdr:rowOff>
    </xdr:from>
    <xdr:ext cx="469744" cy="259045"/>
    <xdr:sp macro="" textlink="">
      <xdr:nvSpPr>
        <xdr:cNvPr id="929" name="【公民館】&#10;一人当たり面積平均値テキスト"/>
        <xdr:cNvSpPr txBox="1"/>
      </xdr:nvSpPr>
      <xdr:spPr>
        <a:xfrm>
          <a:off x="22199600" y="1800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930" name="フローチャート: 判断 929"/>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31" name="フローチャート: 判断 930"/>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932" name="フローチャート: 判断 931"/>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133986</xdr:rowOff>
    </xdr:from>
    <xdr:to>
      <xdr:col>102</xdr:col>
      <xdr:colOff>165100</xdr:colOff>
      <xdr:row>105</xdr:row>
      <xdr:rowOff>64136</xdr:rowOff>
    </xdr:to>
    <xdr:sp macro="" textlink="">
      <xdr:nvSpPr>
        <xdr:cNvPr id="933" name="フローチャート: 判断 932"/>
        <xdr:cNvSpPr/>
      </xdr:nvSpPr>
      <xdr:spPr>
        <a:xfrm>
          <a:off x="19494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145414</xdr:rowOff>
    </xdr:from>
    <xdr:to>
      <xdr:col>98</xdr:col>
      <xdr:colOff>38100</xdr:colOff>
      <xdr:row>105</xdr:row>
      <xdr:rowOff>75564</xdr:rowOff>
    </xdr:to>
    <xdr:sp macro="" textlink="">
      <xdr:nvSpPr>
        <xdr:cNvPr id="934" name="フローチャート: 判断 933"/>
        <xdr:cNvSpPr/>
      </xdr:nvSpPr>
      <xdr:spPr>
        <a:xfrm>
          <a:off x="18605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105411</xdr:rowOff>
    </xdr:from>
    <xdr:to>
      <xdr:col>116</xdr:col>
      <xdr:colOff>114300</xdr:colOff>
      <xdr:row>101</xdr:row>
      <xdr:rowOff>35561</xdr:rowOff>
    </xdr:to>
    <xdr:sp macro="" textlink="">
      <xdr:nvSpPr>
        <xdr:cNvPr id="940" name="楕円 939"/>
        <xdr:cNvSpPr/>
      </xdr:nvSpPr>
      <xdr:spPr>
        <a:xfrm>
          <a:off x="221107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58438</xdr:rowOff>
    </xdr:from>
    <xdr:ext cx="469744" cy="259045"/>
    <xdr:sp macro="" textlink="">
      <xdr:nvSpPr>
        <xdr:cNvPr id="941" name="【公民館】&#10;一人当たり面積該当値テキスト"/>
        <xdr:cNvSpPr txBox="1"/>
      </xdr:nvSpPr>
      <xdr:spPr>
        <a:xfrm>
          <a:off x="22199600" y="1720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19686</xdr:rowOff>
    </xdr:from>
    <xdr:to>
      <xdr:col>112</xdr:col>
      <xdr:colOff>38100</xdr:colOff>
      <xdr:row>101</xdr:row>
      <xdr:rowOff>121286</xdr:rowOff>
    </xdr:to>
    <xdr:sp macro="" textlink="">
      <xdr:nvSpPr>
        <xdr:cNvPr id="942" name="楕円 941"/>
        <xdr:cNvSpPr/>
      </xdr:nvSpPr>
      <xdr:spPr>
        <a:xfrm>
          <a:off x="21272500" y="17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156211</xdr:rowOff>
    </xdr:from>
    <xdr:to>
      <xdr:col>116</xdr:col>
      <xdr:colOff>63500</xdr:colOff>
      <xdr:row>101</xdr:row>
      <xdr:rowOff>70486</xdr:rowOff>
    </xdr:to>
    <xdr:cxnSp macro="">
      <xdr:nvCxnSpPr>
        <xdr:cNvPr id="943" name="直線コネクタ 942"/>
        <xdr:cNvCxnSpPr/>
      </xdr:nvCxnSpPr>
      <xdr:spPr>
        <a:xfrm flipV="1">
          <a:off x="21323300" y="17301211"/>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162561</xdr:rowOff>
    </xdr:from>
    <xdr:to>
      <xdr:col>107</xdr:col>
      <xdr:colOff>101600</xdr:colOff>
      <xdr:row>102</xdr:row>
      <xdr:rowOff>92711</xdr:rowOff>
    </xdr:to>
    <xdr:sp macro="" textlink="">
      <xdr:nvSpPr>
        <xdr:cNvPr id="944" name="楕円 943"/>
        <xdr:cNvSpPr/>
      </xdr:nvSpPr>
      <xdr:spPr>
        <a:xfrm>
          <a:off x="20383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70486</xdr:rowOff>
    </xdr:from>
    <xdr:to>
      <xdr:col>111</xdr:col>
      <xdr:colOff>177800</xdr:colOff>
      <xdr:row>102</xdr:row>
      <xdr:rowOff>41911</xdr:rowOff>
    </xdr:to>
    <xdr:cxnSp macro="">
      <xdr:nvCxnSpPr>
        <xdr:cNvPr id="945" name="直線コネクタ 944"/>
        <xdr:cNvCxnSpPr/>
      </xdr:nvCxnSpPr>
      <xdr:spPr>
        <a:xfrm flipV="1">
          <a:off x="20434300" y="17386936"/>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116839</xdr:rowOff>
    </xdr:from>
    <xdr:to>
      <xdr:col>102</xdr:col>
      <xdr:colOff>165100</xdr:colOff>
      <xdr:row>103</xdr:row>
      <xdr:rowOff>46989</xdr:rowOff>
    </xdr:to>
    <xdr:sp macro="" textlink="">
      <xdr:nvSpPr>
        <xdr:cNvPr id="946" name="楕円 945"/>
        <xdr:cNvSpPr/>
      </xdr:nvSpPr>
      <xdr:spPr>
        <a:xfrm>
          <a:off x="19494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41911</xdr:rowOff>
    </xdr:from>
    <xdr:to>
      <xdr:col>107</xdr:col>
      <xdr:colOff>50800</xdr:colOff>
      <xdr:row>102</xdr:row>
      <xdr:rowOff>167639</xdr:rowOff>
    </xdr:to>
    <xdr:cxnSp macro="">
      <xdr:nvCxnSpPr>
        <xdr:cNvPr id="947" name="直線コネクタ 946"/>
        <xdr:cNvCxnSpPr/>
      </xdr:nvCxnSpPr>
      <xdr:spPr>
        <a:xfrm flipV="1">
          <a:off x="19545300" y="175298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105411</xdr:rowOff>
    </xdr:from>
    <xdr:to>
      <xdr:col>98</xdr:col>
      <xdr:colOff>38100</xdr:colOff>
      <xdr:row>101</xdr:row>
      <xdr:rowOff>35561</xdr:rowOff>
    </xdr:to>
    <xdr:sp macro="" textlink="">
      <xdr:nvSpPr>
        <xdr:cNvPr id="948" name="楕円 947"/>
        <xdr:cNvSpPr/>
      </xdr:nvSpPr>
      <xdr:spPr>
        <a:xfrm>
          <a:off x="18605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156211</xdr:rowOff>
    </xdr:from>
    <xdr:to>
      <xdr:col>102</xdr:col>
      <xdr:colOff>114300</xdr:colOff>
      <xdr:row>102</xdr:row>
      <xdr:rowOff>167639</xdr:rowOff>
    </xdr:to>
    <xdr:cxnSp macro="">
      <xdr:nvCxnSpPr>
        <xdr:cNvPr id="949" name="直線コネクタ 948"/>
        <xdr:cNvCxnSpPr/>
      </xdr:nvCxnSpPr>
      <xdr:spPr>
        <a:xfrm>
          <a:off x="18656300" y="17301211"/>
          <a:ext cx="889000" cy="35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50" name="n_1aveValue【公民館】&#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123841</xdr:rowOff>
    </xdr:from>
    <xdr:ext cx="469744" cy="259045"/>
    <xdr:sp macro="" textlink="">
      <xdr:nvSpPr>
        <xdr:cNvPr id="951" name="n_2aveValue【公民館】&#10;一人当たり面積"/>
        <xdr:cNvSpPr txBox="1"/>
      </xdr:nvSpPr>
      <xdr:spPr>
        <a:xfrm>
          <a:off x="20199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55263</xdr:rowOff>
    </xdr:from>
    <xdr:ext cx="469744" cy="259045"/>
    <xdr:sp macro="" textlink="">
      <xdr:nvSpPr>
        <xdr:cNvPr id="952" name="n_3aveValue【公民館】&#10;一人当たり面積"/>
        <xdr:cNvSpPr txBox="1"/>
      </xdr:nvSpPr>
      <xdr:spPr>
        <a:xfrm>
          <a:off x="19310427" y="1805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66691</xdr:rowOff>
    </xdr:from>
    <xdr:ext cx="469744" cy="259045"/>
    <xdr:sp macro="" textlink="">
      <xdr:nvSpPr>
        <xdr:cNvPr id="953" name="n_4aveValue【公民館】&#10;一人当たり面積"/>
        <xdr:cNvSpPr txBox="1"/>
      </xdr:nvSpPr>
      <xdr:spPr>
        <a:xfrm>
          <a:off x="18421427" y="1806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137813</xdr:rowOff>
    </xdr:from>
    <xdr:ext cx="469744" cy="259045"/>
    <xdr:sp macro="" textlink="">
      <xdr:nvSpPr>
        <xdr:cNvPr id="954" name="n_1mainValue【公民館】&#10;一人当たり面積"/>
        <xdr:cNvSpPr txBox="1"/>
      </xdr:nvSpPr>
      <xdr:spPr>
        <a:xfrm>
          <a:off x="21075727" y="1711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109238</xdr:rowOff>
    </xdr:from>
    <xdr:ext cx="469744" cy="259045"/>
    <xdr:sp macro="" textlink="">
      <xdr:nvSpPr>
        <xdr:cNvPr id="955" name="n_2mainValue【公民館】&#10;一人当たり面積"/>
        <xdr:cNvSpPr txBox="1"/>
      </xdr:nvSpPr>
      <xdr:spPr>
        <a:xfrm>
          <a:off x="20199427" y="1725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63516</xdr:rowOff>
    </xdr:from>
    <xdr:ext cx="469744" cy="259045"/>
    <xdr:sp macro="" textlink="">
      <xdr:nvSpPr>
        <xdr:cNvPr id="956" name="n_3mainValue【公民館】&#10;一人当たり面積"/>
        <xdr:cNvSpPr txBox="1"/>
      </xdr:nvSpPr>
      <xdr:spPr>
        <a:xfrm>
          <a:off x="19310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52088</xdr:rowOff>
    </xdr:from>
    <xdr:ext cx="469744" cy="259045"/>
    <xdr:sp macro="" textlink="">
      <xdr:nvSpPr>
        <xdr:cNvPr id="957" name="n_4mainValue【公民館】&#10;一人当たり面積"/>
        <xdr:cNvSpPr txBox="1"/>
      </xdr:nvSpPr>
      <xdr:spPr>
        <a:xfrm>
          <a:off x="18421427"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人当たり面積（延長）で、類似団体内順位５位以内（類似団体と比較して一人当たりの面積（延長）が多い）２施設（道路、公民館）あるとともに、その他の施設においても総じて順位が高い傾向にある。市町村合併により、類似機能の施設が多く存在することがうかがえる。地域ニーズを把握しつつ、集約化を進めることで、更新経費を低減させることが可能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価償却率を見ると、「児童館」、次いで「公営住宅」「学校施設」の老朽化が進行していることがうかがえる。各施設とも、中長期の財政状況も踏まえながら、優先度の高いものから計画的に耐震工事を実施している。各施設とも、中長期の財政状況も踏まえながら、優先度の高いものから計画的に耐震工事を実施しており、特に「公営住宅」については、施設の統合と建替えをＰＦＩ方式で実施することとし、コスト削減と事業期間の短縮により入居者負担を軽減するなどの取り組みを進め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185,890
184,410
765.31
132,640,358
129,905,614
2,119,663
50,938,852
112,833,060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150512</xdr:rowOff>
    </xdr:from>
    <xdr:ext cx="405111" cy="259045"/>
    <xdr:sp macro="" textlink="">
      <xdr:nvSpPr>
        <xdr:cNvPr id="62" name="【図書館】&#10;有形固定資産減価償却率平均値テキスト"/>
        <xdr:cNvSpPr txBox="1"/>
      </xdr:nvSpPr>
      <xdr:spPr>
        <a:xfrm>
          <a:off x="4673600" y="6151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116840</xdr:rowOff>
    </xdr:from>
    <xdr:to>
      <xdr:col>10</xdr:col>
      <xdr:colOff>165100</xdr:colOff>
      <xdr:row>36</xdr:row>
      <xdr:rowOff>46990</xdr:rowOff>
    </xdr:to>
    <xdr:sp macro="" textlink="">
      <xdr:nvSpPr>
        <xdr:cNvPr id="66" name="フローチャート: 判断 65"/>
        <xdr:cNvSpPr/>
      </xdr:nvSpPr>
      <xdr:spPr>
        <a:xfrm>
          <a:off x="1968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118745</xdr:rowOff>
    </xdr:from>
    <xdr:to>
      <xdr:col>24</xdr:col>
      <xdr:colOff>114300</xdr:colOff>
      <xdr:row>36</xdr:row>
      <xdr:rowOff>48895</xdr:rowOff>
    </xdr:to>
    <xdr:sp macro="" textlink="">
      <xdr:nvSpPr>
        <xdr:cNvPr id="73" name="楕円 72"/>
        <xdr:cNvSpPr/>
      </xdr:nvSpPr>
      <xdr:spPr>
        <a:xfrm>
          <a:off x="45847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141622</xdr:rowOff>
    </xdr:from>
    <xdr:ext cx="405111" cy="259045"/>
    <xdr:sp macro="" textlink="">
      <xdr:nvSpPr>
        <xdr:cNvPr id="74" name="【図書館】&#10;有形固定資産減価償却率該当値テキスト"/>
        <xdr:cNvSpPr txBox="1"/>
      </xdr:nvSpPr>
      <xdr:spPr>
        <a:xfrm>
          <a:off x="4673600"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76835</xdr:rowOff>
    </xdr:from>
    <xdr:to>
      <xdr:col>20</xdr:col>
      <xdr:colOff>38100</xdr:colOff>
      <xdr:row>36</xdr:row>
      <xdr:rowOff>6985</xdr:rowOff>
    </xdr:to>
    <xdr:sp macro="" textlink="">
      <xdr:nvSpPr>
        <xdr:cNvPr id="75" name="楕円 74"/>
        <xdr:cNvSpPr/>
      </xdr:nvSpPr>
      <xdr:spPr>
        <a:xfrm>
          <a:off x="37465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127635</xdr:rowOff>
    </xdr:from>
    <xdr:to>
      <xdr:col>24</xdr:col>
      <xdr:colOff>63500</xdr:colOff>
      <xdr:row>35</xdr:row>
      <xdr:rowOff>169545</xdr:rowOff>
    </xdr:to>
    <xdr:cxnSp macro="">
      <xdr:nvCxnSpPr>
        <xdr:cNvPr id="76" name="直線コネクタ 75"/>
        <xdr:cNvCxnSpPr/>
      </xdr:nvCxnSpPr>
      <xdr:spPr>
        <a:xfrm>
          <a:off x="3797300" y="61283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34925</xdr:rowOff>
    </xdr:from>
    <xdr:to>
      <xdr:col>15</xdr:col>
      <xdr:colOff>101600</xdr:colOff>
      <xdr:row>35</xdr:row>
      <xdr:rowOff>136525</xdr:rowOff>
    </xdr:to>
    <xdr:sp macro="" textlink="">
      <xdr:nvSpPr>
        <xdr:cNvPr id="77" name="楕円 76"/>
        <xdr:cNvSpPr/>
      </xdr:nvSpPr>
      <xdr:spPr>
        <a:xfrm>
          <a:off x="2857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85725</xdr:rowOff>
    </xdr:from>
    <xdr:to>
      <xdr:col>19</xdr:col>
      <xdr:colOff>177800</xdr:colOff>
      <xdr:row>35</xdr:row>
      <xdr:rowOff>127635</xdr:rowOff>
    </xdr:to>
    <xdr:cxnSp macro="">
      <xdr:nvCxnSpPr>
        <xdr:cNvPr id="78" name="直線コネクタ 77"/>
        <xdr:cNvCxnSpPr/>
      </xdr:nvCxnSpPr>
      <xdr:spPr>
        <a:xfrm>
          <a:off x="2908300" y="60864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164465</xdr:rowOff>
    </xdr:from>
    <xdr:to>
      <xdr:col>10</xdr:col>
      <xdr:colOff>165100</xdr:colOff>
      <xdr:row>35</xdr:row>
      <xdr:rowOff>94615</xdr:rowOff>
    </xdr:to>
    <xdr:sp macro="" textlink="">
      <xdr:nvSpPr>
        <xdr:cNvPr id="79" name="楕円 78"/>
        <xdr:cNvSpPr/>
      </xdr:nvSpPr>
      <xdr:spPr>
        <a:xfrm>
          <a:off x="1968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43815</xdr:rowOff>
    </xdr:from>
    <xdr:to>
      <xdr:col>15</xdr:col>
      <xdr:colOff>50800</xdr:colOff>
      <xdr:row>35</xdr:row>
      <xdr:rowOff>85725</xdr:rowOff>
    </xdr:to>
    <xdr:cxnSp macro="">
      <xdr:nvCxnSpPr>
        <xdr:cNvPr id="80" name="直線コネクタ 79"/>
        <xdr:cNvCxnSpPr/>
      </xdr:nvCxnSpPr>
      <xdr:spPr>
        <a:xfrm>
          <a:off x="2019300" y="60445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114935</xdr:rowOff>
    </xdr:from>
    <xdr:to>
      <xdr:col>6</xdr:col>
      <xdr:colOff>38100</xdr:colOff>
      <xdr:row>37</xdr:row>
      <xdr:rowOff>45085</xdr:rowOff>
    </xdr:to>
    <xdr:sp macro="" textlink="">
      <xdr:nvSpPr>
        <xdr:cNvPr id="81" name="楕円 80"/>
        <xdr:cNvSpPr/>
      </xdr:nvSpPr>
      <xdr:spPr>
        <a:xfrm>
          <a:off x="1079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43815</xdr:rowOff>
    </xdr:from>
    <xdr:to>
      <xdr:col>10</xdr:col>
      <xdr:colOff>114300</xdr:colOff>
      <xdr:row>36</xdr:row>
      <xdr:rowOff>165735</xdr:rowOff>
    </xdr:to>
    <xdr:cxnSp macro="">
      <xdr:nvCxnSpPr>
        <xdr:cNvPr id="82" name="直線コネクタ 81"/>
        <xdr:cNvCxnSpPr/>
      </xdr:nvCxnSpPr>
      <xdr:spPr>
        <a:xfrm flipV="1">
          <a:off x="1130300" y="6044565"/>
          <a:ext cx="8890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59072</xdr:rowOff>
    </xdr:from>
    <xdr:ext cx="405111" cy="259045"/>
    <xdr:sp macro="" textlink="">
      <xdr:nvSpPr>
        <xdr:cNvPr id="83" name="n_1aveValue【図書館】&#10;有形固定資産減価償却率"/>
        <xdr:cNvSpPr txBox="1"/>
      </xdr:nvSpPr>
      <xdr:spPr>
        <a:xfrm>
          <a:off x="35820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32402</xdr:rowOff>
    </xdr:from>
    <xdr:ext cx="405111" cy="259045"/>
    <xdr:sp macro="" textlink="">
      <xdr:nvSpPr>
        <xdr:cNvPr id="84" name="n_2aveValue【図書館】&#10;有形固定資産減価償却率"/>
        <xdr:cNvSpPr txBox="1"/>
      </xdr:nvSpPr>
      <xdr:spPr>
        <a:xfrm>
          <a:off x="2705744" y="620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38117</xdr:rowOff>
    </xdr:from>
    <xdr:ext cx="405111" cy="259045"/>
    <xdr:sp macro="" textlink="">
      <xdr:nvSpPr>
        <xdr:cNvPr id="85" name="n_3aveValue【図書館】&#10;有形固定資産減価償却率"/>
        <xdr:cNvSpPr txBox="1"/>
      </xdr:nvSpPr>
      <xdr:spPr>
        <a:xfrm>
          <a:off x="18167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23512</xdr:rowOff>
    </xdr:from>
    <xdr:ext cx="405111" cy="259045"/>
    <xdr:sp macro="" textlink="">
      <xdr:nvSpPr>
        <xdr:cNvPr id="87" name="n_1mainValue【図書館】&#10;有形固定資産減価償却率"/>
        <xdr:cNvSpPr txBox="1"/>
      </xdr:nvSpPr>
      <xdr:spPr>
        <a:xfrm>
          <a:off x="3582044" y="585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153052</xdr:rowOff>
    </xdr:from>
    <xdr:ext cx="405111" cy="259045"/>
    <xdr:sp macro="" textlink="">
      <xdr:nvSpPr>
        <xdr:cNvPr id="88" name="n_2mainValue【図書館】&#10;有形固定資産減価償却率"/>
        <xdr:cNvSpPr txBox="1"/>
      </xdr:nvSpPr>
      <xdr:spPr>
        <a:xfrm>
          <a:off x="27057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111142</xdr:rowOff>
    </xdr:from>
    <xdr:ext cx="405111" cy="259045"/>
    <xdr:sp macro="" textlink="">
      <xdr:nvSpPr>
        <xdr:cNvPr id="89" name="n_3mainValue【図書館】&#10;有形固定資産減価償却率"/>
        <xdr:cNvSpPr txBox="1"/>
      </xdr:nvSpPr>
      <xdr:spPr>
        <a:xfrm>
          <a:off x="1816744" y="576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36212</xdr:rowOff>
    </xdr:from>
    <xdr:ext cx="405111" cy="259045"/>
    <xdr:sp macro="" textlink="">
      <xdr:nvSpPr>
        <xdr:cNvPr id="90" name="n_4mainValue【図書館】&#10;有形固定資産減価償却率"/>
        <xdr:cNvSpPr txBox="1"/>
      </xdr:nvSpPr>
      <xdr:spPr>
        <a:xfrm>
          <a:off x="927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1" name="フローチャート: 判断 120"/>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2" name="フローチャート: 判断 121"/>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28" name="楕円 127"/>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29" name="【図書館】&#10;一人当たり面積該当値テキスト"/>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105410</xdr:rowOff>
    </xdr:from>
    <xdr:to>
      <xdr:col>50</xdr:col>
      <xdr:colOff>165100</xdr:colOff>
      <xdr:row>38</xdr:row>
      <xdr:rowOff>35560</xdr:rowOff>
    </xdr:to>
    <xdr:sp macro="" textlink="">
      <xdr:nvSpPr>
        <xdr:cNvPr id="130" name="楕円 129"/>
        <xdr:cNvSpPr/>
      </xdr:nvSpPr>
      <xdr:spPr>
        <a:xfrm>
          <a:off x="9588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156210</xdr:rowOff>
    </xdr:to>
    <xdr:cxnSp macro="">
      <xdr:nvCxnSpPr>
        <xdr:cNvPr id="131" name="直線コネクタ 130"/>
        <xdr:cNvCxnSpPr/>
      </xdr:nvCxnSpPr>
      <xdr:spPr>
        <a:xfrm flipV="1">
          <a:off x="9639300" y="6477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32" name="楕円 131"/>
        <xdr:cNvSpPr/>
      </xdr:nvSpPr>
      <xdr:spPr>
        <a:xfrm>
          <a:off x="8699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156210</xdr:rowOff>
    </xdr:from>
    <xdr:to>
      <xdr:col>50</xdr:col>
      <xdr:colOff>114300</xdr:colOff>
      <xdr:row>37</xdr:row>
      <xdr:rowOff>156210</xdr:rowOff>
    </xdr:to>
    <xdr:cxnSp macro="">
      <xdr:nvCxnSpPr>
        <xdr:cNvPr id="133" name="直線コネクタ 132"/>
        <xdr:cNvCxnSpPr/>
      </xdr:nvCxnSpPr>
      <xdr:spPr>
        <a:xfrm>
          <a:off x="8750300" y="6499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105410</xdr:rowOff>
    </xdr:from>
    <xdr:to>
      <xdr:col>41</xdr:col>
      <xdr:colOff>101600</xdr:colOff>
      <xdr:row>38</xdr:row>
      <xdr:rowOff>35560</xdr:rowOff>
    </xdr:to>
    <xdr:sp macro="" textlink="">
      <xdr:nvSpPr>
        <xdr:cNvPr id="134" name="楕円 133"/>
        <xdr:cNvSpPr/>
      </xdr:nvSpPr>
      <xdr:spPr>
        <a:xfrm>
          <a:off x="781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156210</xdr:rowOff>
    </xdr:from>
    <xdr:to>
      <xdr:col>45</xdr:col>
      <xdr:colOff>177800</xdr:colOff>
      <xdr:row>37</xdr:row>
      <xdr:rowOff>156210</xdr:rowOff>
    </xdr:to>
    <xdr:cxnSp macro="">
      <xdr:nvCxnSpPr>
        <xdr:cNvPr id="135" name="直線コネクタ 134"/>
        <xdr:cNvCxnSpPr/>
      </xdr:nvCxnSpPr>
      <xdr:spPr>
        <a:xfrm>
          <a:off x="7861300" y="6499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36" name="楕円 135"/>
        <xdr:cNvSpPr/>
      </xdr:nvSpPr>
      <xdr:spPr>
        <a:xfrm>
          <a:off x="692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156210</xdr:rowOff>
    </xdr:from>
    <xdr:to>
      <xdr:col>41</xdr:col>
      <xdr:colOff>50800</xdr:colOff>
      <xdr:row>41</xdr:row>
      <xdr:rowOff>19050</xdr:rowOff>
    </xdr:to>
    <xdr:cxnSp macro="">
      <xdr:nvCxnSpPr>
        <xdr:cNvPr id="137" name="直線コネクタ 136"/>
        <xdr:cNvCxnSpPr/>
      </xdr:nvCxnSpPr>
      <xdr:spPr>
        <a:xfrm flipV="1">
          <a:off x="6972300" y="649986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8"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0" name="n_3aveValue【図書館】&#10;一人当たり面積"/>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97807</xdr:rowOff>
    </xdr:from>
    <xdr:ext cx="469744" cy="259045"/>
    <xdr:sp macro="" textlink="">
      <xdr:nvSpPr>
        <xdr:cNvPr id="141" name="n_4aveValue【図書館】&#10;一人当たり面積"/>
        <xdr:cNvSpPr txBox="1"/>
      </xdr:nvSpPr>
      <xdr:spPr>
        <a:xfrm>
          <a:off x="6737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52087</xdr:rowOff>
    </xdr:from>
    <xdr:ext cx="469744" cy="259045"/>
    <xdr:sp macro="" textlink="">
      <xdr:nvSpPr>
        <xdr:cNvPr id="142" name="n_1mainValue【図書館】&#10;一人当たり面積"/>
        <xdr:cNvSpPr txBox="1"/>
      </xdr:nvSpPr>
      <xdr:spPr>
        <a:xfrm>
          <a:off x="93917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52087</xdr:rowOff>
    </xdr:from>
    <xdr:ext cx="469744" cy="259045"/>
    <xdr:sp macro="" textlink="">
      <xdr:nvSpPr>
        <xdr:cNvPr id="143" name="n_2mainValue【図書館】&#10;一人当たり面積"/>
        <xdr:cNvSpPr txBox="1"/>
      </xdr:nvSpPr>
      <xdr:spPr>
        <a:xfrm>
          <a:off x="8515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52087</xdr:rowOff>
    </xdr:from>
    <xdr:ext cx="469744" cy="259045"/>
    <xdr:sp macro="" textlink="">
      <xdr:nvSpPr>
        <xdr:cNvPr id="144" name="n_3mainValue【図書館】&#10;一人当たり面積"/>
        <xdr:cNvSpPr txBox="1"/>
      </xdr:nvSpPr>
      <xdr:spPr>
        <a:xfrm>
          <a:off x="7626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60977</xdr:rowOff>
    </xdr:from>
    <xdr:ext cx="469744" cy="259045"/>
    <xdr:sp macro="" textlink="">
      <xdr:nvSpPr>
        <xdr:cNvPr id="145" name="n_4mainValue【図書館】&#10;一人当たり面積"/>
        <xdr:cNvSpPr txBox="1"/>
      </xdr:nvSpPr>
      <xdr:spPr>
        <a:xfrm>
          <a:off x="6737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5" name="【体育館・プール】&#10;有形固定資産減価償却率平均値テキスト"/>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79" name="フローチャート: 判断 178"/>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0" name="フローチャート: 判断 179"/>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78740</xdr:rowOff>
    </xdr:from>
    <xdr:to>
      <xdr:col>24</xdr:col>
      <xdr:colOff>114300</xdr:colOff>
      <xdr:row>63</xdr:row>
      <xdr:rowOff>8890</xdr:rowOff>
    </xdr:to>
    <xdr:sp macro="" textlink="">
      <xdr:nvSpPr>
        <xdr:cNvPr id="186" name="楕円 185"/>
        <xdr:cNvSpPr/>
      </xdr:nvSpPr>
      <xdr:spPr>
        <a:xfrm>
          <a:off x="45847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57167</xdr:rowOff>
    </xdr:from>
    <xdr:ext cx="405111" cy="259045"/>
    <xdr:sp macro="" textlink="">
      <xdr:nvSpPr>
        <xdr:cNvPr id="187" name="【体育館・プール】&#10;有形固定資産減価償却率該当値テキスト"/>
        <xdr:cNvSpPr txBox="1"/>
      </xdr:nvSpPr>
      <xdr:spPr>
        <a:xfrm>
          <a:off x="4673600"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55880</xdr:rowOff>
    </xdr:from>
    <xdr:to>
      <xdr:col>20</xdr:col>
      <xdr:colOff>38100</xdr:colOff>
      <xdr:row>62</xdr:row>
      <xdr:rowOff>157480</xdr:rowOff>
    </xdr:to>
    <xdr:sp macro="" textlink="">
      <xdr:nvSpPr>
        <xdr:cNvPr id="188" name="楕円 187"/>
        <xdr:cNvSpPr/>
      </xdr:nvSpPr>
      <xdr:spPr>
        <a:xfrm>
          <a:off x="3746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106680</xdr:rowOff>
    </xdr:from>
    <xdr:to>
      <xdr:col>24</xdr:col>
      <xdr:colOff>63500</xdr:colOff>
      <xdr:row>62</xdr:row>
      <xdr:rowOff>129540</xdr:rowOff>
    </xdr:to>
    <xdr:cxnSp macro="">
      <xdr:nvCxnSpPr>
        <xdr:cNvPr id="189" name="直線コネクタ 188"/>
        <xdr:cNvCxnSpPr/>
      </xdr:nvCxnSpPr>
      <xdr:spPr>
        <a:xfrm>
          <a:off x="3797300" y="10736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10160</xdr:rowOff>
    </xdr:from>
    <xdr:to>
      <xdr:col>15</xdr:col>
      <xdr:colOff>101600</xdr:colOff>
      <xdr:row>62</xdr:row>
      <xdr:rowOff>111760</xdr:rowOff>
    </xdr:to>
    <xdr:sp macro="" textlink="">
      <xdr:nvSpPr>
        <xdr:cNvPr id="190" name="楕円 189"/>
        <xdr:cNvSpPr/>
      </xdr:nvSpPr>
      <xdr:spPr>
        <a:xfrm>
          <a:off x="2857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60960</xdr:rowOff>
    </xdr:from>
    <xdr:to>
      <xdr:col>19</xdr:col>
      <xdr:colOff>177800</xdr:colOff>
      <xdr:row>62</xdr:row>
      <xdr:rowOff>106680</xdr:rowOff>
    </xdr:to>
    <xdr:cxnSp macro="">
      <xdr:nvCxnSpPr>
        <xdr:cNvPr id="191" name="直線コネクタ 190"/>
        <xdr:cNvCxnSpPr/>
      </xdr:nvCxnSpPr>
      <xdr:spPr>
        <a:xfrm>
          <a:off x="2908300" y="10690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139700</xdr:rowOff>
    </xdr:from>
    <xdr:to>
      <xdr:col>10</xdr:col>
      <xdr:colOff>165100</xdr:colOff>
      <xdr:row>62</xdr:row>
      <xdr:rowOff>69850</xdr:rowOff>
    </xdr:to>
    <xdr:sp macro="" textlink="">
      <xdr:nvSpPr>
        <xdr:cNvPr id="192" name="楕円 191"/>
        <xdr:cNvSpPr/>
      </xdr:nvSpPr>
      <xdr:spPr>
        <a:xfrm>
          <a:off x="1968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19050</xdr:rowOff>
    </xdr:from>
    <xdr:to>
      <xdr:col>15</xdr:col>
      <xdr:colOff>50800</xdr:colOff>
      <xdr:row>62</xdr:row>
      <xdr:rowOff>60960</xdr:rowOff>
    </xdr:to>
    <xdr:cxnSp macro="">
      <xdr:nvCxnSpPr>
        <xdr:cNvPr id="193" name="直線コネクタ 192"/>
        <xdr:cNvCxnSpPr/>
      </xdr:nvCxnSpPr>
      <xdr:spPr>
        <a:xfrm>
          <a:off x="2019300" y="106489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137795</xdr:rowOff>
    </xdr:from>
    <xdr:to>
      <xdr:col>6</xdr:col>
      <xdr:colOff>38100</xdr:colOff>
      <xdr:row>62</xdr:row>
      <xdr:rowOff>67945</xdr:rowOff>
    </xdr:to>
    <xdr:sp macro="" textlink="">
      <xdr:nvSpPr>
        <xdr:cNvPr id="194" name="楕円 193"/>
        <xdr:cNvSpPr/>
      </xdr:nvSpPr>
      <xdr:spPr>
        <a:xfrm>
          <a:off x="1079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17145</xdr:rowOff>
    </xdr:from>
    <xdr:to>
      <xdr:col>10</xdr:col>
      <xdr:colOff>114300</xdr:colOff>
      <xdr:row>62</xdr:row>
      <xdr:rowOff>19050</xdr:rowOff>
    </xdr:to>
    <xdr:cxnSp macro="">
      <xdr:nvCxnSpPr>
        <xdr:cNvPr id="195" name="直線コネクタ 194"/>
        <xdr:cNvCxnSpPr/>
      </xdr:nvCxnSpPr>
      <xdr:spPr>
        <a:xfrm>
          <a:off x="1130300" y="106470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96" name="n_1aveValue【体育館・プール】&#10;有形固定資産減価償却率"/>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97" name="n_2aveValue【体育館・プール】&#10;有形固定資産減価償却率"/>
        <xdr:cNvSpPr txBox="1"/>
      </xdr:nvSpPr>
      <xdr:spPr>
        <a:xfrm>
          <a:off x="2705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82567</xdr:rowOff>
    </xdr:from>
    <xdr:ext cx="405111" cy="259045"/>
    <xdr:sp macro="" textlink="">
      <xdr:nvSpPr>
        <xdr:cNvPr id="198" name="n_3aveValue【体育館・プール】&#10;有形固定資産減価償却率"/>
        <xdr:cNvSpPr txBox="1"/>
      </xdr:nvSpPr>
      <xdr:spPr>
        <a:xfrm>
          <a:off x="1816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74947</xdr:rowOff>
    </xdr:from>
    <xdr:ext cx="405111" cy="259045"/>
    <xdr:sp macro="" textlink="">
      <xdr:nvSpPr>
        <xdr:cNvPr id="199" name="n_4aveValue【体育館・プール】&#10;有形固定資産減価償却率"/>
        <xdr:cNvSpPr txBox="1"/>
      </xdr:nvSpPr>
      <xdr:spPr>
        <a:xfrm>
          <a:off x="927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148607</xdr:rowOff>
    </xdr:from>
    <xdr:ext cx="405111" cy="259045"/>
    <xdr:sp macro="" textlink="">
      <xdr:nvSpPr>
        <xdr:cNvPr id="200" name="n_1mainValue【体育館・プール】&#10;有形固定資産減価償却率"/>
        <xdr:cNvSpPr txBox="1"/>
      </xdr:nvSpPr>
      <xdr:spPr>
        <a:xfrm>
          <a:off x="358204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102887</xdr:rowOff>
    </xdr:from>
    <xdr:ext cx="405111" cy="259045"/>
    <xdr:sp macro="" textlink="">
      <xdr:nvSpPr>
        <xdr:cNvPr id="201" name="n_2mainValue【体育館・プール】&#10;有形固定資産減価償却率"/>
        <xdr:cNvSpPr txBox="1"/>
      </xdr:nvSpPr>
      <xdr:spPr>
        <a:xfrm>
          <a:off x="27057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60977</xdr:rowOff>
    </xdr:from>
    <xdr:ext cx="405111" cy="259045"/>
    <xdr:sp macro="" textlink="">
      <xdr:nvSpPr>
        <xdr:cNvPr id="202" name="n_3mainValue【体育館・プール】&#10;有形固定資産減価償却率"/>
        <xdr:cNvSpPr txBox="1"/>
      </xdr:nvSpPr>
      <xdr:spPr>
        <a:xfrm>
          <a:off x="18167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59072</xdr:rowOff>
    </xdr:from>
    <xdr:ext cx="405111" cy="259045"/>
    <xdr:sp macro="" textlink="">
      <xdr:nvSpPr>
        <xdr:cNvPr id="203" name="n_4mainValue【体育館・プール】&#10;有形固定資産減価償却率"/>
        <xdr:cNvSpPr txBox="1"/>
      </xdr:nvSpPr>
      <xdr:spPr>
        <a:xfrm>
          <a:off x="9277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30" name="【体育館・プール】&#10;一人当たり面積平均値テキスト"/>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xdr:rowOff>
    </xdr:from>
    <xdr:to>
      <xdr:col>41</xdr:col>
      <xdr:colOff>101600</xdr:colOff>
      <xdr:row>62</xdr:row>
      <xdr:rowOff>107950</xdr:rowOff>
    </xdr:to>
    <xdr:sp macro="" textlink="">
      <xdr:nvSpPr>
        <xdr:cNvPr id="234" name="フローチャート: 判断 233"/>
        <xdr:cNvSpPr/>
      </xdr:nvSpPr>
      <xdr:spPr>
        <a:xfrm>
          <a:off x="7810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20066</xdr:rowOff>
    </xdr:from>
    <xdr:to>
      <xdr:col>36</xdr:col>
      <xdr:colOff>165100</xdr:colOff>
      <xdr:row>62</xdr:row>
      <xdr:rowOff>121666</xdr:rowOff>
    </xdr:to>
    <xdr:sp macro="" textlink="">
      <xdr:nvSpPr>
        <xdr:cNvPr id="235" name="フローチャート: 判断 234"/>
        <xdr:cNvSpPr/>
      </xdr:nvSpPr>
      <xdr:spPr>
        <a:xfrm>
          <a:off x="6921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138938</xdr:rowOff>
    </xdr:from>
    <xdr:to>
      <xdr:col>55</xdr:col>
      <xdr:colOff>50800</xdr:colOff>
      <xdr:row>61</xdr:row>
      <xdr:rowOff>69088</xdr:rowOff>
    </xdr:to>
    <xdr:sp macro="" textlink="">
      <xdr:nvSpPr>
        <xdr:cNvPr id="241" name="楕円 240"/>
        <xdr:cNvSpPr/>
      </xdr:nvSpPr>
      <xdr:spPr>
        <a:xfrm>
          <a:off x="10426700" y="1042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161815</xdr:rowOff>
    </xdr:from>
    <xdr:ext cx="469744" cy="259045"/>
    <xdr:sp macro="" textlink="">
      <xdr:nvSpPr>
        <xdr:cNvPr id="242" name="【体育館・プール】&#10;一人当たり面積該当値テキスト"/>
        <xdr:cNvSpPr txBox="1"/>
      </xdr:nvSpPr>
      <xdr:spPr>
        <a:xfrm>
          <a:off x="10515600" y="102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132080</xdr:rowOff>
    </xdr:from>
    <xdr:to>
      <xdr:col>50</xdr:col>
      <xdr:colOff>165100</xdr:colOff>
      <xdr:row>61</xdr:row>
      <xdr:rowOff>62230</xdr:rowOff>
    </xdr:to>
    <xdr:sp macro="" textlink="">
      <xdr:nvSpPr>
        <xdr:cNvPr id="243" name="楕円 242"/>
        <xdr:cNvSpPr/>
      </xdr:nvSpPr>
      <xdr:spPr>
        <a:xfrm>
          <a:off x="958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11430</xdr:rowOff>
    </xdr:from>
    <xdr:to>
      <xdr:col>55</xdr:col>
      <xdr:colOff>0</xdr:colOff>
      <xdr:row>61</xdr:row>
      <xdr:rowOff>18288</xdr:rowOff>
    </xdr:to>
    <xdr:cxnSp macro="">
      <xdr:nvCxnSpPr>
        <xdr:cNvPr id="244" name="直線コネクタ 243"/>
        <xdr:cNvCxnSpPr/>
      </xdr:nvCxnSpPr>
      <xdr:spPr>
        <a:xfrm>
          <a:off x="9639300" y="1046988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161798</xdr:rowOff>
    </xdr:from>
    <xdr:to>
      <xdr:col>46</xdr:col>
      <xdr:colOff>38100</xdr:colOff>
      <xdr:row>61</xdr:row>
      <xdr:rowOff>91948</xdr:rowOff>
    </xdr:to>
    <xdr:sp macro="" textlink="">
      <xdr:nvSpPr>
        <xdr:cNvPr id="245" name="楕円 244"/>
        <xdr:cNvSpPr/>
      </xdr:nvSpPr>
      <xdr:spPr>
        <a:xfrm>
          <a:off x="8699500" y="1044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11430</xdr:rowOff>
    </xdr:from>
    <xdr:to>
      <xdr:col>50</xdr:col>
      <xdr:colOff>114300</xdr:colOff>
      <xdr:row>61</xdr:row>
      <xdr:rowOff>41148</xdr:rowOff>
    </xdr:to>
    <xdr:cxnSp macro="">
      <xdr:nvCxnSpPr>
        <xdr:cNvPr id="246" name="直線コネクタ 245"/>
        <xdr:cNvCxnSpPr/>
      </xdr:nvCxnSpPr>
      <xdr:spPr>
        <a:xfrm flipV="1">
          <a:off x="8750300" y="1046988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4064</xdr:rowOff>
    </xdr:from>
    <xdr:to>
      <xdr:col>41</xdr:col>
      <xdr:colOff>101600</xdr:colOff>
      <xdr:row>61</xdr:row>
      <xdr:rowOff>105664</xdr:rowOff>
    </xdr:to>
    <xdr:sp macro="" textlink="">
      <xdr:nvSpPr>
        <xdr:cNvPr id="247" name="楕円 246"/>
        <xdr:cNvSpPr/>
      </xdr:nvSpPr>
      <xdr:spPr>
        <a:xfrm>
          <a:off x="7810500" y="1046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41148</xdr:rowOff>
    </xdr:from>
    <xdr:to>
      <xdr:col>45</xdr:col>
      <xdr:colOff>177800</xdr:colOff>
      <xdr:row>61</xdr:row>
      <xdr:rowOff>54864</xdr:rowOff>
    </xdr:to>
    <xdr:cxnSp macro="">
      <xdr:nvCxnSpPr>
        <xdr:cNvPr id="248" name="直線コネクタ 247"/>
        <xdr:cNvCxnSpPr/>
      </xdr:nvCxnSpPr>
      <xdr:spPr>
        <a:xfrm flipV="1">
          <a:off x="7861300" y="1049959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56642</xdr:rowOff>
    </xdr:from>
    <xdr:to>
      <xdr:col>36</xdr:col>
      <xdr:colOff>165100</xdr:colOff>
      <xdr:row>60</xdr:row>
      <xdr:rowOff>158242</xdr:rowOff>
    </xdr:to>
    <xdr:sp macro="" textlink="">
      <xdr:nvSpPr>
        <xdr:cNvPr id="249" name="楕円 248"/>
        <xdr:cNvSpPr/>
      </xdr:nvSpPr>
      <xdr:spPr>
        <a:xfrm>
          <a:off x="6921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107442</xdr:rowOff>
    </xdr:from>
    <xdr:to>
      <xdr:col>41</xdr:col>
      <xdr:colOff>50800</xdr:colOff>
      <xdr:row>61</xdr:row>
      <xdr:rowOff>54864</xdr:rowOff>
    </xdr:to>
    <xdr:cxnSp macro="">
      <xdr:nvCxnSpPr>
        <xdr:cNvPr id="250" name="直線コネクタ 249"/>
        <xdr:cNvCxnSpPr/>
      </xdr:nvCxnSpPr>
      <xdr:spPr>
        <a:xfrm>
          <a:off x="6972300" y="1039444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51" name="n_1aveValue【体育館・プール】&#10;一人当たり面積"/>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99077</xdr:rowOff>
    </xdr:from>
    <xdr:ext cx="469744" cy="259045"/>
    <xdr:sp macro="" textlink="">
      <xdr:nvSpPr>
        <xdr:cNvPr id="253" name="n_3aveValue【体育館・プール】&#10;一人当たり面積"/>
        <xdr:cNvSpPr txBox="1"/>
      </xdr:nvSpPr>
      <xdr:spPr>
        <a:xfrm>
          <a:off x="7626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112793</xdr:rowOff>
    </xdr:from>
    <xdr:ext cx="469744" cy="259045"/>
    <xdr:sp macro="" textlink="">
      <xdr:nvSpPr>
        <xdr:cNvPr id="254" name="n_4aveValue【体育館・プール】&#10;一人当たり面積"/>
        <xdr:cNvSpPr txBox="1"/>
      </xdr:nvSpPr>
      <xdr:spPr>
        <a:xfrm>
          <a:off x="6737427" y="107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78757</xdr:rowOff>
    </xdr:from>
    <xdr:ext cx="469744" cy="259045"/>
    <xdr:sp macro="" textlink="">
      <xdr:nvSpPr>
        <xdr:cNvPr id="255" name="n_1mainValue【体育館・プール】&#10;一人当たり面積"/>
        <xdr:cNvSpPr txBox="1"/>
      </xdr:nvSpPr>
      <xdr:spPr>
        <a:xfrm>
          <a:off x="9391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108475</xdr:rowOff>
    </xdr:from>
    <xdr:ext cx="469744" cy="259045"/>
    <xdr:sp macro="" textlink="">
      <xdr:nvSpPr>
        <xdr:cNvPr id="256" name="n_2mainValue【体育館・プール】&#10;一人当たり面積"/>
        <xdr:cNvSpPr txBox="1"/>
      </xdr:nvSpPr>
      <xdr:spPr>
        <a:xfrm>
          <a:off x="8515427" y="1022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122191</xdr:rowOff>
    </xdr:from>
    <xdr:ext cx="469744" cy="259045"/>
    <xdr:sp macro="" textlink="">
      <xdr:nvSpPr>
        <xdr:cNvPr id="257" name="n_3mainValue【体育館・プール】&#10;一人当たり面積"/>
        <xdr:cNvSpPr txBox="1"/>
      </xdr:nvSpPr>
      <xdr:spPr>
        <a:xfrm>
          <a:off x="7626427" y="1023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3319</xdr:rowOff>
    </xdr:from>
    <xdr:ext cx="469744" cy="259045"/>
    <xdr:sp macro="" textlink="">
      <xdr:nvSpPr>
        <xdr:cNvPr id="258" name="n_4mainValue【体育館・プール】&#10;一人当たり面積"/>
        <xdr:cNvSpPr txBox="1"/>
      </xdr:nvSpPr>
      <xdr:spPr>
        <a:xfrm>
          <a:off x="6737427" y="1011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86" name="【福祉施設】&#10;有形固定資産減価償却率平均値テキスト"/>
        <xdr:cNvSpPr txBox="1"/>
      </xdr:nvSpPr>
      <xdr:spPr>
        <a:xfrm>
          <a:off x="4673600" y="1354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37592</xdr:rowOff>
    </xdr:from>
    <xdr:to>
      <xdr:col>10</xdr:col>
      <xdr:colOff>165100</xdr:colOff>
      <xdr:row>79</xdr:row>
      <xdr:rowOff>139192</xdr:rowOff>
    </xdr:to>
    <xdr:sp macro="" textlink="">
      <xdr:nvSpPr>
        <xdr:cNvPr id="290" name="フローチャート: 判断 289"/>
        <xdr:cNvSpPr/>
      </xdr:nvSpPr>
      <xdr:spPr>
        <a:xfrm>
          <a:off x="1968500" y="135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167894</xdr:rowOff>
    </xdr:from>
    <xdr:to>
      <xdr:col>6</xdr:col>
      <xdr:colOff>38100</xdr:colOff>
      <xdr:row>79</xdr:row>
      <xdr:rowOff>98044</xdr:rowOff>
    </xdr:to>
    <xdr:sp macro="" textlink="">
      <xdr:nvSpPr>
        <xdr:cNvPr id="291" name="フローチャート: 判断 290"/>
        <xdr:cNvSpPr/>
      </xdr:nvSpPr>
      <xdr:spPr>
        <a:xfrm>
          <a:off x="1079500" y="135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154178</xdr:rowOff>
    </xdr:from>
    <xdr:to>
      <xdr:col>24</xdr:col>
      <xdr:colOff>114300</xdr:colOff>
      <xdr:row>80</xdr:row>
      <xdr:rowOff>84328</xdr:rowOff>
    </xdr:to>
    <xdr:sp macro="" textlink="">
      <xdr:nvSpPr>
        <xdr:cNvPr id="297" name="楕円 296"/>
        <xdr:cNvSpPr/>
      </xdr:nvSpPr>
      <xdr:spPr>
        <a:xfrm>
          <a:off x="4584700" y="136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132605</xdr:rowOff>
    </xdr:from>
    <xdr:ext cx="405111" cy="259045"/>
    <xdr:sp macro="" textlink="">
      <xdr:nvSpPr>
        <xdr:cNvPr id="298" name="【福祉施設】&#10;有形固定資産減価償却率該当値テキスト"/>
        <xdr:cNvSpPr txBox="1"/>
      </xdr:nvSpPr>
      <xdr:spPr>
        <a:xfrm>
          <a:off x="4673600" y="1367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156463</xdr:rowOff>
    </xdr:from>
    <xdr:to>
      <xdr:col>20</xdr:col>
      <xdr:colOff>38100</xdr:colOff>
      <xdr:row>80</xdr:row>
      <xdr:rowOff>86613</xdr:rowOff>
    </xdr:to>
    <xdr:sp macro="" textlink="">
      <xdr:nvSpPr>
        <xdr:cNvPr id="299" name="楕円 298"/>
        <xdr:cNvSpPr/>
      </xdr:nvSpPr>
      <xdr:spPr>
        <a:xfrm>
          <a:off x="3746500" y="1370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33528</xdr:rowOff>
    </xdr:from>
    <xdr:to>
      <xdr:col>24</xdr:col>
      <xdr:colOff>63500</xdr:colOff>
      <xdr:row>80</xdr:row>
      <xdr:rowOff>35813</xdr:rowOff>
    </xdr:to>
    <xdr:cxnSp macro="">
      <xdr:nvCxnSpPr>
        <xdr:cNvPr id="300" name="直線コネクタ 299"/>
        <xdr:cNvCxnSpPr/>
      </xdr:nvCxnSpPr>
      <xdr:spPr>
        <a:xfrm flipV="1">
          <a:off x="3797300" y="1374952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108458</xdr:rowOff>
    </xdr:from>
    <xdr:to>
      <xdr:col>15</xdr:col>
      <xdr:colOff>101600</xdr:colOff>
      <xdr:row>80</xdr:row>
      <xdr:rowOff>38608</xdr:rowOff>
    </xdr:to>
    <xdr:sp macro="" textlink="">
      <xdr:nvSpPr>
        <xdr:cNvPr id="301" name="楕円 300"/>
        <xdr:cNvSpPr/>
      </xdr:nvSpPr>
      <xdr:spPr>
        <a:xfrm>
          <a:off x="2857500" y="136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159258</xdr:rowOff>
    </xdr:from>
    <xdr:to>
      <xdr:col>19</xdr:col>
      <xdr:colOff>177800</xdr:colOff>
      <xdr:row>80</xdr:row>
      <xdr:rowOff>35813</xdr:rowOff>
    </xdr:to>
    <xdr:cxnSp macro="">
      <xdr:nvCxnSpPr>
        <xdr:cNvPr id="302" name="直線コネクタ 301"/>
        <xdr:cNvCxnSpPr/>
      </xdr:nvCxnSpPr>
      <xdr:spPr>
        <a:xfrm>
          <a:off x="2908300" y="13703808"/>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76454</xdr:rowOff>
    </xdr:from>
    <xdr:to>
      <xdr:col>10</xdr:col>
      <xdr:colOff>165100</xdr:colOff>
      <xdr:row>80</xdr:row>
      <xdr:rowOff>6604</xdr:rowOff>
    </xdr:to>
    <xdr:sp macro="" textlink="">
      <xdr:nvSpPr>
        <xdr:cNvPr id="303" name="楕円 302"/>
        <xdr:cNvSpPr/>
      </xdr:nvSpPr>
      <xdr:spPr>
        <a:xfrm>
          <a:off x="1968500" y="136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127254</xdr:rowOff>
    </xdr:from>
    <xdr:to>
      <xdr:col>15</xdr:col>
      <xdr:colOff>50800</xdr:colOff>
      <xdr:row>79</xdr:row>
      <xdr:rowOff>159258</xdr:rowOff>
    </xdr:to>
    <xdr:cxnSp macro="">
      <xdr:nvCxnSpPr>
        <xdr:cNvPr id="304" name="直線コネクタ 303"/>
        <xdr:cNvCxnSpPr/>
      </xdr:nvCxnSpPr>
      <xdr:spPr>
        <a:xfrm>
          <a:off x="2019300" y="136718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131318</xdr:rowOff>
    </xdr:from>
    <xdr:to>
      <xdr:col>6</xdr:col>
      <xdr:colOff>38100</xdr:colOff>
      <xdr:row>79</xdr:row>
      <xdr:rowOff>61468</xdr:rowOff>
    </xdr:to>
    <xdr:sp macro="" textlink="">
      <xdr:nvSpPr>
        <xdr:cNvPr id="305" name="楕円 304"/>
        <xdr:cNvSpPr/>
      </xdr:nvSpPr>
      <xdr:spPr>
        <a:xfrm>
          <a:off x="1079500" y="1350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10668</xdr:rowOff>
    </xdr:from>
    <xdr:to>
      <xdr:col>10</xdr:col>
      <xdr:colOff>114300</xdr:colOff>
      <xdr:row>79</xdr:row>
      <xdr:rowOff>127254</xdr:rowOff>
    </xdr:to>
    <xdr:cxnSp macro="">
      <xdr:nvCxnSpPr>
        <xdr:cNvPr id="306" name="直線コネクタ 305"/>
        <xdr:cNvCxnSpPr/>
      </xdr:nvCxnSpPr>
      <xdr:spPr>
        <a:xfrm>
          <a:off x="1130300" y="13555218"/>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307" name="n_1aveValue【福祉施設】&#10;有形固定資産減価償却率"/>
        <xdr:cNvSpPr txBox="1"/>
      </xdr:nvSpPr>
      <xdr:spPr>
        <a:xfrm>
          <a:off x="35820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308" name="n_2aveValue【福祉施設】&#10;有形固定資産減価償却率"/>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155719</xdr:rowOff>
    </xdr:from>
    <xdr:ext cx="405111" cy="259045"/>
    <xdr:sp macro="" textlink="">
      <xdr:nvSpPr>
        <xdr:cNvPr id="309" name="n_3aveValue【福祉施設】&#10;有形固定資産減価償却率"/>
        <xdr:cNvSpPr txBox="1"/>
      </xdr:nvSpPr>
      <xdr:spPr>
        <a:xfrm>
          <a:off x="1816744" y="1335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89171</xdr:rowOff>
    </xdr:from>
    <xdr:ext cx="405111" cy="259045"/>
    <xdr:sp macro="" textlink="">
      <xdr:nvSpPr>
        <xdr:cNvPr id="310" name="n_4aveValue【福祉施設】&#10;有形固定資産減価償却率"/>
        <xdr:cNvSpPr txBox="1"/>
      </xdr:nvSpPr>
      <xdr:spPr>
        <a:xfrm>
          <a:off x="927744" y="13633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77740</xdr:rowOff>
    </xdr:from>
    <xdr:ext cx="405111" cy="259045"/>
    <xdr:sp macro="" textlink="">
      <xdr:nvSpPr>
        <xdr:cNvPr id="311" name="n_1mainValue【福祉施設】&#10;有形固定資産減価償却率"/>
        <xdr:cNvSpPr txBox="1"/>
      </xdr:nvSpPr>
      <xdr:spPr>
        <a:xfrm>
          <a:off x="3582044" y="13793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29735</xdr:rowOff>
    </xdr:from>
    <xdr:ext cx="405111" cy="259045"/>
    <xdr:sp macro="" textlink="">
      <xdr:nvSpPr>
        <xdr:cNvPr id="312" name="n_2mainValue【福祉施設】&#10;有形固定資産減価償却率"/>
        <xdr:cNvSpPr txBox="1"/>
      </xdr:nvSpPr>
      <xdr:spPr>
        <a:xfrm>
          <a:off x="2705744" y="1374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169181</xdr:rowOff>
    </xdr:from>
    <xdr:ext cx="405111" cy="259045"/>
    <xdr:sp macro="" textlink="">
      <xdr:nvSpPr>
        <xdr:cNvPr id="313" name="n_3mainValue【福祉施設】&#10;有形固定資産減価償却率"/>
        <xdr:cNvSpPr txBox="1"/>
      </xdr:nvSpPr>
      <xdr:spPr>
        <a:xfrm>
          <a:off x="1816744" y="13713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77995</xdr:rowOff>
    </xdr:from>
    <xdr:ext cx="405111" cy="259045"/>
    <xdr:sp macro="" textlink="">
      <xdr:nvSpPr>
        <xdr:cNvPr id="314" name="n_4mainValue【福祉施設】&#10;有形固定資産減価償却率"/>
        <xdr:cNvSpPr txBox="1"/>
      </xdr:nvSpPr>
      <xdr:spPr>
        <a:xfrm>
          <a:off x="927744" y="1327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45" name="【福祉施設】&#10;一人当たり面積平均値テキスト"/>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0" name="フローチャート: 判断 349"/>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109764</xdr:rowOff>
    </xdr:from>
    <xdr:to>
      <xdr:col>55</xdr:col>
      <xdr:colOff>50800</xdr:colOff>
      <xdr:row>80</xdr:row>
      <xdr:rowOff>39914</xdr:rowOff>
    </xdr:to>
    <xdr:sp macro="" textlink="">
      <xdr:nvSpPr>
        <xdr:cNvPr id="356" name="楕円 355"/>
        <xdr:cNvSpPr/>
      </xdr:nvSpPr>
      <xdr:spPr>
        <a:xfrm>
          <a:off x="104267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132641</xdr:rowOff>
    </xdr:from>
    <xdr:ext cx="469744" cy="259045"/>
    <xdr:sp macro="" textlink="">
      <xdr:nvSpPr>
        <xdr:cNvPr id="357" name="【福祉施設】&#10;一人当たり面積該当値テキスト"/>
        <xdr:cNvSpPr txBox="1"/>
      </xdr:nvSpPr>
      <xdr:spPr>
        <a:xfrm>
          <a:off x="10515600" y="1350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77107</xdr:rowOff>
    </xdr:from>
    <xdr:to>
      <xdr:col>50</xdr:col>
      <xdr:colOff>165100</xdr:colOff>
      <xdr:row>80</xdr:row>
      <xdr:rowOff>7257</xdr:rowOff>
    </xdr:to>
    <xdr:sp macro="" textlink="">
      <xdr:nvSpPr>
        <xdr:cNvPr id="358" name="楕円 357"/>
        <xdr:cNvSpPr/>
      </xdr:nvSpPr>
      <xdr:spPr>
        <a:xfrm>
          <a:off x="95885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127907</xdr:rowOff>
    </xdr:from>
    <xdr:to>
      <xdr:col>55</xdr:col>
      <xdr:colOff>0</xdr:colOff>
      <xdr:row>79</xdr:row>
      <xdr:rowOff>160564</xdr:rowOff>
    </xdr:to>
    <xdr:cxnSp macro="">
      <xdr:nvCxnSpPr>
        <xdr:cNvPr id="359" name="直線コネクタ 358"/>
        <xdr:cNvCxnSpPr/>
      </xdr:nvCxnSpPr>
      <xdr:spPr>
        <a:xfrm>
          <a:off x="9639300" y="136724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87993</xdr:rowOff>
    </xdr:from>
    <xdr:to>
      <xdr:col>46</xdr:col>
      <xdr:colOff>38100</xdr:colOff>
      <xdr:row>80</xdr:row>
      <xdr:rowOff>18143</xdr:rowOff>
    </xdr:to>
    <xdr:sp macro="" textlink="">
      <xdr:nvSpPr>
        <xdr:cNvPr id="360" name="楕円 359"/>
        <xdr:cNvSpPr/>
      </xdr:nvSpPr>
      <xdr:spPr>
        <a:xfrm>
          <a:off x="8699500" y="136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127907</xdr:rowOff>
    </xdr:from>
    <xdr:to>
      <xdr:col>50</xdr:col>
      <xdr:colOff>114300</xdr:colOff>
      <xdr:row>79</xdr:row>
      <xdr:rowOff>138793</xdr:rowOff>
    </xdr:to>
    <xdr:cxnSp macro="">
      <xdr:nvCxnSpPr>
        <xdr:cNvPr id="361" name="直線コネクタ 360"/>
        <xdr:cNvCxnSpPr/>
      </xdr:nvCxnSpPr>
      <xdr:spPr>
        <a:xfrm flipV="1">
          <a:off x="8750300" y="136724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14514</xdr:rowOff>
    </xdr:from>
    <xdr:to>
      <xdr:col>41</xdr:col>
      <xdr:colOff>101600</xdr:colOff>
      <xdr:row>80</xdr:row>
      <xdr:rowOff>116114</xdr:rowOff>
    </xdr:to>
    <xdr:sp macro="" textlink="">
      <xdr:nvSpPr>
        <xdr:cNvPr id="362" name="楕円 361"/>
        <xdr:cNvSpPr/>
      </xdr:nvSpPr>
      <xdr:spPr>
        <a:xfrm>
          <a:off x="7810500" y="137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138793</xdr:rowOff>
    </xdr:from>
    <xdr:to>
      <xdr:col>45</xdr:col>
      <xdr:colOff>177800</xdr:colOff>
      <xdr:row>80</xdr:row>
      <xdr:rowOff>65314</xdr:rowOff>
    </xdr:to>
    <xdr:cxnSp macro="">
      <xdr:nvCxnSpPr>
        <xdr:cNvPr id="363" name="直線コネクタ 362"/>
        <xdr:cNvCxnSpPr/>
      </xdr:nvCxnSpPr>
      <xdr:spPr>
        <a:xfrm flipV="1">
          <a:off x="7861300" y="136833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77107</xdr:rowOff>
    </xdr:from>
    <xdr:to>
      <xdr:col>36</xdr:col>
      <xdr:colOff>165100</xdr:colOff>
      <xdr:row>80</xdr:row>
      <xdr:rowOff>7257</xdr:rowOff>
    </xdr:to>
    <xdr:sp macro="" textlink="">
      <xdr:nvSpPr>
        <xdr:cNvPr id="364" name="楕円 363"/>
        <xdr:cNvSpPr/>
      </xdr:nvSpPr>
      <xdr:spPr>
        <a:xfrm>
          <a:off x="69215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127907</xdr:rowOff>
    </xdr:from>
    <xdr:to>
      <xdr:col>41</xdr:col>
      <xdr:colOff>50800</xdr:colOff>
      <xdr:row>80</xdr:row>
      <xdr:rowOff>65314</xdr:rowOff>
    </xdr:to>
    <xdr:cxnSp macro="">
      <xdr:nvCxnSpPr>
        <xdr:cNvPr id="365" name="直線コネクタ 364"/>
        <xdr:cNvCxnSpPr/>
      </xdr:nvCxnSpPr>
      <xdr:spPr>
        <a:xfrm>
          <a:off x="6972300" y="136724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7" name="n_2aveValue【福祉施設】&#10;一人当たり面積"/>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8" name="n_3aveValue【福祉施設】&#10;一人当たり面積"/>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126291</xdr:rowOff>
    </xdr:from>
    <xdr:ext cx="469744" cy="259045"/>
    <xdr:sp macro="" textlink="">
      <xdr:nvSpPr>
        <xdr:cNvPr id="369" name="n_4aveValue【福祉施設】&#10;一人当たり面積"/>
        <xdr:cNvSpPr txBox="1"/>
      </xdr:nvSpPr>
      <xdr:spPr>
        <a:xfrm>
          <a:off x="6737427" y="1435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23784</xdr:rowOff>
    </xdr:from>
    <xdr:ext cx="469744" cy="259045"/>
    <xdr:sp macro="" textlink="">
      <xdr:nvSpPr>
        <xdr:cNvPr id="370" name="n_1mainValue【福祉施設】&#10;一人当たり面積"/>
        <xdr:cNvSpPr txBox="1"/>
      </xdr:nvSpPr>
      <xdr:spPr>
        <a:xfrm>
          <a:off x="9391727" y="1339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34670</xdr:rowOff>
    </xdr:from>
    <xdr:ext cx="469744" cy="259045"/>
    <xdr:sp macro="" textlink="">
      <xdr:nvSpPr>
        <xdr:cNvPr id="371" name="n_2mainValue【福祉施設】&#10;一人当たり面積"/>
        <xdr:cNvSpPr txBox="1"/>
      </xdr:nvSpPr>
      <xdr:spPr>
        <a:xfrm>
          <a:off x="8515427" y="1340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132641</xdr:rowOff>
    </xdr:from>
    <xdr:ext cx="469744" cy="259045"/>
    <xdr:sp macro="" textlink="">
      <xdr:nvSpPr>
        <xdr:cNvPr id="372" name="n_3mainValue【福祉施設】&#10;一人当たり面積"/>
        <xdr:cNvSpPr txBox="1"/>
      </xdr:nvSpPr>
      <xdr:spPr>
        <a:xfrm>
          <a:off x="7626427" y="1350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23784</xdr:rowOff>
    </xdr:from>
    <xdr:ext cx="469744" cy="259045"/>
    <xdr:sp macro="" textlink="">
      <xdr:nvSpPr>
        <xdr:cNvPr id="373" name="n_4mainValue【福祉施設】&#10;一人当たり面積"/>
        <xdr:cNvSpPr txBox="1"/>
      </xdr:nvSpPr>
      <xdr:spPr>
        <a:xfrm>
          <a:off x="6737427" y="1339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10;有形固定資産減価償却率平均値テキスト"/>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407" name="フローチャート: 判断 406"/>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57786</xdr:rowOff>
    </xdr:from>
    <xdr:to>
      <xdr:col>6</xdr:col>
      <xdr:colOff>38100</xdr:colOff>
      <xdr:row>103</xdr:row>
      <xdr:rowOff>159386</xdr:rowOff>
    </xdr:to>
    <xdr:sp macro="" textlink="">
      <xdr:nvSpPr>
        <xdr:cNvPr id="408" name="フローチャート: 判断 407"/>
        <xdr:cNvSpPr/>
      </xdr:nvSpPr>
      <xdr:spPr>
        <a:xfrm>
          <a:off x="1079500" y="177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25400</xdr:rowOff>
    </xdr:from>
    <xdr:to>
      <xdr:col>24</xdr:col>
      <xdr:colOff>114300</xdr:colOff>
      <xdr:row>108</xdr:row>
      <xdr:rowOff>127000</xdr:rowOff>
    </xdr:to>
    <xdr:sp macro="" textlink="">
      <xdr:nvSpPr>
        <xdr:cNvPr id="414" name="楕円 413"/>
        <xdr:cNvSpPr/>
      </xdr:nvSpPr>
      <xdr:spPr>
        <a:xfrm>
          <a:off x="4584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111777</xdr:rowOff>
    </xdr:from>
    <xdr:ext cx="405111" cy="259045"/>
    <xdr:sp macro="" textlink="">
      <xdr:nvSpPr>
        <xdr:cNvPr id="415" name="【市民会館】&#10;有形固定資産減価償却率該当値テキスト"/>
        <xdr:cNvSpPr txBox="1"/>
      </xdr:nvSpPr>
      <xdr:spPr>
        <a:xfrm>
          <a:off x="4673600" y="184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10161</xdr:rowOff>
    </xdr:from>
    <xdr:to>
      <xdr:col>20</xdr:col>
      <xdr:colOff>38100</xdr:colOff>
      <xdr:row>108</xdr:row>
      <xdr:rowOff>111761</xdr:rowOff>
    </xdr:to>
    <xdr:sp macro="" textlink="">
      <xdr:nvSpPr>
        <xdr:cNvPr id="416" name="楕円 415"/>
        <xdr:cNvSpPr/>
      </xdr:nvSpPr>
      <xdr:spPr>
        <a:xfrm>
          <a:off x="37465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60961</xdr:rowOff>
    </xdr:from>
    <xdr:to>
      <xdr:col>24</xdr:col>
      <xdr:colOff>63500</xdr:colOff>
      <xdr:row>108</xdr:row>
      <xdr:rowOff>76200</xdr:rowOff>
    </xdr:to>
    <xdr:cxnSp macro="">
      <xdr:nvCxnSpPr>
        <xdr:cNvPr id="417" name="直線コネクタ 416"/>
        <xdr:cNvCxnSpPr/>
      </xdr:nvCxnSpPr>
      <xdr:spPr>
        <a:xfrm>
          <a:off x="3797300" y="185775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164464</xdr:rowOff>
    </xdr:from>
    <xdr:to>
      <xdr:col>15</xdr:col>
      <xdr:colOff>101600</xdr:colOff>
      <xdr:row>108</xdr:row>
      <xdr:rowOff>94614</xdr:rowOff>
    </xdr:to>
    <xdr:sp macro="" textlink="">
      <xdr:nvSpPr>
        <xdr:cNvPr id="418" name="楕円 417"/>
        <xdr:cNvSpPr/>
      </xdr:nvSpPr>
      <xdr:spPr>
        <a:xfrm>
          <a:off x="28575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43814</xdr:rowOff>
    </xdr:from>
    <xdr:to>
      <xdr:col>19</xdr:col>
      <xdr:colOff>177800</xdr:colOff>
      <xdr:row>108</xdr:row>
      <xdr:rowOff>60961</xdr:rowOff>
    </xdr:to>
    <xdr:cxnSp macro="">
      <xdr:nvCxnSpPr>
        <xdr:cNvPr id="419" name="直線コネクタ 418"/>
        <xdr:cNvCxnSpPr/>
      </xdr:nvCxnSpPr>
      <xdr:spPr>
        <a:xfrm>
          <a:off x="2908300" y="185604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147320</xdr:rowOff>
    </xdr:from>
    <xdr:to>
      <xdr:col>10</xdr:col>
      <xdr:colOff>165100</xdr:colOff>
      <xdr:row>108</xdr:row>
      <xdr:rowOff>77470</xdr:rowOff>
    </xdr:to>
    <xdr:sp macro="" textlink="">
      <xdr:nvSpPr>
        <xdr:cNvPr id="420" name="楕円 419"/>
        <xdr:cNvSpPr/>
      </xdr:nvSpPr>
      <xdr:spPr>
        <a:xfrm>
          <a:off x="1968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26670</xdr:rowOff>
    </xdr:from>
    <xdr:to>
      <xdr:col>15</xdr:col>
      <xdr:colOff>50800</xdr:colOff>
      <xdr:row>108</xdr:row>
      <xdr:rowOff>43814</xdr:rowOff>
    </xdr:to>
    <xdr:cxnSp macro="">
      <xdr:nvCxnSpPr>
        <xdr:cNvPr id="421" name="直線コネクタ 420"/>
        <xdr:cNvCxnSpPr/>
      </xdr:nvCxnSpPr>
      <xdr:spPr>
        <a:xfrm>
          <a:off x="2019300" y="185432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101600</xdr:rowOff>
    </xdr:from>
    <xdr:to>
      <xdr:col>6</xdr:col>
      <xdr:colOff>38100</xdr:colOff>
      <xdr:row>109</xdr:row>
      <xdr:rowOff>31750</xdr:rowOff>
    </xdr:to>
    <xdr:sp macro="" textlink="">
      <xdr:nvSpPr>
        <xdr:cNvPr id="422" name="楕円 421"/>
        <xdr:cNvSpPr/>
      </xdr:nvSpPr>
      <xdr:spPr>
        <a:xfrm>
          <a:off x="1079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26670</xdr:rowOff>
    </xdr:from>
    <xdr:to>
      <xdr:col>10</xdr:col>
      <xdr:colOff>114300</xdr:colOff>
      <xdr:row>108</xdr:row>
      <xdr:rowOff>152400</xdr:rowOff>
    </xdr:to>
    <xdr:cxnSp macro="">
      <xdr:nvCxnSpPr>
        <xdr:cNvPr id="423" name="直線コネクタ 422"/>
        <xdr:cNvCxnSpPr/>
      </xdr:nvCxnSpPr>
      <xdr:spPr>
        <a:xfrm flipV="1">
          <a:off x="1130300" y="185432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24" name="n_1aveValue【市民会館】&#10;有形固定資産減価償却率"/>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25" name="n_2aveValue【市民会館】&#10;有形固定資産減価償却率"/>
        <xdr:cNvSpPr txBox="1"/>
      </xdr:nvSpPr>
      <xdr:spPr>
        <a:xfrm>
          <a:off x="2705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27322</xdr:rowOff>
    </xdr:from>
    <xdr:ext cx="405111" cy="259045"/>
    <xdr:sp macro="" textlink="">
      <xdr:nvSpPr>
        <xdr:cNvPr id="426" name="n_3aveValue【市民会館】&#10;有形固定資産減価償却率"/>
        <xdr:cNvSpPr txBox="1"/>
      </xdr:nvSpPr>
      <xdr:spPr>
        <a:xfrm>
          <a:off x="1816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4463</xdr:rowOff>
    </xdr:from>
    <xdr:ext cx="405111" cy="259045"/>
    <xdr:sp macro="" textlink="">
      <xdr:nvSpPr>
        <xdr:cNvPr id="427" name="n_4aveValue【市民会館】&#10;有形固定資産減価償却率"/>
        <xdr:cNvSpPr txBox="1"/>
      </xdr:nvSpPr>
      <xdr:spPr>
        <a:xfrm>
          <a:off x="9277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102888</xdr:rowOff>
    </xdr:from>
    <xdr:ext cx="405111" cy="259045"/>
    <xdr:sp macro="" textlink="">
      <xdr:nvSpPr>
        <xdr:cNvPr id="428" name="n_1mainValue【市民会館】&#10;有形固定資産減価償却率"/>
        <xdr:cNvSpPr txBox="1"/>
      </xdr:nvSpPr>
      <xdr:spPr>
        <a:xfrm>
          <a:off x="3582044"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85741</xdr:rowOff>
    </xdr:from>
    <xdr:ext cx="405111" cy="259045"/>
    <xdr:sp macro="" textlink="">
      <xdr:nvSpPr>
        <xdr:cNvPr id="429" name="n_2mainValue【市民会館】&#10;有形固定資産減価償却率"/>
        <xdr:cNvSpPr txBox="1"/>
      </xdr:nvSpPr>
      <xdr:spPr>
        <a:xfrm>
          <a:off x="2705744"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68597</xdr:rowOff>
    </xdr:from>
    <xdr:ext cx="405111" cy="259045"/>
    <xdr:sp macro="" textlink="">
      <xdr:nvSpPr>
        <xdr:cNvPr id="430" name="n_3mainValue【市民会館】&#10;有形固定資産減価償却率"/>
        <xdr:cNvSpPr txBox="1"/>
      </xdr:nvSpPr>
      <xdr:spPr>
        <a:xfrm>
          <a:off x="1816744"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22877</xdr:rowOff>
    </xdr:from>
    <xdr:ext cx="469744" cy="259045"/>
    <xdr:sp macro="" textlink="">
      <xdr:nvSpPr>
        <xdr:cNvPr id="431" name="n_4mainValue【市民会館】&#10;有形固定資産減価償却率"/>
        <xdr:cNvSpPr txBox="1"/>
      </xdr:nvSpPr>
      <xdr:spPr>
        <a:xfrm>
          <a:off x="895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56" name="【市民会館】&#10;一人当たり面積平均値テキスト"/>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460" name="フローチャート: 判断 459"/>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168275</xdr:rowOff>
    </xdr:from>
    <xdr:to>
      <xdr:col>36</xdr:col>
      <xdr:colOff>165100</xdr:colOff>
      <xdr:row>105</xdr:row>
      <xdr:rowOff>98425</xdr:rowOff>
    </xdr:to>
    <xdr:sp macro="" textlink="">
      <xdr:nvSpPr>
        <xdr:cNvPr id="461" name="フローチャート: 判断 460"/>
        <xdr:cNvSpPr/>
      </xdr:nvSpPr>
      <xdr:spPr>
        <a:xfrm>
          <a:off x="6921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65405</xdr:rowOff>
    </xdr:from>
    <xdr:to>
      <xdr:col>55</xdr:col>
      <xdr:colOff>50800</xdr:colOff>
      <xdr:row>106</xdr:row>
      <xdr:rowOff>167005</xdr:rowOff>
    </xdr:to>
    <xdr:sp macro="" textlink="">
      <xdr:nvSpPr>
        <xdr:cNvPr id="467" name="楕円 466"/>
        <xdr:cNvSpPr/>
      </xdr:nvSpPr>
      <xdr:spPr>
        <a:xfrm>
          <a:off x="104267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43832</xdr:rowOff>
    </xdr:from>
    <xdr:ext cx="469744" cy="259045"/>
    <xdr:sp macro="" textlink="">
      <xdr:nvSpPr>
        <xdr:cNvPr id="468" name="【市民会館】&#10;一人当たり面積該当値テキスト"/>
        <xdr:cNvSpPr txBox="1"/>
      </xdr:nvSpPr>
      <xdr:spPr>
        <a:xfrm>
          <a:off x="10515600" y="182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65405</xdr:rowOff>
    </xdr:from>
    <xdr:to>
      <xdr:col>50</xdr:col>
      <xdr:colOff>165100</xdr:colOff>
      <xdr:row>106</xdr:row>
      <xdr:rowOff>167005</xdr:rowOff>
    </xdr:to>
    <xdr:sp macro="" textlink="">
      <xdr:nvSpPr>
        <xdr:cNvPr id="469" name="楕円 468"/>
        <xdr:cNvSpPr/>
      </xdr:nvSpPr>
      <xdr:spPr>
        <a:xfrm>
          <a:off x="9588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116205</xdr:rowOff>
    </xdr:from>
    <xdr:to>
      <xdr:col>55</xdr:col>
      <xdr:colOff>0</xdr:colOff>
      <xdr:row>106</xdr:row>
      <xdr:rowOff>116205</xdr:rowOff>
    </xdr:to>
    <xdr:cxnSp macro="">
      <xdr:nvCxnSpPr>
        <xdr:cNvPr id="470" name="直線コネクタ 469"/>
        <xdr:cNvCxnSpPr/>
      </xdr:nvCxnSpPr>
      <xdr:spPr>
        <a:xfrm>
          <a:off x="9639300" y="18289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65405</xdr:rowOff>
    </xdr:from>
    <xdr:to>
      <xdr:col>46</xdr:col>
      <xdr:colOff>38100</xdr:colOff>
      <xdr:row>106</xdr:row>
      <xdr:rowOff>167005</xdr:rowOff>
    </xdr:to>
    <xdr:sp macro="" textlink="">
      <xdr:nvSpPr>
        <xdr:cNvPr id="471" name="楕円 470"/>
        <xdr:cNvSpPr/>
      </xdr:nvSpPr>
      <xdr:spPr>
        <a:xfrm>
          <a:off x="8699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116205</xdr:rowOff>
    </xdr:from>
    <xdr:to>
      <xdr:col>50</xdr:col>
      <xdr:colOff>114300</xdr:colOff>
      <xdr:row>106</xdr:row>
      <xdr:rowOff>116205</xdr:rowOff>
    </xdr:to>
    <xdr:cxnSp macro="">
      <xdr:nvCxnSpPr>
        <xdr:cNvPr id="472" name="直線コネクタ 471"/>
        <xdr:cNvCxnSpPr/>
      </xdr:nvCxnSpPr>
      <xdr:spPr>
        <a:xfrm>
          <a:off x="8750300" y="1828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71120</xdr:rowOff>
    </xdr:from>
    <xdr:to>
      <xdr:col>41</xdr:col>
      <xdr:colOff>101600</xdr:colOff>
      <xdr:row>107</xdr:row>
      <xdr:rowOff>1270</xdr:rowOff>
    </xdr:to>
    <xdr:sp macro="" textlink="">
      <xdr:nvSpPr>
        <xdr:cNvPr id="473" name="楕円 472"/>
        <xdr:cNvSpPr/>
      </xdr:nvSpPr>
      <xdr:spPr>
        <a:xfrm>
          <a:off x="7810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116205</xdr:rowOff>
    </xdr:from>
    <xdr:to>
      <xdr:col>45</xdr:col>
      <xdr:colOff>177800</xdr:colOff>
      <xdr:row>106</xdr:row>
      <xdr:rowOff>121920</xdr:rowOff>
    </xdr:to>
    <xdr:cxnSp macro="">
      <xdr:nvCxnSpPr>
        <xdr:cNvPr id="474" name="直線コネクタ 473"/>
        <xdr:cNvCxnSpPr/>
      </xdr:nvCxnSpPr>
      <xdr:spPr>
        <a:xfrm flipV="1">
          <a:off x="7861300" y="182899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145414</xdr:rowOff>
    </xdr:from>
    <xdr:to>
      <xdr:col>36</xdr:col>
      <xdr:colOff>165100</xdr:colOff>
      <xdr:row>107</xdr:row>
      <xdr:rowOff>75564</xdr:rowOff>
    </xdr:to>
    <xdr:sp macro="" textlink="">
      <xdr:nvSpPr>
        <xdr:cNvPr id="475" name="楕円 474"/>
        <xdr:cNvSpPr/>
      </xdr:nvSpPr>
      <xdr:spPr>
        <a:xfrm>
          <a:off x="6921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121920</xdr:rowOff>
    </xdr:from>
    <xdr:to>
      <xdr:col>41</xdr:col>
      <xdr:colOff>50800</xdr:colOff>
      <xdr:row>107</xdr:row>
      <xdr:rowOff>24764</xdr:rowOff>
    </xdr:to>
    <xdr:cxnSp macro="">
      <xdr:nvCxnSpPr>
        <xdr:cNvPr id="476" name="直線コネクタ 475"/>
        <xdr:cNvCxnSpPr/>
      </xdr:nvCxnSpPr>
      <xdr:spPr>
        <a:xfrm flipV="1">
          <a:off x="6972300" y="18295620"/>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78" name="n_2aveValue【市民会館】&#10;一人当たり面積"/>
        <xdr:cNvSpPr txBox="1"/>
      </xdr:nvSpPr>
      <xdr:spPr>
        <a:xfrm>
          <a:off x="8515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479" name="n_3aveValue【市民会館】&#10;一人当たり面積"/>
        <xdr:cNvSpPr txBox="1"/>
      </xdr:nvSpPr>
      <xdr:spPr>
        <a:xfrm>
          <a:off x="7626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114952</xdr:rowOff>
    </xdr:from>
    <xdr:ext cx="469744" cy="259045"/>
    <xdr:sp macro="" textlink="">
      <xdr:nvSpPr>
        <xdr:cNvPr id="480" name="n_4aveValue【市民会館】&#10;一人当たり面積"/>
        <xdr:cNvSpPr txBox="1"/>
      </xdr:nvSpPr>
      <xdr:spPr>
        <a:xfrm>
          <a:off x="6737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158132</xdr:rowOff>
    </xdr:from>
    <xdr:ext cx="469744" cy="259045"/>
    <xdr:sp macro="" textlink="">
      <xdr:nvSpPr>
        <xdr:cNvPr id="481" name="n_1mainValue【市民会館】&#10;一人当たり面積"/>
        <xdr:cNvSpPr txBox="1"/>
      </xdr:nvSpPr>
      <xdr:spPr>
        <a:xfrm>
          <a:off x="9391727" y="183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158132</xdr:rowOff>
    </xdr:from>
    <xdr:ext cx="469744" cy="259045"/>
    <xdr:sp macro="" textlink="">
      <xdr:nvSpPr>
        <xdr:cNvPr id="482" name="n_2mainValue【市民会館】&#10;一人当たり面積"/>
        <xdr:cNvSpPr txBox="1"/>
      </xdr:nvSpPr>
      <xdr:spPr>
        <a:xfrm>
          <a:off x="8515427" y="183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163847</xdr:rowOff>
    </xdr:from>
    <xdr:ext cx="469744" cy="259045"/>
    <xdr:sp macro="" textlink="">
      <xdr:nvSpPr>
        <xdr:cNvPr id="483" name="n_3mainValue【市民会館】&#10;一人当たり面積"/>
        <xdr:cNvSpPr txBox="1"/>
      </xdr:nvSpPr>
      <xdr:spPr>
        <a:xfrm>
          <a:off x="7626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66691</xdr:rowOff>
    </xdr:from>
    <xdr:ext cx="469744" cy="259045"/>
    <xdr:sp macro="" textlink="">
      <xdr:nvSpPr>
        <xdr:cNvPr id="484" name="n_4mainValue【市民会館】&#10;一人当たり面積"/>
        <xdr:cNvSpPr txBox="1"/>
      </xdr:nvSpPr>
      <xdr:spPr>
        <a:xfrm>
          <a:off x="6737427"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4" name="【一般廃棄物処理施設】&#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18" name="フローチャート: 判断 517"/>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19" name="フローチャート: 判断 518"/>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34925</xdr:rowOff>
    </xdr:from>
    <xdr:to>
      <xdr:col>85</xdr:col>
      <xdr:colOff>177800</xdr:colOff>
      <xdr:row>39</xdr:row>
      <xdr:rowOff>136525</xdr:rowOff>
    </xdr:to>
    <xdr:sp macro="" textlink="">
      <xdr:nvSpPr>
        <xdr:cNvPr id="525" name="楕円 524"/>
        <xdr:cNvSpPr/>
      </xdr:nvSpPr>
      <xdr:spPr>
        <a:xfrm>
          <a:off x="162687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13352</xdr:rowOff>
    </xdr:from>
    <xdr:ext cx="405111" cy="259045"/>
    <xdr:sp macro="" textlink="">
      <xdr:nvSpPr>
        <xdr:cNvPr id="526" name="【一般廃棄物処理施設】&#10;有形固定資産減価償却率該当値テキスト"/>
        <xdr:cNvSpPr txBox="1"/>
      </xdr:nvSpPr>
      <xdr:spPr>
        <a:xfrm>
          <a:off x="16357600"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95885</xdr:rowOff>
    </xdr:from>
    <xdr:to>
      <xdr:col>81</xdr:col>
      <xdr:colOff>101600</xdr:colOff>
      <xdr:row>39</xdr:row>
      <xdr:rowOff>26035</xdr:rowOff>
    </xdr:to>
    <xdr:sp macro="" textlink="">
      <xdr:nvSpPr>
        <xdr:cNvPr id="527" name="楕円 526"/>
        <xdr:cNvSpPr/>
      </xdr:nvSpPr>
      <xdr:spPr>
        <a:xfrm>
          <a:off x="15430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146685</xdr:rowOff>
    </xdr:from>
    <xdr:to>
      <xdr:col>85</xdr:col>
      <xdr:colOff>127000</xdr:colOff>
      <xdr:row>39</xdr:row>
      <xdr:rowOff>85725</xdr:rowOff>
    </xdr:to>
    <xdr:cxnSp macro="">
      <xdr:nvCxnSpPr>
        <xdr:cNvPr id="528" name="直線コネクタ 527"/>
        <xdr:cNvCxnSpPr/>
      </xdr:nvCxnSpPr>
      <xdr:spPr>
        <a:xfrm>
          <a:off x="15481300" y="6661785"/>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109220</xdr:rowOff>
    </xdr:from>
    <xdr:to>
      <xdr:col>76</xdr:col>
      <xdr:colOff>165100</xdr:colOff>
      <xdr:row>40</xdr:row>
      <xdr:rowOff>39370</xdr:rowOff>
    </xdr:to>
    <xdr:sp macro="" textlink="">
      <xdr:nvSpPr>
        <xdr:cNvPr id="529" name="楕円 528"/>
        <xdr:cNvSpPr/>
      </xdr:nvSpPr>
      <xdr:spPr>
        <a:xfrm>
          <a:off x="14541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146685</xdr:rowOff>
    </xdr:from>
    <xdr:to>
      <xdr:col>81</xdr:col>
      <xdr:colOff>50800</xdr:colOff>
      <xdr:row>39</xdr:row>
      <xdr:rowOff>160020</xdr:rowOff>
    </xdr:to>
    <xdr:cxnSp macro="">
      <xdr:nvCxnSpPr>
        <xdr:cNvPr id="530" name="直線コネクタ 529"/>
        <xdr:cNvCxnSpPr/>
      </xdr:nvCxnSpPr>
      <xdr:spPr>
        <a:xfrm flipV="1">
          <a:off x="14592300" y="6661785"/>
          <a:ext cx="889000" cy="1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74930</xdr:rowOff>
    </xdr:from>
    <xdr:to>
      <xdr:col>72</xdr:col>
      <xdr:colOff>38100</xdr:colOff>
      <xdr:row>40</xdr:row>
      <xdr:rowOff>5080</xdr:rowOff>
    </xdr:to>
    <xdr:sp macro="" textlink="">
      <xdr:nvSpPr>
        <xdr:cNvPr id="531" name="楕円 530"/>
        <xdr:cNvSpPr/>
      </xdr:nvSpPr>
      <xdr:spPr>
        <a:xfrm>
          <a:off x="13652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125730</xdr:rowOff>
    </xdr:from>
    <xdr:to>
      <xdr:col>76</xdr:col>
      <xdr:colOff>114300</xdr:colOff>
      <xdr:row>39</xdr:row>
      <xdr:rowOff>160020</xdr:rowOff>
    </xdr:to>
    <xdr:cxnSp macro="">
      <xdr:nvCxnSpPr>
        <xdr:cNvPr id="532" name="直線コネクタ 531"/>
        <xdr:cNvCxnSpPr/>
      </xdr:nvCxnSpPr>
      <xdr:spPr>
        <a:xfrm>
          <a:off x="13703300" y="6812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15875</xdr:rowOff>
    </xdr:from>
    <xdr:to>
      <xdr:col>67</xdr:col>
      <xdr:colOff>101600</xdr:colOff>
      <xdr:row>38</xdr:row>
      <xdr:rowOff>117475</xdr:rowOff>
    </xdr:to>
    <xdr:sp macro="" textlink="">
      <xdr:nvSpPr>
        <xdr:cNvPr id="533" name="楕円 532"/>
        <xdr:cNvSpPr/>
      </xdr:nvSpPr>
      <xdr:spPr>
        <a:xfrm>
          <a:off x="12763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66675</xdr:rowOff>
    </xdr:from>
    <xdr:to>
      <xdr:col>71</xdr:col>
      <xdr:colOff>177800</xdr:colOff>
      <xdr:row>39</xdr:row>
      <xdr:rowOff>125730</xdr:rowOff>
    </xdr:to>
    <xdr:cxnSp macro="">
      <xdr:nvCxnSpPr>
        <xdr:cNvPr id="534" name="直線コネクタ 533"/>
        <xdr:cNvCxnSpPr/>
      </xdr:nvCxnSpPr>
      <xdr:spPr>
        <a:xfrm>
          <a:off x="12814300" y="6581775"/>
          <a:ext cx="889000" cy="2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154957</xdr:rowOff>
    </xdr:from>
    <xdr:ext cx="405111" cy="259045"/>
    <xdr:sp macro="" textlink="">
      <xdr:nvSpPr>
        <xdr:cNvPr id="535" name="n_1aveValue【一般廃棄物処理施設】&#10;有形固定資産減価償却率"/>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536" name="n_2aveValue【一般廃棄物処理施設】&#10;有形固定資産減価償却率"/>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537" name="n_3aveValue【一般廃棄物処理施設】&#10;有形固定資産減価償却率"/>
        <xdr:cNvSpPr txBox="1"/>
      </xdr:nvSpPr>
      <xdr:spPr>
        <a:xfrm>
          <a:off x="13500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38" name="n_4aveValue【一般廃棄物処理施設】&#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17162</xdr:rowOff>
    </xdr:from>
    <xdr:ext cx="405111" cy="259045"/>
    <xdr:sp macro="" textlink="">
      <xdr:nvSpPr>
        <xdr:cNvPr id="539" name="n_1mainValue【一般廃棄物処理施設】&#10;有形固定資産減価償却率"/>
        <xdr:cNvSpPr txBox="1"/>
      </xdr:nvSpPr>
      <xdr:spPr>
        <a:xfrm>
          <a:off x="152660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30497</xdr:rowOff>
    </xdr:from>
    <xdr:ext cx="405111" cy="259045"/>
    <xdr:sp macro="" textlink="">
      <xdr:nvSpPr>
        <xdr:cNvPr id="540" name="n_2mainValue【一般廃棄物処理施設】&#10;有形固定資産減価償却率"/>
        <xdr:cNvSpPr txBox="1"/>
      </xdr:nvSpPr>
      <xdr:spPr>
        <a:xfrm>
          <a:off x="143897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167657</xdr:rowOff>
    </xdr:from>
    <xdr:ext cx="405111" cy="259045"/>
    <xdr:sp macro="" textlink="">
      <xdr:nvSpPr>
        <xdr:cNvPr id="541" name="n_3mainValue【一般廃棄物処理施設】&#10;有形固定資産減価償却率"/>
        <xdr:cNvSpPr txBox="1"/>
      </xdr:nvSpPr>
      <xdr:spPr>
        <a:xfrm>
          <a:off x="135007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108602</xdr:rowOff>
    </xdr:from>
    <xdr:ext cx="405111" cy="259045"/>
    <xdr:sp macro="" textlink="">
      <xdr:nvSpPr>
        <xdr:cNvPr id="542" name="n_4mainValue【一般廃棄物処理施設】&#10;有形固定資産減価償却率"/>
        <xdr:cNvSpPr txBox="1"/>
      </xdr:nvSpPr>
      <xdr:spPr>
        <a:xfrm>
          <a:off x="12611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332</xdr:rowOff>
    </xdr:from>
    <xdr:ext cx="534377" cy="259045"/>
    <xdr:sp macro="" textlink="">
      <xdr:nvSpPr>
        <xdr:cNvPr id="571" name="【一般廃棄物処理施設】&#10;一人当たり有形固定資産（償却資産）額平均値テキスト"/>
        <xdr:cNvSpPr txBox="1"/>
      </xdr:nvSpPr>
      <xdr:spPr>
        <a:xfrm>
          <a:off x="22199600" y="651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92433</xdr:rowOff>
    </xdr:from>
    <xdr:to>
      <xdr:col>102</xdr:col>
      <xdr:colOff>165100</xdr:colOff>
      <xdr:row>40</xdr:row>
      <xdr:rowOff>22583</xdr:rowOff>
    </xdr:to>
    <xdr:sp macro="" textlink="">
      <xdr:nvSpPr>
        <xdr:cNvPr id="575" name="フローチャート: 判断 574"/>
        <xdr:cNvSpPr/>
      </xdr:nvSpPr>
      <xdr:spPr>
        <a:xfrm>
          <a:off x="19494500" y="677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113152</xdr:rowOff>
    </xdr:from>
    <xdr:to>
      <xdr:col>98</xdr:col>
      <xdr:colOff>38100</xdr:colOff>
      <xdr:row>40</xdr:row>
      <xdr:rowOff>43302</xdr:rowOff>
    </xdr:to>
    <xdr:sp macro="" textlink="">
      <xdr:nvSpPr>
        <xdr:cNvPr id="576" name="フローチャート: 判断 575"/>
        <xdr:cNvSpPr/>
      </xdr:nvSpPr>
      <xdr:spPr>
        <a:xfrm>
          <a:off x="18605500" y="679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138381</xdr:rowOff>
    </xdr:from>
    <xdr:to>
      <xdr:col>116</xdr:col>
      <xdr:colOff>114300</xdr:colOff>
      <xdr:row>40</xdr:row>
      <xdr:rowOff>68531</xdr:rowOff>
    </xdr:to>
    <xdr:sp macro="" textlink="">
      <xdr:nvSpPr>
        <xdr:cNvPr id="582" name="楕円 581"/>
        <xdr:cNvSpPr/>
      </xdr:nvSpPr>
      <xdr:spPr>
        <a:xfrm>
          <a:off x="22110700" y="68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116808</xdr:rowOff>
    </xdr:from>
    <xdr:ext cx="534377" cy="259045"/>
    <xdr:sp macro="" textlink="">
      <xdr:nvSpPr>
        <xdr:cNvPr id="583" name="【一般廃棄物処理施設】&#10;一人当たり有形固定資産（償却資産）額該当値テキスト"/>
        <xdr:cNvSpPr txBox="1"/>
      </xdr:nvSpPr>
      <xdr:spPr>
        <a:xfrm>
          <a:off x="22199600" y="680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124529</xdr:rowOff>
    </xdr:from>
    <xdr:to>
      <xdr:col>112</xdr:col>
      <xdr:colOff>38100</xdr:colOff>
      <xdr:row>40</xdr:row>
      <xdr:rowOff>54679</xdr:rowOff>
    </xdr:to>
    <xdr:sp macro="" textlink="">
      <xdr:nvSpPr>
        <xdr:cNvPr id="584" name="楕円 583"/>
        <xdr:cNvSpPr/>
      </xdr:nvSpPr>
      <xdr:spPr>
        <a:xfrm>
          <a:off x="21272500" y="681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3879</xdr:rowOff>
    </xdr:from>
    <xdr:to>
      <xdr:col>116</xdr:col>
      <xdr:colOff>63500</xdr:colOff>
      <xdr:row>40</xdr:row>
      <xdr:rowOff>17731</xdr:rowOff>
    </xdr:to>
    <xdr:cxnSp macro="">
      <xdr:nvCxnSpPr>
        <xdr:cNvPr id="585" name="直線コネクタ 584"/>
        <xdr:cNvCxnSpPr/>
      </xdr:nvCxnSpPr>
      <xdr:spPr>
        <a:xfrm>
          <a:off x="21323300" y="6861879"/>
          <a:ext cx="838200" cy="1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130396</xdr:rowOff>
    </xdr:from>
    <xdr:to>
      <xdr:col>107</xdr:col>
      <xdr:colOff>101600</xdr:colOff>
      <xdr:row>38</xdr:row>
      <xdr:rowOff>60546</xdr:rowOff>
    </xdr:to>
    <xdr:sp macro="" textlink="">
      <xdr:nvSpPr>
        <xdr:cNvPr id="586" name="楕円 585"/>
        <xdr:cNvSpPr/>
      </xdr:nvSpPr>
      <xdr:spPr>
        <a:xfrm>
          <a:off x="20383500" y="647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9746</xdr:rowOff>
    </xdr:from>
    <xdr:to>
      <xdr:col>111</xdr:col>
      <xdr:colOff>177800</xdr:colOff>
      <xdr:row>40</xdr:row>
      <xdr:rowOff>3879</xdr:rowOff>
    </xdr:to>
    <xdr:cxnSp macro="">
      <xdr:nvCxnSpPr>
        <xdr:cNvPr id="587" name="直線コネクタ 586"/>
        <xdr:cNvCxnSpPr/>
      </xdr:nvCxnSpPr>
      <xdr:spPr>
        <a:xfrm>
          <a:off x="20434300" y="6524846"/>
          <a:ext cx="889000" cy="3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136195</xdr:rowOff>
    </xdr:from>
    <xdr:to>
      <xdr:col>102</xdr:col>
      <xdr:colOff>165100</xdr:colOff>
      <xdr:row>38</xdr:row>
      <xdr:rowOff>66345</xdr:rowOff>
    </xdr:to>
    <xdr:sp macro="" textlink="">
      <xdr:nvSpPr>
        <xdr:cNvPr id="588" name="楕円 587"/>
        <xdr:cNvSpPr/>
      </xdr:nvSpPr>
      <xdr:spPr>
        <a:xfrm>
          <a:off x="19494500" y="64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9746</xdr:rowOff>
    </xdr:from>
    <xdr:to>
      <xdr:col>107</xdr:col>
      <xdr:colOff>50800</xdr:colOff>
      <xdr:row>38</xdr:row>
      <xdr:rowOff>15545</xdr:rowOff>
    </xdr:to>
    <xdr:cxnSp macro="">
      <xdr:nvCxnSpPr>
        <xdr:cNvPr id="589" name="直線コネクタ 588"/>
        <xdr:cNvCxnSpPr/>
      </xdr:nvCxnSpPr>
      <xdr:spPr>
        <a:xfrm flipV="1">
          <a:off x="19545300" y="6524846"/>
          <a:ext cx="889000" cy="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148089</xdr:rowOff>
    </xdr:from>
    <xdr:to>
      <xdr:col>98</xdr:col>
      <xdr:colOff>38100</xdr:colOff>
      <xdr:row>40</xdr:row>
      <xdr:rowOff>78239</xdr:rowOff>
    </xdr:to>
    <xdr:sp macro="" textlink="">
      <xdr:nvSpPr>
        <xdr:cNvPr id="590" name="楕円 589"/>
        <xdr:cNvSpPr/>
      </xdr:nvSpPr>
      <xdr:spPr>
        <a:xfrm>
          <a:off x="18605500" y="683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15545</xdr:rowOff>
    </xdr:from>
    <xdr:to>
      <xdr:col>102</xdr:col>
      <xdr:colOff>114300</xdr:colOff>
      <xdr:row>40</xdr:row>
      <xdr:rowOff>27439</xdr:rowOff>
    </xdr:to>
    <xdr:cxnSp macro="">
      <xdr:nvCxnSpPr>
        <xdr:cNvPr id="591" name="直線コネクタ 590"/>
        <xdr:cNvCxnSpPr/>
      </xdr:nvCxnSpPr>
      <xdr:spPr>
        <a:xfrm flipV="1">
          <a:off x="18656300" y="6530645"/>
          <a:ext cx="889000" cy="35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98912</xdr:rowOff>
    </xdr:from>
    <xdr:ext cx="534377" cy="259045"/>
    <xdr:sp macro="" textlink="">
      <xdr:nvSpPr>
        <xdr:cNvPr id="592" name="n_1aveValue【一般廃棄物処理施設】&#10;一人当たり有形固定資産（償却資産）額"/>
        <xdr:cNvSpPr txBox="1"/>
      </xdr:nvSpPr>
      <xdr:spPr>
        <a:xfrm>
          <a:off x="21043411" y="644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100243</xdr:rowOff>
    </xdr:from>
    <xdr:ext cx="534377" cy="259045"/>
    <xdr:sp macro="" textlink="">
      <xdr:nvSpPr>
        <xdr:cNvPr id="593" name="n_2aveValue【一般廃棄物処理施設】&#10;一人当たり有形固定資産（償却資産）額"/>
        <xdr:cNvSpPr txBox="1"/>
      </xdr:nvSpPr>
      <xdr:spPr>
        <a:xfrm>
          <a:off x="201671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13710</xdr:rowOff>
    </xdr:from>
    <xdr:ext cx="534377" cy="259045"/>
    <xdr:sp macro="" textlink="">
      <xdr:nvSpPr>
        <xdr:cNvPr id="594" name="n_3aveValue【一般廃棄物処理施設】&#10;一人当たり有形固定資産（償却資産）額"/>
        <xdr:cNvSpPr txBox="1"/>
      </xdr:nvSpPr>
      <xdr:spPr>
        <a:xfrm>
          <a:off x="19278111" y="687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59829</xdr:rowOff>
    </xdr:from>
    <xdr:ext cx="534377" cy="259045"/>
    <xdr:sp macro="" textlink="">
      <xdr:nvSpPr>
        <xdr:cNvPr id="595" name="n_4aveValue【一般廃棄物処理施設】&#10;一人当たり有形固定資産（償却資産）額"/>
        <xdr:cNvSpPr txBox="1"/>
      </xdr:nvSpPr>
      <xdr:spPr>
        <a:xfrm>
          <a:off x="18389111" y="657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45806</xdr:rowOff>
    </xdr:from>
    <xdr:ext cx="534377" cy="259045"/>
    <xdr:sp macro="" textlink="">
      <xdr:nvSpPr>
        <xdr:cNvPr id="596" name="n_1mainValue【一般廃棄物処理施設】&#10;一人当たり有形固定資産（償却資産）額"/>
        <xdr:cNvSpPr txBox="1"/>
      </xdr:nvSpPr>
      <xdr:spPr>
        <a:xfrm>
          <a:off x="21043411" y="690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77073</xdr:rowOff>
    </xdr:from>
    <xdr:ext cx="534377" cy="259045"/>
    <xdr:sp macro="" textlink="">
      <xdr:nvSpPr>
        <xdr:cNvPr id="597" name="n_2mainValue【一般廃棄物処理施設】&#10;一人当たり有形固定資産（償却資産）額"/>
        <xdr:cNvSpPr txBox="1"/>
      </xdr:nvSpPr>
      <xdr:spPr>
        <a:xfrm>
          <a:off x="20167111" y="624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82872</xdr:rowOff>
    </xdr:from>
    <xdr:ext cx="534377" cy="259045"/>
    <xdr:sp macro="" textlink="">
      <xdr:nvSpPr>
        <xdr:cNvPr id="598" name="n_3mainValue【一般廃棄物処理施設】&#10;一人当たり有形固定資産（償却資産）額"/>
        <xdr:cNvSpPr txBox="1"/>
      </xdr:nvSpPr>
      <xdr:spPr>
        <a:xfrm>
          <a:off x="19278111" y="625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69366</xdr:rowOff>
    </xdr:from>
    <xdr:ext cx="534377" cy="259045"/>
    <xdr:sp macro="" textlink="">
      <xdr:nvSpPr>
        <xdr:cNvPr id="599" name="n_4mainValue【一般廃棄物処理施設】&#10;一人当たり有形固定資産（償却資産）額"/>
        <xdr:cNvSpPr txBox="1"/>
      </xdr:nvSpPr>
      <xdr:spPr>
        <a:xfrm>
          <a:off x="18389111" y="69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628" name="【保健センター・保健所】&#10;有形固定資産減価償却率平均値テキスト"/>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1" name="フローチャート: 判断 630"/>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31115</xdr:rowOff>
    </xdr:from>
    <xdr:to>
      <xdr:col>72</xdr:col>
      <xdr:colOff>38100</xdr:colOff>
      <xdr:row>60</xdr:row>
      <xdr:rowOff>132715</xdr:rowOff>
    </xdr:to>
    <xdr:sp macro="" textlink="">
      <xdr:nvSpPr>
        <xdr:cNvPr id="632" name="フローチャート: 判断 631"/>
        <xdr:cNvSpPr/>
      </xdr:nvSpPr>
      <xdr:spPr>
        <a:xfrm>
          <a:off x="13652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170180</xdr:rowOff>
    </xdr:from>
    <xdr:to>
      <xdr:col>67</xdr:col>
      <xdr:colOff>101600</xdr:colOff>
      <xdr:row>60</xdr:row>
      <xdr:rowOff>100330</xdr:rowOff>
    </xdr:to>
    <xdr:sp macro="" textlink="">
      <xdr:nvSpPr>
        <xdr:cNvPr id="633" name="フローチャート: 判断 632"/>
        <xdr:cNvSpPr/>
      </xdr:nvSpPr>
      <xdr:spPr>
        <a:xfrm>
          <a:off x="12763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639" name="楕円 638"/>
        <xdr:cNvSpPr/>
      </xdr:nvSpPr>
      <xdr:spPr>
        <a:xfrm>
          <a:off x="162687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127652</xdr:rowOff>
    </xdr:from>
    <xdr:ext cx="405111" cy="259045"/>
    <xdr:sp macro="" textlink="">
      <xdr:nvSpPr>
        <xdr:cNvPr id="640" name="【保健センター・保健所】&#10;有形固定資産減価償却率該当値テキスト"/>
        <xdr:cNvSpPr txBox="1"/>
      </xdr:nvSpPr>
      <xdr:spPr>
        <a:xfrm>
          <a:off x="16357600"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154940</xdr:rowOff>
    </xdr:from>
    <xdr:to>
      <xdr:col>81</xdr:col>
      <xdr:colOff>101600</xdr:colOff>
      <xdr:row>61</xdr:row>
      <xdr:rowOff>85090</xdr:rowOff>
    </xdr:to>
    <xdr:sp macro="" textlink="">
      <xdr:nvSpPr>
        <xdr:cNvPr id="641" name="楕円 640"/>
        <xdr:cNvSpPr/>
      </xdr:nvSpPr>
      <xdr:spPr>
        <a:xfrm>
          <a:off x="15430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28575</xdr:rowOff>
    </xdr:from>
    <xdr:to>
      <xdr:col>85</xdr:col>
      <xdr:colOff>127000</xdr:colOff>
      <xdr:row>61</xdr:row>
      <xdr:rowOff>34290</xdr:rowOff>
    </xdr:to>
    <xdr:cxnSp macro="">
      <xdr:nvCxnSpPr>
        <xdr:cNvPr id="642" name="直線コネクタ 641"/>
        <xdr:cNvCxnSpPr/>
      </xdr:nvCxnSpPr>
      <xdr:spPr>
        <a:xfrm flipV="1">
          <a:off x="15481300" y="10315575"/>
          <a:ext cx="8382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74930</xdr:rowOff>
    </xdr:from>
    <xdr:to>
      <xdr:col>76</xdr:col>
      <xdr:colOff>165100</xdr:colOff>
      <xdr:row>61</xdr:row>
      <xdr:rowOff>5080</xdr:rowOff>
    </xdr:to>
    <xdr:sp macro="" textlink="">
      <xdr:nvSpPr>
        <xdr:cNvPr id="643" name="楕円 642"/>
        <xdr:cNvSpPr/>
      </xdr:nvSpPr>
      <xdr:spPr>
        <a:xfrm>
          <a:off x="14541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125730</xdr:rowOff>
    </xdr:from>
    <xdr:to>
      <xdr:col>81</xdr:col>
      <xdr:colOff>50800</xdr:colOff>
      <xdr:row>61</xdr:row>
      <xdr:rowOff>34290</xdr:rowOff>
    </xdr:to>
    <xdr:cxnSp macro="">
      <xdr:nvCxnSpPr>
        <xdr:cNvPr id="644" name="直線コネクタ 643"/>
        <xdr:cNvCxnSpPr/>
      </xdr:nvCxnSpPr>
      <xdr:spPr>
        <a:xfrm>
          <a:off x="14592300" y="104127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31115</xdr:rowOff>
    </xdr:from>
    <xdr:to>
      <xdr:col>72</xdr:col>
      <xdr:colOff>38100</xdr:colOff>
      <xdr:row>60</xdr:row>
      <xdr:rowOff>132715</xdr:rowOff>
    </xdr:to>
    <xdr:sp macro="" textlink="">
      <xdr:nvSpPr>
        <xdr:cNvPr id="645" name="楕円 644"/>
        <xdr:cNvSpPr/>
      </xdr:nvSpPr>
      <xdr:spPr>
        <a:xfrm>
          <a:off x="13652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81915</xdr:rowOff>
    </xdr:from>
    <xdr:to>
      <xdr:col>76</xdr:col>
      <xdr:colOff>114300</xdr:colOff>
      <xdr:row>60</xdr:row>
      <xdr:rowOff>125730</xdr:rowOff>
    </xdr:to>
    <xdr:cxnSp macro="">
      <xdr:nvCxnSpPr>
        <xdr:cNvPr id="646" name="直線コネクタ 645"/>
        <xdr:cNvCxnSpPr/>
      </xdr:nvCxnSpPr>
      <xdr:spPr>
        <a:xfrm>
          <a:off x="13703300" y="103689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160655</xdr:rowOff>
    </xdr:from>
    <xdr:to>
      <xdr:col>67</xdr:col>
      <xdr:colOff>101600</xdr:colOff>
      <xdr:row>60</xdr:row>
      <xdr:rowOff>90805</xdr:rowOff>
    </xdr:to>
    <xdr:sp macro="" textlink="">
      <xdr:nvSpPr>
        <xdr:cNvPr id="647" name="楕円 646"/>
        <xdr:cNvSpPr/>
      </xdr:nvSpPr>
      <xdr:spPr>
        <a:xfrm>
          <a:off x="12763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40005</xdr:rowOff>
    </xdr:from>
    <xdr:to>
      <xdr:col>71</xdr:col>
      <xdr:colOff>177800</xdr:colOff>
      <xdr:row>60</xdr:row>
      <xdr:rowOff>81915</xdr:rowOff>
    </xdr:to>
    <xdr:cxnSp macro="">
      <xdr:nvCxnSpPr>
        <xdr:cNvPr id="648" name="直線コネクタ 647"/>
        <xdr:cNvCxnSpPr/>
      </xdr:nvCxnSpPr>
      <xdr:spPr>
        <a:xfrm>
          <a:off x="12814300" y="103270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50" name="n_2aveValue【保健センター・保健所】&#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123842</xdr:rowOff>
    </xdr:from>
    <xdr:ext cx="405111" cy="259045"/>
    <xdr:sp macro="" textlink="">
      <xdr:nvSpPr>
        <xdr:cNvPr id="651" name="n_3aveValue【保健センター・保健所】&#10;有形固定資産減価償却率"/>
        <xdr:cNvSpPr txBox="1"/>
      </xdr:nvSpPr>
      <xdr:spPr>
        <a:xfrm>
          <a:off x="13500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91457</xdr:rowOff>
    </xdr:from>
    <xdr:ext cx="405111" cy="259045"/>
    <xdr:sp macro="" textlink="">
      <xdr:nvSpPr>
        <xdr:cNvPr id="652" name="n_4aveValue【保健センター・保健所】&#10;有形固定資産減価償却率"/>
        <xdr:cNvSpPr txBox="1"/>
      </xdr:nvSpPr>
      <xdr:spPr>
        <a:xfrm>
          <a:off x="12611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76217</xdr:rowOff>
    </xdr:from>
    <xdr:ext cx="405111" cy="259045"/>
    <xdr:sp macro="" textlink="">
      <xdr:nvSpPr>
        <xdr:cNvPr id="653" name="n_1mainValue【保健センター・保健所】&#10;有形固定資産減価償却率"/>
        <xdr:cNvSpPr txBox="1"/>
      </xdr:nvSpPr>
      <xdr:spPr>
        <a:xfrm>
          <a:off x="15266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167657</xdr:rowOff>
    </xdr:from>
    <xdr:ext cx="405111" cy="259045"/>
    <xdr:sp macro="" textlink="">
      <xdr:nvSpPr>
        <xdr:cNvPr id="654" name="n_2mainValue【保健センター・保健所】&#10;有形固定資産減価償却率"/>
        <xdr:cNvSpPr txBox="1"/>
      </xdr:nvSpPr>
      <xdr:spPr>
        <a:xfrm>
          <a:off x="14389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149242</xdr:rowOff>
    </xdr:from>
    <xdr:ext cx="405111" cy="259045"/>
    <xdr:sp macro="" textlink="">
      <xdr:nvSpPr>
        <xdr:cNvPr id="655" name="n_3mainValue【保健センター・保健所】&#10;有形固定資産減価償却率"/>
        <xdr:cNvSpPr txBox="1"/>
      </xdr:nvSpPr>
      <xdr:spPr>
        <a:xfrm>
          <a:off x="13500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107332</xdr:rowOff>
    </xdr:from>
    <xdr:ext cx="405111" cy="259045"/>
    <xdr:sp macro="" textlink="">
      <xdr:nvSpPr>
        <xdr:cNvPr id="656" name="n_4mainValue【保健センター・保健所】&#10;有形固定資産減価償却率"/>
        <xdr:cNvSpPr txBox="1"/>
      </xdr:nvSpPr>
      <xdr:spPr>
        <a:xfrm>
          <a:off x="12611744"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3" name="【保健センター・保健所】&#10;一人当たり面積平均値テキスト"/>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6" name="フローチャート: 判断 685"/>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90932</xdr:rowOff>
    </xdr:from>
    <xdr:to>
      <xdr:col>102</xdr:col>
      <xdr:colOff>165100</xdr:colOff>
      <xdr:row>63</xdr:row>
      <xdr:rowOff>21082</xdr:rowOff>
    </xdr:to>
    <xdr:sp macro="" textlink="">
      <xdr:nvSpPr>
        <xdr:cNvPr id="687" name="フローチャート: 判断 686"/>
        <xdr:cNvSpPr/>
      </xdr:nvSpPr>
      <xdr:spPr>
        <a:xfrm>
          <a:off x="194945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109220</xdr:rowOff>
    </xdr:from>
    <xdr:to>
      <xdr:col>98</xdr:col>
      <xdr:colOff>38100</xdr:colOff>
      <xdr:row>63</xdr:row>
      <xdr:rowOff>39370</xdr:rowOff>
    </xdr:to>
    <xdr:sp macro="" textlink="">
      <xdr:nvSpPr>
        <xdr:cNvPr id="688" name="フローチャート: 判断 687"/>
        <xdr:cNvSpPr/>
      </xdr:nvSpPr>
      <xdr:spPr>
        <a:xfrm>
          <a:off x="18605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38354</xdr:rowOff>
    </xdr:from>
    <xdr:to>
      <xdr:col>116</xdr:col>
      <xdr:colOff>114300</xdr:colOff>
      <xdr:row>55</xdr:row>
      <xdr:rowOff>139954</xdr:rowOff>
    </xdr:to>
    <xdr:sp macro="" textlink="">
      <xdr:nvSpPr>
        <xdr:cNvPr id="694" name="楕円 693"/>
        <xdr:cNvSpPr/>
      </xdr:nvSpPr>
      <xdr:spPr>
        <a:xfrm>
          <a:off x="22110700" y="946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162831</xdr:rowOff>
    </xdr:from>
    <xdr:ext cx="469744" cy="259045"/>
    <xdr:sp macro="" textlink="">
      <xdr:nvSpPr>
        <xdr:cNvPr id="695" name="【保健センター・保健所】&#10;一人当たり面積該当値テキスト"/>
        <xdr:cNvSpPr txBox="1"/>
      </xdr:nvSpPr>
      <xdr:spPr>
        <a:xfrm>
          <a:off x="22199600" y="942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696" name="楕円 695"/>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89154</xdr:rowOff>
    </xdr:from>
    <xdr:to>
      <xdr:col>116</xdr:col>
      <xdr:colOff>63500</xdr:colOff>
      <xdr:row>61</xdr:row>
      <xdr:rowOff>57150</xdr:rowOff>
    </xdr:to>
    <xdr:cxnSp macro="">
      <xdr:nvCxnSpPr>
        <xdr:cNvPr id="697" name="直線コネクタ 696"/>
        <xdr:cNvCxnSpPr/>
      </xdr:nvCxnSpPr>
      <xdr:spPr>
        <a:xfrm flipV="1">
          <a:off x="21323300" y="9518904"/>
          <a:ext cx="838200" cy="99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49784</xdr:rowOff>
    </xdr:from>
    <xdr:to>
      <xdr:col>107</xdr:col>
      <xdr:colOff>101600</xdr:colOff>
      <xdr:row>60</xdr:row>
      <xdr:rowOff>151384</xdr:rowOff>
    </xdr:to>
    <xdr:sp macro="" textlink="">
      <xdr:nvSpPr>
        <xdr:cNvPr id="698" name="楕円 697"/>
        <xdr:cNvSpPr/>
      </xdr:nvSpPr>
      <xdr:spPr>
        <a:xfrm>
          <a:off x="20383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100584</xdr:rowOff>
    </xdr:from>
    <xdr:to>
      <xdr:col>111</xdr:col>
      <xdr:colOff>177800</xdr:colOff>
      <xdr:row>61</xdr:row>
      <xdr:rowOff>57150</xdr:rowOff>
    </xdr:to>
    <xdr:cxnSp macro="">
      <xdr:nvCxnSpPr>
        <xdr:cNvPr id="699" name="直線コネクタ 698"/>
        <xdr:cNvCxnSpPr/>
      </xdr:nvCxnSpPr>
      <xdr:spPr>
        <a:xfrm>
          <a:off x="20434300" y="1038758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58928</xdr:rowOff>
    </xdr:from>
    <xdr:to>
      <xdr:col>102</xdr:col>
      <xdr:colOff>165100</xdr:colOff>
      <xdr:row>60</xdr:row>
      <xdr:rowOff>160528</xdr:rowOff>
    </xdr:to>
    <xdr:sp macro="" textlink="">
      <xdr:nvSpPr>
        <xdr:cNvPr id="700" name="楕円 699"/>
        <xdr:cNvSpPr/>
      </xdr:nvSpPr>
      <xdr:spPr>
        <a:xfrm>
          <a:off x="19494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100584</xdr:rowOff>
    </xdr:from>
    <xdr:to>
      <xdr:col>107</xdr:col>
      <xdr:colOff>50800</xdr:colOff>
      <xdr:row>60</xdr:row>
      <xdr:rowOff>109728</xdr:rowOff>
    </xdr:to>
    <xdr:cxnSp macro="">
      <xdr:nvCxnSpPr>
        <xdr:cNvPr id="701" name="直線コネクタ 700"/>
        <xdr:cNvCxnSpPr/>
      </xdr:nvCxnSpPr>
      <xdr:spPr>
        <a:xfrm flipV="1">
          <a:off x="19545300" y="103875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58928</xdr:rowOff>
    </xdr:from>
    <xdr:to>
      <xdr:col>98</xdr:col>
      <xdr:colOff>38100</xdr:colOff>
      <xdr:row>60</xdr:row>
      <xdr:rowOff>160528</xdr:rowOff>
    </xdr:to>
    <xdr:sp macro="" textlink="">
      <xdr:nvSpPr>
        <xdr:cNvPr id="702" name="楕円 701"/>
        <xdr:cNvSpPr/>
      </xdr:nvSpPr>
      <xdr:spPr>
        <a:xfrm>
          <a:off x="18605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109728</xdr:rowOff>
    </xdr:from>
    <xdr:to>
      <xdr:col>102</xdr:col>
      <xdr:colOff>114300</xdr:colOff>
      <xdr:row>60</xdr:row>
      <xdr:rowOff>109728</xdr:rowOff>
    </xdr:to>
    <xdr:cxnSp macro="">
      <xdr:nvCxnSpPr>
        <xdr:cNvPr id="703" name="直線コネクタ 702"/>
        <xdr:cNvCxnSpPr/>
      </xdr:nvCxnSpPr>
      <xdr:spPr>
        <a:xfrm>
          <a:off x="18656300" y="10396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704" name="n_1ave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705" name="n_2aveValue【保健センター・保健所】&#10;一人当たり面積"/>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12209</xdr:rowOff>
    </xdr:from>
    <xdr:ext cx="469744" cy="259045"/>
    <xdr:sp macro="" textlink="">
      <xdr:nvSpPr>
        <xdr:cNvPr id="706" name="n_3aveValue【保健センター・保健所】&#10;一人当たり面積"/>
        <xdr:cNvSpPr txBox="1"/>
      </xdr:nvSpPr>
      <xdr:spPr>
        <a:xfrm>
          <a:off x="19310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30497</xdr:rowOff>
    </xdr:from>
    <xdr:ext cx="469744" cy="259045"/>
    <xdr:sp macro="" textlink="">
      <xdr:nvSpPr>
        <xdr:cNvPr id="707" name="n_4aveValue【保健センター・保健所】&#10;一人当たり面積"/>
        <xdr:cNvSpPr txBox="1"/>
      </xdr:nvSpPr>
      <xdr:spPr>
        <a:xfrm>
          <a:off x="18421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124477</xdr:rowOff>
    </xdr:from>
    <xdr:ext cx="469744" cy="259045"/>
    <xdr:sp macro="" textlink="">
      <xdr:nvSpPr>
        <xdr:cNvPr id="708" name="n_1main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167911</xdr:rowOff>
    </xdr:from>
    <xdr:ext cx="469744" cy="259045"/>
    <xdr:sp macro="" textlink="">
      <xdr:nvSpPr>
        <xdr:cNvPr id="709" name="n_2mainValue【保健センター・保健所】&#10;一人当たり面積"/>
        <xdr:cNvSpPr txBox="1"/>
      </xdr:nvSpPr>
      <xdr:spPr>
        <a:xfrm>
          <a:off x="20199427"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5605</xdr:rowOff>
    </xdr:from>
    <xdr:ext cx="469744" cy="259045"/>
    <xdr:sp macro="" textlink="">
      <xdr:nvSpPr>
        <xdr:cNvPr id="710" name="n_3mainValue【保健センター・保健所】&#10;一人当たり面積"/>
        <xdr:cNvSpPr txBox="1"/>
      </xdr:nvSpPr>
      <xdr:spPr>
        <a:xfrm>
          <a:off x="19310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711" name="n_4mainValue【保健センター・保健所】&#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113047</xdr:rowOff>
    </xdr:from>
    <xdr:ext cx="405111" cy="259045"/>
    <xdr:sp macro="" textlink="">
      <xdr:nvSpPr>
        <xdr:cNvPr id="741" name="【消防施設】&#10;有形固定資産減価償却率平均値テキスト"/>
        <xdr:cNvSpPr txBox="1"/>
      </xdr:nvSpPr>
      <xdr:spPr>
        <a:xfrm>
          <a:off x="16357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4" name="フローチャート: 判断 743"/>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130175</xdr:rowOff>
    </xdr:from>
    <xdr:to>
      <xdr:col>72</xdr:col>
      <xdr:colOff>38100</xdr:colOff>
      <xdr:row>82</xdr:row>
      <xdr:rowOff>60325</xdr:rowOff>
    </xdr:to>
    <xdr:sp macro="" textlink="">
      <xdr:nvSpPr>
        <xdr:cNvPr id="745" name="フローチャート: 判断 744"/>
        <xdr:cNvSpPr/>
      </xdr:nvSpPr>
      <xdr:spPr>
        <a:xfrm>
          <a:off x="13652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107314</xdr:rowOff>
    </xdr:from>
    <xdr:to>
      <xdr:col>67</xdr:col>
      <xdr:colOff>101600</xdr:colOff>
      <xdr:row>82</xdr:row>
      <xdr:rowOff>37464</xdr:rowOff>
    </xdr:to>
    <xdr:sp macro="" textlink="">
      <xdr:nvSpPr>
        <xdr:cNvPr id="746" name="フローチャート: 判断 745"/>
        <xdr:cNvSpPr/>
      </xdr:nvSpPr>
      <xdr:spPr>
        <a:xfrm>
          <a:off x="12763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752" name="楕円 751"/>
        <xdr:cNvSpPr/>
      </xdr:nvSpPr>
      <xdr:spPr>
        <a:xfrm>
          <a:off x="16268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xdr:rowOff>
    </xdr:from>
    <xdr:ext cx="405111" cy="259045"/>
    <xdr:sp macro="" textlink="">
      <xdr:nvSpPr>
        <xdr:cNvPr id="753" name="【消防施設】&#10;有形固定資産減価償却率該当値テキスト"/>
        <xdr:cNvSpPr txBox="1"/>
      </xdr:nvSpPr>
      <xdr:spPr>
        <a:xfrm>
          <a:off x="16357600"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61595</xdr:rowOff>
    </xdr:from>
    <xdr:to>
      <xdr:col>81</xdr:col>
      <xdr:colOff>101600</xdr:colOff>
      <xdr:row>82</xdr:row>
      <xdr:rowOff>163195</xdr:rowOff>
    </xdr:to>
    <xdr:sp macro="" textlink="">
      <xdr:nvSpPr>
        <xdr:cNvPr id="754" name="楕円 753"/>
        <xdr:cNvSpPr/>
      </xdr:nvSpPr>
      <xdr:spPr>
        <a:xfrm>
          <a:off x="15430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72389</xdr:rowOff>
    </xdr:from>
    <xdr:to>
      <xdr:col>85</xdr:col>
      <xdr:colOff>127000</xdr:colOff>
      <xdr:row>82</xdr:row>
      <xdr:rowOff>112395</xdr:rowOff>
    </xdr:to>
    <xdr:cxnSp macro="">
      <xdr:nvCxnSpPr>
        <xdr:cNvPr id="755" name="直線コネクタ 754"/>
        <xdr:cNvCxnSpPr/>
      </xdr:nvCxnSpPr>
      <xdr:spPr>
        <a:xfrm flipV="1">
          <a:off x="15481300" y="141312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154939</xdr:rowOff>
    </xdr:from>
    <xdr:to>
      <xdr:col>76</xdr:col>
      <xdr:colOff>165100</xdr:colOff>
      <xdr:row>83</xdr:row>
      <xdr:rowOff>85089</xdr:rowOff>
    </xdr:to>
    <xdr:sp macro="" textlink="">
      <xdr:nvSpPr>
        <xdr:cNvPr id="756" name="楕円 755"/>
        <xdr:cNvSpPr/>
      </xdr:nvSpPr>
      <xdr:spPr>
        <a:xfrm>
          <a:off x="14541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112395</xdr:rowOff>
    </xdr:from>
    <xdr:to>
      <xdr:col>81</xdr:col>
      <xdr:colOff>50800</xdr:colOff>
      <xdr:row>83</xdr:row>
      <xdr:rowOff>34289</xdr:rowOff>
    </xdr:to>
    <xdr:cxnSp macro="">
      <xdr:nvCxnSpPr>
        <xdr:cNvPr id="757" name="直線コネクタ 756"/>
        <xdr:cNvCxnSpPr/>
      </xdr:nvCxnSpPr>
      <xdr:spPr>
        <a:xfrm flipV="1">
          <a:off x="14592300" y="14171295"/>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29211</xdr:rowOff>
    </xdr:from>
    <xdr:to>
      <xdr:col>72</xdr:col>
      <xdr:colOff>38100</xdr:colOff>
      <xdr:row>83</xdr:row>
      <xdr:rowOff>130811</xdr:rowOff>
    </xdr:to>
    <xdr:sp macro="" textlink="">
      <xdr:nvSpPr>
        <xdr:cNvPr id="758" name="楕円 757"/>
        <xdr:cNvSpPr/>
      </xdr:nvSpPr>
      <xdr:spPr>
        <a:xfrm>
          <a:off x="13652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34289</xdr:rowOff>
    </xdr:from>
    <xdr:to>
      <xdr:col>76</xdr:col>
      <xdr:colOff>114300</xdr:colOff>
      <xdr:row>83</xdr:row>
      <xdr:rowOff>80011</xdr:rowOff>
    </xdr:to>
    <xdr:cxnSp macro="">
      <xdr:nvCxnSpPr>
        <xdr:cNvPr id="759" name="直線コネクタ 758"/>
        <xdr:cNvCxnSpPr/>
      </xdr:nvCxnSpPr>
      <xdr:spPr>
        <a:xfrm flipV="1">
          <a:off x="13703300" y="14264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60"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164482</xdr:rowOff>
    </xdr:from>
    <xdr:ext cx="405111" cy="259045"/>
    <xdr:sp macro="" textlink="">
      <xdr:nvSpPr>
        <xdr:cNvPr id="761" name="n_2aveValue【消防施設】&#10;有形固定資産減価償却率"/>
        <xdr:cNvSpPr txBox="1"/>
      </xdr:nvSpPr>
      <xdr:spPr>
        <a:xfrm>
          <a:off x="14389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76852</xdr:rowOff>
    </xdr:from>
    <xdr:ext cx="405111" cy="259045"/>
    <xdr:sp macro="" textlink="">
      <xdr:nvSpPr>
        <xdr:cNvPr id="762" name="n_3aveValue【消防施設】&#10;有形固定資産減価償却率"/>
        <xdr:cNvSpPr txBox="1"/>
      </xdr:nvSpPr>
      <xdr:spPr>
        <a:xfrm>
          <a:off x="13500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53991</xdr:rowOff>
    </xdr:from>
    <xdr:ext cx="405111" cy="259045"/>
    <xdr:sp macro="" textlink="">
      <xdr:nvSpPr>
        <xdr:cNvPr id="763" name="n_4aveValue【消防施設】&#10;有形固定資産減価償却率"/>
        <xdr:cNvSpPr txBox="1"/>
      </xdr:nvSpPr>
      <xdr:spPr>
        <a:xfrm>
          <a:off x="12611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154322</xdr:rowOff>
    </xdr:from>
    <xdr:ext cx="405111" cy="259045"/>
    <xdr:sp macro="" textlink="">
      <xdr:nvSpPr>
        <xdr:cNvPr id="764" name="n_1mainValue【消防施設】&#10;有形固定資産減価償却率"/>
        <xdr:cNvSpPr txBox="1"/>
      </xdr:nvSpPr>
      <xdr:spPr>
        <a:xfrm>
          <a:off x="152660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76216</xdr:rowOff>
    </xdr:from>
    <xdr:ext cx="405111" cy="259045"/>
    <xdr:sp macro="" textlink="">
      <xdr:nvSpPr>
        <xdr:cNvPr id="765" name="n_2mainValue【消防施設】&#10;有形固定資産減価償却率"/>
        <xdr:cNvSpPr txBox="1"/>
      </xdr:nvSpPr>
      <xdr:spPr>
        <a:xfrm>
          <a:off x="14389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121938</xdr:rowOff>
    </xdr:from>
    <xdr:ext cx="405111" cy="259045"/>
    <xdr:sp macro="" textlink="">
      <xdr:nvSpPr>
        <xdr:cNvPr id="766" name="n_3mainValue【消防施設】&#10;有形固定資産減価償却率"/>
        <xdr:cNvSpPr txBox="1"/>
      </xdr:nvSpPr>
      <xdr:spPr>
        <a:xfrm>
          <a:off x="135007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7" name="正方形/長方形 7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8" name="正方形/長方形 7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9" name="正方形/長方形 7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0" name="正方形/長方形 7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1" name="正方形/長方形 7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2" name="正方形/長方形 7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3" name="正方形/長方形 7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4" name="正方形/長方形 7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5" name="テキスト ボックス 7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6" name="直線コネクタ 7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7" name="直線コネクタ 77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8" name="テキスト ボックス 77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9" name="直線コネクタ 77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0" name="テキスト ボックス 77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1" name="直線コネクタ 78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2" name="テキスト ボックス 78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3" name="直線コネクタ 78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4" name="テキスト ボックス 78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5" name="直線コネクタ 78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6" name="テキスト ボックス 78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7" name="直線コネクタ 7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8" name="テキスト ボックス 7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0" name="直線コネクタ 789"/>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1"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2" name="直線コネクタ 791"/>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3" name="【消防施設】&#10;一人当たり面積最大値テキスト"/>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4" name="直線コネクタ 793"/>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5"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6" name="フローチャート: 判断 795"/>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797" name="フローチャート: 判断 796"/>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98" name="フローチャート: 判断 797"/>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38100</xdr:rowOff>
    </xdr:from>
    <xdr:to>
      <xdr:col>102</xdr:col>
      <xdr:colOff>165100</xdr:colOff>
      <xdr:row>82</xdr:row>
      <xdr:rowOff>139700</xdr:rowOff>
    </xdr:to>
    <xdr:sp macro="" textlink="">
      <xdr:nvSpPr>
        <xdr:cNvPr id="799" name="フローチャート: 判断 798"/>
        <xdr:cNvSpPr/>
      </xdr:nvSpPr>
      <xdr:spPr>
        <a:xfrm>
          <a:off x="19494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xdr:rowOff>
    </xdr:from>
    <xdr:to>
      <xdr:col>98</xdr:col>
      <xdr:colOff>38100</xdr:colOff>
      <xdr:row>83</xdr:row>
      <xdr:rowOff>107950</xdr:rowOff>
    </xdr:to>
    <xdr:sp macro="" textlink="">
      <xdr:nvSpPr>
        <xdr:cNvPr id="800" name="フローチャート: 判断 799"/>
        <xdr:cNvSpPr/>
      </xdr:nvSpPr>
      <xdr:spPr>
        <a:xfrm>
          <a:off x="18605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1" name="テキスト ボックス 8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2" name="テキスト ボックス 8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3" name="テキスト ボックス 8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4" name="テキスト ボックス 8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5" name="テキスト ボックス 8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19050</xdr:rowOff>
    </xdr:from>
    <xdr:to>
      <xdr:col>116</xdr:col>
      <xdr:colOff>114300</xdr:colOff>
      <xdr:row>81</xdr:row>
      <xdr:rowOff>120650</xdr:rowOff>
    </xdr:to>
    <xdr:sp macro="" textlink="">
      <xdr:nvSpPr>
        <xdr:cNvPr id="806" name="楕円 805"/>
        <xdr:cNvSpPr/>
      </xdr:nvSpPr>
      <xdr:spPr>
        <a:xfrm>
          <a:off x="221107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41927</xdr:rowOff>
    </xdr:from>
    <xdr:ext cx="469744" cy="259045"/>
    <xdr:sp macro="" textlink="">
      <xdr:nvSpPr>
        <xdr:cNvPr id="807" name="【消防施設】&#10;一人当たり面積該当値テキスト"/>
        <xdr:cNvSpPr txBox="1"/>
      </xdr:nvSpPr>
      <xdr:spPr>
        <a:xfrm>
          <a:off x="22199600"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xdr:rowOff>
    </xdr:from>
    <xdr:to>
      <xdr:col>112</xdr:col>
      <xdr:colOff>38100</xdr:colOff>
      <xdr:row>81</xdr:row>
      <xdr:rowOff>107950</xdr:rowOff>
    </xdr:to>
    <xdr:sp macro="" textlink="">
      <xdr:nvSpPr>
        <xdr:cNvPr id="808" name="楕円 807"/>
        <xdr:cNvSpPr/>
      </xdr:nvSpPr>
      <xdr:spPr>
        <a:xfrm>
          <a:off x="2127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57150</xdr:rowOff>
    </xdr:from>
    <xdr:to>
      <xdr:col>116</xdr:col>
      <xdr:colOff>63500</xdr:colOff>
      <xdr:row>81</xdr:row>
      <xdr:rowOff>69850</xdr:rowOff>
    </xdr:to>
    <xdr:cxnSp macro="">
      <xdr:nvCxnSpPr>
        <xdr:cNvPr id="809" name="直線コネクタ 808"/>
        <xdr:cNvCxnSpPr/>
      </xdr:nvCxnSpPr>
      <xdr:spPr>
        <a:xfrm>
          <a:off x="21323300" y="13944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44450</xdr:rowOff>
    </xdr:from>
    <xdr:to>
      <xdr:col>107</xdr:col>
      <xdr:colOff>101600</xdr:colOff>
      <xdr:row>81</xdr:row>
      <xdr:rowOff>146050</xdr:rowOff>
    </xdr:to>
    <xdr:sp macro="" textlink="">
      <xdr:nvSpPr>
        <xdr:cNvPr id="810" name="楕円 809"/>
        <xdr:cNvSpPr/>
      </xdr:nvSpPr>
      <xdr:spPr>
        <a:xfrm>
          <a:off x="2038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57150</xdr:rowOff>
    </xdr:from>
    <xdr:to>
      <xdr:col>111</xdr:col>
      <xdr:colOff>177800</xdr:colOff>
      <xdr:row>81</xdr:row>
      <xdr:rowOff>95250</xdr:rowOff>
    </xdr:to>
    <xdr:cxnSp macro="">
      <xdr:nvCxnSpPr>
        <xdr:cNvPr id="811" name="直線コネクタ 810"/>
        <xdr:cNvCxnSpPr/>
      </xdr:nvCxnSpPr>
      <xdr:spPr>
        <a:xfrm flipV="1">
          <a:off x="20434300" y="1394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69850</xdr:rowOff>
    </xdr:from>
    <xdr:to>
      <xdr:col>102</xdr:col>
      <xdr:colOff>165100</xdr:colOff>
      <xdr:row>82</xdr:row>
      <xdr:rowOff>0</xdr:rowOff>
    </xdr:to>
    <xdr:sp macro="" textlink="">
      <xdr:nvSpPr>
        <xdr:cNvPr id="812" name="楕円 811"/>
        <xdr:cNvSpPr/>
      </xdr:nvSpPr>
      <xdr:spPr>
        <a:xfrm>
          <a:off x="19494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95250</xdr:rowOff>
    </xdr:from>
    <xdr:to>
      <xdr:col>107</xdr:col>
      <xdr:colOff>50800</xdr:colOff>
      <xdr:row>81</xdr:row>
      <xdr:rowOff>120650</xdr:rowOff>
    </xdr:to>
    <xdr:cxnSp macro="">
      <xdr:nvCxnSpPr>
        <xdr:cNvPr id="813" name="直線コネクタ 812"/>
        <xdr:cNvCxnSpPr/>
      </xdr:nvCxnSpPr>
      <xdr:spPr>
        <a:xfrm flipV="1">
          <a:off x="19545300" y="13982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4" name="n_1aveValue【消防施設】&#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815" name="n_2aveValue【消防施設】&#10;一人当たり面積"/>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816" name="n_3aveValue【消防施設】&#10;一人当たり面積"/>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124477</xdr:rowOff>
    </xdr:from>
    <xdr:ext cx="469744" cy="259045"/>
    <xdr:sp macro="" textlink="">
      <xdr:nvSpPr>
        <xdr:cNvPr id="817" name="n_4aveValue【消防施設】&#10;一人当たり面積"/>
        <xdr:cNvSpPr txBox="1"/>
      </xdr:nvSpPr>
      <xdr:spPr>
        <a:xfrm>
          <a:off x="18421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124477</xdr:rowOff>
    </xdr:from>
    <xdr:ext cx="469744" cy="259045"/>
    <xdr:sp macro="" textlink="">
      <xdr:nvSpPr>
        <xdr:cNvPr id="818" name="n_1mainValue【消防施設】&#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819" name="n_2mainValue【消防施設】&#10;一人当たり面積"/>
        <xdr:cNvSpPr txBox="1"/>
      </xdr:nvSpPr>
      <xdr:spPr>
        <a:xfrm>
          <a:off x="20199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16527</xdr:rowOff>
    </xdr:from>
    <xdr:ext cx="469744" cy="259045"/>
    <xdr:sp macro="" textlink="">
      <xdr:nvSpPr>
        <xdr:cNvPr id="820" name="n_3mainValue【消防施設】&#10;一人当たり面積"/>
        <xdr:cNvSpPr txBox="1"/>
      </xdr:nvSpPr>
      <xdr:spPr>
        <a:xfrm>
          <a:off x="193104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1" name="正方形/長方形 8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2" name="正方形/長方形 8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3" name="正方形/長方形 8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4" name="正方形/長方形 8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5" name="正方形/長方形 8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6" name="正方形/長方形 8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7" name="正方形/長方形 8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8" name="正方形/長方形 8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9" name="テキスト ボックス 8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0" name="直線コネクタ 8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1" name="テキスト ボックス 83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2" name="直線コネクタ 8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3" name="テキスト ボックス 8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4" name="直線コネクタ 8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5" name="テキスト ボックス 8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6" name="直線コネクタ 8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7" name="テキスト ボックス 8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38" name="直線コネクタ 8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39" name="テキスト ボックス 8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0" name="直線コネクタ 8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1" name="テキスト ボックス 84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2" name="直線コネクタ 8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44" name="直線コネクタ 843"/>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45" name="【庁舎】&#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46" name="直線コネクタ 845"/>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47"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48" name="直線コネクタ 847"/>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59072</xdr:rowOff>
    </xdr:from>
    <xdr:ext cx="405111" cy="259045"/>
    <xdr:sp macro="" textlink="">
      <xdr:nvSpPr>
        <xdr:cNvPr id="849" name="【庁舎】&#10;有形固定資産減価償却率平均値テキスト"/>
        <xdr:cNvSpPr txBox="1"/>
      </xdr:nvSpPr>
      <xdr:spPr>
        <a:xfrm>
          <a:off x="16357600" y="18061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0" name="フローチャート: 判断 849"/>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1" name="フローチャート: 判断 850"/>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2" name="フローチャート: 判断 851"/>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73025</xdr:rowOff>
    </xdr:from>
    <xdr:to>
      <xdr:col>72</xdr:col>
      <xdr:colOff>38100</xdr:colOff>
      <xdr:row>106</xdr:row>
      <xdr:rowOff>3175</xdr:rowOff>
    </xdr:to>
    <xdr:sp macro="" textlink="">
      <xdr:nvSpPr>
        <xdr:cNvPr id="853" name="フローチャート: 判断 852"/>
        <xdr:cNvSpPr/>
      </xdr:nvSpPr>
      <xdr:spPr>
        <a:xfrm>
          <a:off x="13652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854" name="フローチャート: 判断 853"/>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5" name="テキスト ボックス 8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6" name="テキスト ボックス 8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7" name="テキスト ボックス 8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8" name="テキスト ボックス 8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9" name="テキスト ボックス 8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29211</xdr:rowOff>
    </xdr:from>
    <xdr:to>
      <xdr:col>85</xdr:col>
      <xdr:colOff>177800</xdr:colOff>
      <xdr:row>103</xdr:row>
      <xdr:rowOff>130811</xdr:rowOff>
    </xdr:to>
    <xdr:sp macro="" textlink="">
      <xdr:nvSpPr>
        <xdr:cNvPr id="860" name="楕円 859"/>
        <xdr:cNvSpPr/>
      </xdr:nvSpPr>
      <xdr:spPr>
        <a:xfrm>
          <a:off x="162687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52088</xdr:rowOff>
    </xdr:from>
    <xdr:ext cx="405111" cy="259045"/>
    <xdr:sp macro="" textlink="">
      <xdr:nvSpPr>
        <xdr:cNvPr id="861" name="【庁舎】&#10;有形固定資産減価償却率該当値テキスト"/>
        <xdr:cNvSpPr txBox="1"/>
      </xdr:nvSpPr>
      <xdr:spPr>
        <a:xfrm>
          <a:off x="16357600"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162561</xdr:rowOff>
    </xdr:from>
    <xdr:to>
      <xdr:col>81</xdr:col>
      <xdr:colOff>101600</xdr:colOff>
      <xdr:row>104</xdr:row>
      <xdr:rowOff>92711</xdr:rowOff>
    </xdr:to>
    <xdr:sp macro="" textlink="">
      <xdr:nvSpPr>
        <xdr:cNvPr id="862" name="楕円 861"/>
        <xdr:cNvSpPr/>
      </xdr:nvSpPr>
      <xdr:spPr>
        <a:xfrm>
          <a:off x="15430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80011</xdr:rowOff>
    </xdr:from>
    <xdr:to>
      <xdr:col>85</xdr:col>
      <xdr:colOff>127000</xdr:colOff>
      <xdr:row>104</xdr:row>
      <xdr:rowOff>41911</xdr:rowOff>
    </xdr:to>
    <xdr:cxnSp macro="">
      <xdr:nvCxnSpPr>
        <xdr:cNvPr id="863" name="直線コネクタ 862"/>
        <xdr:cNvCxnSpPr/>
      </xdr:nvCxnSpPr>
      <xdr:spPr>
        <a:xfrm flipV="1">
          <a:off x="15481300" y="17739361"/>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2539</xdr:rowOff>
    </xdr:from>
    <xdr:to>
      <xdr:col>76</xdr:col>
      <xdr:colOff>165100</xdr:colOff>
      <xdr:row>107</xdr:row>
      <xdr:rowOff>104139</xdr:rowOff>
    </xdr:to>
    <xdr:sp macro="" textlink="">
      <xdr:nvSpPr>
        <xdr:cNvPr id="864" name="楕円 863"/>
        <xdr:cNvSpPr/>
      </xdr:nvSpPr>
      <xdr:spPr>
        <a:xfrm>
          <a:off x="14541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41911</xdr:rowOff>
    </xdr:from>
    <xdr:to>
      <xdr:col>81</xdr:col>
      <xdr:colOff>50800</xdr:colOff>
      <xdr:row>107</xdr:row>
      <xdr:rowOff>53339</xdr:rowOff>
    </xdr:to>
    <xdr:cxnSp macro="">
      <xdr:nvCxnSpPr>
        <xdr:cNvPr id="865" name="直線コネクタ 864"/>
        <xdr:cNvCxnSpPr/>
      </xdr:nvCxnSpPr>
      <xdr:spPr>
        <a:xfrm flipV="1">
          <a:off x="14592300" y="17872711"/>
          <a:ext cx="889000" cy="52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76836</xdr:rowOff>
    </xdr:from>
    <xdr:to>
      <xdr:col>72</xdr:col>
      <xdr:colOff>38100</xdr:colOff>
      <xdr:row>109</xdr:row>
      <xdr:rowOff>6986</xdr:rowOff>
    </xdr:to>
    <xdr:sp macro="" textlink="">
      <xdr:nvSpPr>
        <xdr:cNvPr id="866" name="楕円 865"/>
        <xdr:cNvSpPr/>
      </xdr:nvSpPr>
      <xdr:spPr>
        <a:xfrm>
          <a:off x="13652500" y="185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53339</xdr:rowOff>
    </xdr:from>
    <xdr:to>
      <xdr:col>76</xdr:col>
      <xdr:colOff>114300</xdr:colOff>
      <xdr:row>108</xdr:row>
      <xdr:rowOff>127636</xdr:rowOff>
    </xdr:to>
    <xdr:cxnSp macro="">
      <xdr:nvCxnSpPr>
        <xdr:cNvPr id="867" name="直線コネクタ 866"/>
        <xdr:cNvCxnSpPr/>
      </xdr:nvCxnSpPr>
      <xdr:spPr>
        <a:xfrm flipV="1">
          <a:off x="13703300" y="18398489"/>
          <a:ext cx="889000" cy="24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67311</xdr:rowOff>
    </xdr:from>
    <xdr:to>
      <xdr:col>67</xdr:col>
      <xdr:colOff>101600</xdr:colOff>
      <xdr:row>106</xdr:row>
      <xdr:rowOff>168911</xdr:rowOff>
    </xdr:to>
    <xdr:sp macro="" textlink="">
      <xdr:nvSpPr>
        <xdr:cNvPr id="868" name="楕円 867"/>
        <xdr:cNvSpPr/>
      </xdr:nvSpPr>
      <xdr:spPr>
        <a:xfrm>
          <a:off x="12763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118111</xdr:rowOff>
    </xdr:from>
    <xdr:to>
      <xdr:col>71</xdr:col>
      <xdr:colOff>177800</xdr:colOff>
      <xdr:row>108</xdr:row>
      <xdr:rowOff>127636</xdr:rowOff>
    </xdr:to>
    <xdr:cxnSp macro="">
      <xdr:nvCxnSpPr>
        <xdr:cNvPr id="869" name="直線コネクタ 868"/>
        <xdr:cNvCxnSpPr/>
      </xdr:nvCxnSpPr>
      <xdr:spPr>
        <a:xfrm>
          <a:off x="12814300" y="18291811"/>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20972</xdr:rowOff>
    </xdr:from>
    <xdr:ext cx="405111" cy="259045"/>
    <xdr:sp macro="" textlink="">
      <xdr:nvSpPr>
        <xdr:cNvPr id="870" name="n_1aveValue【庁舎】&#10;有形固定資産減価償却率"/>
        <xdr:cNvSpPr txBox="1"/>
      </xdr:nvSpPr>
      <xdr:spPr>
        <a:xfrm>
          <a:off x="15266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76852</xdr:rowOff>
    </xdr:from>
    <xdr:ext cx="405111" cy="259045"/>
    <xdr:sp macro="" textlink="">
      <xdr:nvSpPr>
        <xdr:cNvPr id="871" name="n_2aveValue【庁舎】&#10;有形固定資産減価償却率"/>
        <xdr:cNvSpPr txBox="1"/>
      </xdr:nvSpPr>
      <xdr:spPr>
        <a:xfrm>
          <a:off x="143897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19702</xdr:rowOff>
    </xdr:from>
    <xdr:ext cx="405111" cy="259045"/>
    <xdr:sp macro="" textlink="">
      <xdr:nvSpPr>
        <xdr:cNvPr id="872" name="n_3aveValue【庁舎】&#10;有形固定資産減価償却率"/>
        <xdr:cNvSpPr txBox="1"/>
      </xdr:nvSpPr>
      <xdr:spPr>
        <a:xfrm>
          <a:off x="13500744" y="1785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873" name="n_4aveValue【庁舎】&#10;有形固定資産減価償却率"/>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109238</xdr:rowOff>
    </xdr:from>
    <xdr:ext cx="405111" cy="259045"/>
    <xdr:sp macro="" textlink="">
      <xdr:nvSpPr>
        <xdr:cNvPr id="874" name="n_1mainValue【庁舎】&#10;有形固定資産減価償却率"/>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95266</xdr:rowOff>
    </xdr:from>
    <xdr:ext cx="405111" cy="259045"/>
    <xdr:sp macro="" textlink="">
      <xdr:nvSpPr>
        <xdr:cNvPr id="875" name="n_2mainValue【庁舎】&#10;有形固定資産減価償却率"/>
        <xdr:cNvSpPr txBox="1"/>
      </xdr:nvSpPr>
      <xdr:spPr>
        <a:xfrm>
          <a:off x="14389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169563</xdr:rowOff>
    </xdr:from>
    <xdr:ext cx="405111" cy="259045"/>
    <xdr:sp macro="" textlink="">
      <xdr:nvSpPr>
        <xdr:cNvPr id="876" name="n_3mainValue【庁舎】&#10;有形固定資産減価償却率"/>
        <xdr:cNvSpPr txBox="1"/>
      </xdr:nvSpPr>
      <xdr:spPr>
        <a:xfrm>
          <a:off x="13500744" y="1868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160038</xdr:rowOff>
    </xdr:from>
    <xdr:ext cx="405111" cy="259045"/>
    <xdr:sp macro="" textlink="">
      <xdr:nvSpPr>
        <xdr:cNvPr id="877" name="n_4mainValue【庁舎】&#10;有形固定資産減価償却率"/>
        <xdr:cNvSpPr txBox="1"/>
      </xdr:nvSpPr>
      <xdr:spPr>
        <a:xfrm>
          <a:off x="12611744" y="1833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8" name="正方形/長方形 8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9" name="正方形/長方形 8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0" name="正方形/長方形 8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1" name="正方形/長方形 8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2" name="正方形/長方形 8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3" name="正方形/長方形 8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4" name="正方形/長方形 8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5" name="正方形/長方形 8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6" name="テキスト ボックス 8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7" name="直線コネクタ 8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88" name="直線コネクタ 88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89" name="テキスト ボックス 88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0" name="直線コネクタ 88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1" name="テキスト ボックス 89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2" name="直線コネクタ 89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3" name="テキスト ボックス 89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4" name="直線コネクタ 89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5" name="テキスト ボックス 89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96" name="直線コネクタ 89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97" name="テキスト ボックス 89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8" name="直線コネクタ 8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9" name="テキスト ボックス 8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1" name="直線コネクタ 900"/>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2" name="【庁舎】&#10;一人当たり面積最小値テキスト"/>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3" name="直線コネクタ 902"/>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04" name="【庁舎】&#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05" name="直線コネクタ 904"/>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06" name="【庁舎】&#10;一人当たり面積平均値テキスト"/>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07" name="フローチャート: 判断 906"/>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08" name="フローチャート: 判断 907"/>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09" name="フローチャート: 判断 908"/>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10" name="フローチャート: 判断 909"/>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11" name="フローチャート: 判断 910"/>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2" name="テキスト ボックス 9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3" name="テキスト ボックス 9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4" name="テキスト ボックス 9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5" name="テキスト ボックス 9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6" name="テキスト ボックス 9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162561</xdr:rowOff>
    </xdr:from>
    <xdr:to>
      <xdr:col>116</xdr:col>
      <xdr:colOff>114300</xdr:colOff>
      <xdr:row>104</xdr:row>
      <xdr:rowOff>92711</xdr:rowOff>
    </xdr:to>
    <xdr:sp macro="" textlink="">
      <xdr:nvSpPr>
        <xdr:cNvPr id="917" name="楕円 916"/>
        <xdr:cNvSpPr/>
      </xdr:nvSpPr>
      <xdr:spPr>
        <a:xfrm>
          <a:off x="22110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13988</xdr:rowOff>
    </xdr:from>
    <xdr:ext cx="469744" cy="259045"/>
    <xdr:sp macro="" textlink="">
      <xdr:nvSpPr>
        <xdr:cNvPr id="918" name="【庁舎】&#10;一人当たり面積該当値テキスト"/>
        <xdr:cNvSpPr txBox="1"/>
      </xdr:nvSpPr>
      <xdr:spPr>
        <a:xfrm>
          <a:off x="22199600" y="176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139700</xdr:rowOff>
    </xdr:from>
    <xdr:to>
      <xdr:col>112</xdr:col>
      <xdr:colOff>38100</xdr:colOff>
      <xdr:row>102</xdr:row>
      <xdr:rowOff>69850</xdr:rowOff>
    </xdr:to>
    <xdr:sp macro="" textlink="">
      <xdr:nvSpPr>
        <xdr:cNvPr id="919" name="楕円 918"/>
        <xdr:cNvSpPr/>
      </xdr:nvSpPr>
      <xdr:spPr>
        <a:xfrm>
          <a:off x="21272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19050</xdr:rowOff>
    </xdr:from>
    <xdr:to>
      <xdr:col>116</xdr:col>
      <xdr:colOff>63500</xdr:colOff>
      <xdr:row>104</xdr:row>
      <xdr:rowOff>41911</xdr:rowOff>
    </xdr:to>
    <xdr:cxnSp macro="">
      <xdr:nvCxnSpPr>
        <xdr:cNvPr id="920" name="直線コネクタ 919"/>
        <xdr:cNvCxnSpPr/>
      </xdr:nvCxnSpPr>
      <xdr:spPr>
        <a:xfrm>
          <a:off x="21323300" y="17506950"/>
          <a:ext cx="8382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166370</xdr:rowOff>
    </xdr:from>
    <xdr:to>
      <xdr:col>107</xdr:col>
      <xdr:colOff>101600</xdr:colOff>
      <xdr:row>101</xdr:row>
      <xdr:rowOff>96520</xdr:rowOff>
    </xdr:to>
    <xdr:sp macro="" textlink="">
      <xdr:nvSpPr>
        <xdr:cNvPr id="921" name="楕円 920"/>
        <xdr:cNvSpPr/>
      </xdr:nvSpPr>
      <xdr:spPr>
        <a:xfrm>
          <a:off x="20383500" y="173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45720</xdr:rowOff>
    </xdr:from>
    <xdr:to>
      <xdr:col>111</xdr:col>
      <xdr:colOff>177800</xdr:colOff>
      <xdr:row>102</xdr:row>
      <xdr:rowOff>19050</xdr:rowOff>
    </xdr:to>
    <xdr:cxnSp macro="">
      <xdr:nvCxnSpPr>
        <xdr:cNvPr id="922" name="直線コネクタ 921"/>
        <xdr:cNvCxnSpPr/>
      </xdr:nvCxnSpPr>
      <xdr:spPr>
        <a:xfrm>
          <a:off x="20434300" y="173621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17780</xdr:rowOff>
    </xdr:from>
    <xdr:to>
      <xdr:col>102</xdr:col>
      <xdr:colOff>165100</xdr:colOff>
      <xdr:row>101</xdr:row>
      <xdr:rowOff>119380</xdr:rowOff>
    </xdr:to>
    <xdr:sp macro="" textlink="">
      <xdr:nvSpPr>
        <xdr:cNvPr id="923" name="楕円 922"/>
        <xdr:cNvSpPr/>
      </xdr:nvSpPr>
      <xdr:spPr>
        <a:xfrm>
          <a:off x="194945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45720</xdr:rowOff>
    </xdr:from>
    <xdr:to>
      <xdr:col>107</xdr:col>
      <xdr:colOff>50800</xdr:colOff>
      <xdr:row>101</xdr:row>
      <xdr:rowOff>68580</xdr:rowOff>
    </xdr:to>
    <xdr:cxnSp macro="">
      <xdr:nvCxnSpPr>
        <xdr:cNvPr id="924" name="直線コネクタ 923"/>
        <xdr:cNvCxnSpPr/>
      </xdr:nvCxnSpPr>
      <xdr:spPr>
        <a:xfrm flipV="1">
          <a:off x="19545300" y="17362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63500</xdr:rowOff>
    </xdr:from>
    <xdr:to>
      <xdr:col>98</xdr:col>
      <xdr:colOff>38100</xdr:colOff>
      <xdr:row>102</xdr:row>
      <xdr:rowOff>165100</xdr:rowOff>
    </xdr:to>
    <xdr:sp macro="" textlink="">
      <xdr:nvSpPr>
        <xdr:cNvPr id="925" name="楕円 924"/>
        <xdr:cNvSpPr/>
      </xdr:nvSpPr>
      <xdr:spPr>
        <a:xfrm>
          <a:off x="18605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68580</xdr:rowOff>
    </xdr:from>
    <xdr:to>
      <xdr:col>102</xdr:col>
      <xdr:colOff>114300</xdr:colOff>
      <xdr:row>102</xdr:row>
      <xdr:rowOff>114300</xdr:rowOff>
    </xdr:to>
    <xdr:cxnSp macro="">
      <xdr:nvCxnSpPr>
        <xdr:cNvPr id="926" name="直線コネクタ 925"/>
        <xdr:cNvCxnSpPr/>
      </xdr:nvCxnSpPr>
      <xdr:spPr>
        <a:xfrm flipV="1">
          <a:off x="18656300" y="1738503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27" name="n_1aveValue【庁舎】&#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928" name="n_2aveValue【庁舎】&#10;一人当たり面積"/>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929" name="n_3aveValue【庁舎】&#10;一人当たり面積"/>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30497</xdr:rowOff>
    </xdr:from>
    <xdr:ext cx="469744" cy="259045"/>
    <xdr:sp macro="" textlink="">
      <xdr:nvSpPr>
        <xdr:cNvPr id="930" name="n_4aveValue【庁舎】&#10;一人当たり面積"/>
        <xdr:cNvSpPr txBox="1"/>
      </xdr:nvSpPr>
      <xdr:spPr>
        <a:xfrm>
          <a:off x="18421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86377</xdr:rowOff>
    </xdr:from>
    <xdr:ext cx="469744" cy="259045"/>
    <xdr:sp macro="" textlink="">
      <xdr:nvSpPr>
        <xdr:cNvPr id="931" name="n_1mainValue【庁舎】&#10;一人当たり面積"/>
        <xdr:cNvSpPr txBox="1"/>
      </xdr:nvSpPr>
      <xdr:spPr>
        <a:xfrm>
          <a:off x="21075727" y="17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113047</xdr:rowOff>
    </xdr:from>
    <xdr:ext cx="469744" cy="259045"/>
    <xdr:sp macro="" textlink="">
      <xdr:nvSpPr>
        <xdr:cNvPr id="932" name="n_2mainValue【庁舎】&#10;一人当たり面積"/>
        <xdr:cNvSpPr txBox="1"/>
      </xdr:nvSpPr>
      <xdr:spPr>
        <a:xfrm>
          <a:off x="20199427" y="1708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135907</xdr:rowOff>
    </xdr:from>
    <xdr:ext cx="469744" cy="259045"/>
    <xdr:sp macro="" textlink="">
      <xdr:nvSpPr>
        <xdr:cNvPr id="933" name="n_3mainValue【庁舎】&#10;一人当たり面積"/>
        <xdr:cNvSpPr txBox="1"/>
      </xdr:nvSpPr>
      <xdr:spPr>
        <a:xfrm>
          <a:off x="19310427" y="1710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10177</xdr:rowOff>
    </xdr:from>
    <xdr:ext cx="469744" cy="259045"/>
    <xdr:sp macro="" textlink="">
      <xdr:nvSpPr>
        <xdr:cNvPr id="934" name="n_4mainValue【庁舎】&#10;一人当たり面積"/>
        <xdr:cNvSpPr txBox="1"/>
      </xdr:nvSpPr>
      <xdr:spPr>
        <a:xfrm>
          <a:off x="18421427" y="173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5" name="正方形/長方形 9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6" name="正方形/長方形 9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7" name="テキスト ボックス 9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人当たり面積で、類似団体内順位５位以内（類似団体と比較して一人当たりの面積が多い）が３施設（福祉施設、保健センター・保健所、庁舎）あるとともに、その他の施設においても総じて順位が高い傾向にある。市町村合併により、類似機能の施設が多く存在することがうかがえる。庁舎については、令和２年度には駅南庁舎を活用し、保健所の各部署、保健センター、子育て支援の各窓口が集約する整備事業を実施した。施設については、地域ニーズを把握しつつ、集約化を進めることで、更新経費を低減させることが可能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価償却率を見ると、「市民会館」次いで「体育館・プール」、「一般廃棄物」の老朽化が進行していることがうかがえる。市民会館は耐震工事を実施しており、法定耐用を超えての使用が可能と思われるため、今しばらくの猶予はあるが、体育館・プールについては、市全域に施設が分散していることもあり、関係者が多く、意見をまとめるのに時間がかかると思われるため、早急に、あり方見直しの検討が必要と考えられる。「一般廃棄物」については、平成２９年度から可燃物処理場の新設工事が開始され</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令和４年度完成稼働予定</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185,890
184,410
765.31
132,640,358
129,905,614
2,119,663
50,938,852
112,833,060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新型コロナウイルス感染症感染拡大による地域経済への影響が法人市民税等に現れ減収となったが、地方消費税交付金、新設の法人事業税交付金等の増により、基準財政収入額は増となった。一方、幼児教育・保育の無償化に伴う社会福祉費の増や会計年度任用職員制度開始による人件費の増により基準財政需要額も増となったことにより、財政力指数は、前年度と同水準となった。</a:t>
          </a:r>
        </a:p>
        <a:p>
          <a:r>
            <a:rPr kumimoji="1" lang="ja-JP" altLang="en-US" sz="1200">
              <a:latin typeface="ＭＳ Ｐゴシック" panose="020B0600070205080204" pitchFamily="50" charset="-128"/>
              <a:ea typeface="ＭＳ Ｐゴシック" panose="020B0600070205080204" pitchFamily="50" charset="-128"/>
            </a:rPr>
            <a:t>　人口が少なく財政基盤が弱いため類似団体内順位は下位にあるが、地方創生施策をより一層推進し、将来の税収増に繋がる企業誘致や地元中小事業者への支援を強化するなど、経済の好循環の実現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96157</xdr:rowOff>
    </xdr:from>
    <xdr:to>
      <xdr:col>23</xdr:col>
      <xdr:colOff>133350</xdr:colOff>
      <xdr:row>44</xdr:row>
      <xdr:rowOff>96157</xdr:rowOff>
    </xdr:to>
    <xdr:cxnSp macro="">
      <xdr:nvCxnSpPr>
        <xdr:cNvPr id="71" name="直線コネクタ 70"/>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96157</xdr:rowOff>
    </xdr:to>
    <xdr:cxnSp macro="">
      <xdr:nvCxnSpPr>
        <xdr:cNvPr id="74" name="直線コネクタ 73"/>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96157</xdr:rowOff>
    </xdr:to>
    <xdr:cxnSp macro="">
      <xdr:nvCxnSpPr>
        <xdr:cNvPr id="77" name="直線コネクタ 76"/>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96157</xdr:rowOff>
    </xdr:to>
    <xdr:cxnSp macro="">
      <xdr:nvCxnSpPr>
        <xdr:cNvPr id="80" name="直線コネクタ 79"/>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145143</xdr:rowOff>
    </xdr:from>
    <xdr:to>
      <xdr:col>11</xdr:col>
      <xdr:colOff>82550</xdr:colOff>
      <xdr:row>41</xdr:row>
      <xdr:rowOff>75293</xdr:rowOff>
    </xdr:to>
    <xdr:sp macro="" textlink="">
      <xdr:nvSpPr>
        <xdr:cNvPr id="81" name="フローチャート: 判断 80"/>
        <xdr:cNvSpPr/>
      </xdr:nvSpPr>
      <xdr:spPr>
        <a:xfrm>
          <a:off x="2286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82" name="テキスト ボックス 81"/>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83" name="フローチャート: 判断 82"/>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102705</xdr:rowOff>
    </xdr:from>
    <xdr:ext cx="762000" cy="259045"/>
    <xdr:sp macro="" textlink="">
      <xdr:nvSpPr>
        <xdr:cNvPr id="84" name="テキスト ボックス 83"/>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90" name="楕円 89"/>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112684</xdr:rowOff>
    </xdr:from>
    <xdr:ext cx="762000" cy="259045"/>
    <xdr:sp macro="" textlink="">
      <xdr:nvSpPr>
        <xdr:cNvPr id="91"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2" name="楕円 91"/>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93" name="テキスト ボックス 92"/>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4" name="楕円 93"/>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5" name="テキスト ボックス 94"/>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6" name="楕円 95"/>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7" name="テキスト ボックス 96"/>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8" name="楕円 97"/>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9" name="テキスト ボックス 98"/>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市税は減収となり、普通交付税に臨時財政対策債を加えた実質的な普通交付税が減となった一方、地方消費税交付金および法人事業税交付金は増となった。</a:t>
          </a:r>
        </a:p>
        <a:p>
          <a:r>
            <a:rPr kumimoji="1" lang="ja-JP" altLang="en-US" sz="1200">
              <a:latin typeface="ＭＳ Ｐゴシック" panose="020B0600070205080204" pitchFamily="50" charset="-128"/>
              <a:ea typeface="ＭＳ Ｐゴシック" panose="020B0600070205080204" pitchFamily="50" charset="-128"/>
            </a:rPr>
            <a:t>　公債費に充当した一般財源については、市債の利率見直しや厳選した市債発行により減少したが、会計年度任用職員制度の施行による人件費の増により、経常収支比率は前年度より</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　今後は、鳥取市市政改革プラン（第</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次鳥取市行財政改革大綱）をもとに、新たな税財源の確保に努めるとともに、業務効率の向上などに積極的に取り組む。</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38418</xdr:rowOff>
    </xdr:from>
    <xdr:to>
      <xdr:col>23</xdr:col>
      <xdr:colOff>133350</xdr:colOff>
      <xdr:row>62</xdr:row>
      <xdr:rowOff>74613</xdr:rowOff>
    </xdr:to>
    <xdr:cxnSp macro="">
      <xdr:nvCxnSpPr>
        <xdr:cNvPr id="130" name="直線コネクタ 129"/>
        <xdr:cNvCxnSpPr/>
      </xdr:nvCxnSpPr>
      <xdr:spPr>
        <a:xfrm>
          <a:off x="4114800" y="10668318"/>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77805</xdr:rowOff>
    </xdr:from>
    <xdr:ext cx="762000" cy="259045"/>
    <xdr:sp macro="" textlink="">
      <xdr:nvSpPr>
        <xdr:cNvPr id="131" name="財政構造の弾力性平均値テキスト"/>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32385</xdr:rowOff>
    </xdr:from>
    <xdr:to>
      <xdr:col>19</xdr:col>
      <xdr:colOff>133350</xdr:colOff>
      <xdr:row>62</xdr:row>
      <xdr:rowOff>38418</xdr:rowOff>
    </xdr:to>
    <xdr:cxnSp macro="">
      <xdr:nvCxnSpPr>
        <xdr:cNvPr id="133" name="直線コネクタ 132"/>
        <xdr:cNvCxnSpPr/>
      </xdr:nvCxnSpPr>
      <xdr:spPr>
        <a:xfrm>
          <a:off x="3225800" y="1066228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5" name="テキスト ボックス 134"/>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131445</xdr:rowOff>
    </xdr:from>
    <xdr:to>
      <xdr:col>15</xdr:col>
      <xdr:colOff>82550</xdr:colOff>
      <xdr:row>62</xdr:row>
      <xdr:rowOff>32385</xdr:rowOff>
    </xdr:to>
    <xdr:cxnSp macro="">
      <xdr:nvCxnSpPr>
        <xdr:cNvPr id="136" name="直線コネクタ 135"/>
        <xdr:cNvCxnSpPr/>
      </xdr:nvCxnSpPr>
      <xdr:spPr>
        <a:xfrm>
          <a:off x="2336800" y="1058989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8" name="テキスト ボックス 137"/>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131445</xdr:rowOff>
    </xdr:from>
    <xdr:to>
      <xdr:col>11</xdr:col>
      <xdr:colOff>31750</xdr:colOff>
      <xdr:row>62</xdr:row>
      <xdr:rowOff>38418</xdr:rowOff>
    </xdr:to>
    <xdr:cxnSp macro="">
      <xdr:nvCxnSpPr>
        <xdr:cNvPr id="139" name="直線コネクタ 138"/>
        <xdr:cNvCxnSpPr/>
      </xdr:nvCxnSpPr>
      <xdr:spPr>
        <a:xfrm flipV="1">
          <a:off x="1447800" y="1058989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40" name="フローチャート: 判断 139"/>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167974</xdr:rowOff>
    </xdr:from>
    <xdr:ext cx="762000" cy="259045"/>
    <xdr:sp macro="" textlink="">
      <xdr:nvSpPr>
        <xdr:cNvPr id="141" name="テキスト ボックス 140"/>
        <xdr:cNvSpPr txBox="1"/>
      </xdr:nvSpPr>
      <xdr:spPr>
        <a:xfrm>
          <a:off x="1955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42" name="フローチャート: 判断 141"/>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20655</xdr:rowOff>
    </xdr:from>
    <xdr:ext cx="762000" cy="259045"/>
    <xdr:sp macro="" textlink="">
      <xdr:nvSpPr>
        <xdr:cNvPr id="143" name="テキスト ボックス 142"/>
        <xdr:cNvSpPr txBox="1"/>
      </xdr:nvSpPr>
      <xdr:spPr>
        <a:xfrm>
          <a:off x="1066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23813</xdr:rowOff>
    </xdr:from>
    <xdr:to>
      <xdr:col>23</xdr:col>
      <xdr:colOff>184150</xdr:colOff>
      <xdr:row>62</xdr:row>
      <xdr:rowOff>125413</xdr:rowOff>
    </xdr:to>
    <xdr:sp macro="" textlink="">
      <xdr:nvSpPr>
        <xdr:cNvPr id="149" name="楕円 148"/>
        <xdr:cNvSpPr/>
      </xdr:nvSpPr>
      <xdr:spPr>
        <a:xfrm>
          <a:off x="49022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40340</xdr:rowOff>
    </xdr:from>
    <xdr:ext cx="762000" cy="259045"/>
    <xdr:sp macro="" textlink="">
      <xdr:nvSpPr>
        <xdr:cNvPr id="150" name="財政構造の弾力性該当値テキスト"/>
        <xdr:cNvSpPr txBox="1"/>
      </xdr:nvSpPr>
      <xdr:spPr>
        <a:xfrm>
          <a:off x="5041900" y="1049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159068</xdr:rowOff>
    </xdr:from>
    <xdr:to>
      <xdr:col>19</xdr:col>
      <xdr:colOff>184150</xdr:colOff>
      <xdr:row>62</xdr:row>
      <xdr:rowOff>89218</xdr:rowOff>
    </xdr:to>
    <xdr:sp macro="" textlink="">
      <xdr:nvSpPr>
        <xdr:cNvPr id="151" name="楕円 150"/>
        <xdr:cNvSpPr/>
      </xdr:nvSpPr>
      <xdr:spPr>
        <a:xfrm>
          <a:off x="4064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99395</xdr:rowOff>
    </xdr:from>
    <xdr:ext cx="736600" cy="259045"/>
    <xdr:sp macro="" textlink="">
      <xdr:nvSpPr>
        <xdr:cNvPr id="152" name="テキスト ボックス 151"/>
        <xdr:cNvSpPr txBox="1"/>
      </xdr:nvSpPr>
      <xdr:spPr>
        <a:xfrm>
          <a:off x="3733800" y="1038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153035</xdr:rowOff>
    </xdr:from>
    <xdr:to>
      <xdr:col>15</xdr:col>
      <xdr:colOff>133350</xdr:colOff>
      <xdr:row>62</xdr:row>
      <xdr:rowOff>83185</xdr:rowOff>
    </xdr:to>
    <xdr:sp macro="" textlink="">
      <xdr:nvSpPr>
        <xdr:cNvPr id="153" name="楕円 152"/>
        <xdr:cNvSpPr/>
      </xdr:nvSpPr>
      <xdr:spPr>
        <a:xfrm>
          <a:off x="3175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93362</xdr:rowOff>
    </xdr:from>
    <xdr:ext cx="762000" cy="259045"/>
    <xdr:sp macro="" textlink="">
      <xdr:nvSpPr>
        <xdr:cNvPr id="154" name="テキスト ボックス 153"/>
        <xdr:cNvSpPr txBox="1"/>
      </xdr:nvSpPr>
      <xdr:spPr>
        <a:xfrm>
          <a:off x="2844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80645</xdr:rowOff>
    </xdr:from>
    <xdr:to>
      <xdr:col>11</xdr:col>
      <xdr:colOff>82550</xdr:colOff>
      <xdr:row>62</xdr:row>
      <xdr:rowOff>10795</xdr:rowOff>
    </xdr:to>
    <xdr:sp macro="" textlink="">
      <xdr:nvSpPr>
        <xdr:cNvPr id="155" name="楕円 154"/>
        <xdr:cNvSpPr/>
      </xdr:nvSpPr>
      <xdr:spPr>
        <a:xfrm>
          <a:off x="2286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20972</xdr:rowOff>
    </xdr:from>
    <xdr:ext cx="762000" cy="259045"/>
    <xdr:sp macro="" textlink="">
      <xdr:nvSpPr>
        <xdr:cNvPr id="156" name="テキスト ボックス 155"/>
        <xdr:cNvSpPr txBox="1"/>
      </xdr:nvSpPr>
      <xdr:spPr>
        <a:xfrm>
          <a:off x="1955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159068</xdr:rowOff>
    </xdr:from>
    <xdr:to>
      <xdr:col>7</xdr:col>
      <xdr:colOff>31750</xdr:colOff>
      <xdr:row>62</xdr:row>
      <xdr:rowOff>89218</xdr:rowOff>
    </xdr:to>
    <xdr:sp macro="" textlink="">
      <xdr:nvSpPr>
        <xdr:cNvPr id="157" name="楕円 156"/>
        <xdr:cNvSpPr/>
      </xdr:nvSpPr>
      <xdr:spPr>
        <a:xfrm>
          <a:off x="1397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99395</xdr:rowOff>
    </xdr:from>
    <xdr:ext cx="762000" cy="259045"/>
    <xdr:sp macro="" textlink="">
      <xdr:nvSpPr>
        <xdr:cNvPr id="158" name="テキスト ボックス 157"/>
        <xdr:cNvSpPr txBox="1"/>
      </xdr:nvSpPr>
      <xdr:spPr>
        <a:xfrm>
          <a:off x="1066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6,748</a:t>
          </a:r>
          <a:r>
            <a:rPr kumimoji="1" lang="ja-JP" altLang="en-US" sz="1300">
              <a:latin typeface="ＭＳ Ｐゴシック" panose="020B0600070205080204" pitchFamily="50" charset="-128"/>
              <a:ea typeface="ＭＳ Ｐゴシック" panose="020B0600070205080204" pitchFamily="50" charset="-128"/>
            </a:rPr>
            <a:t>円の増加となっており、類似団体内では高い水準で推移している。</a:t>
          </a:r>
        </a:p>
        <a:p>
          <a:r>
            <a:rPr kumimoji="1" lang="ja-JP" altLang="en-US" sz="1300">
              <a:latin typeface="ＭＳ Ｐゴシック" panose="020B0600070205080204" pitchFamily="50" charset="-128"/>
              <a:ea typeface="ＭＳ Ｐゴシック" panose="020B0600070205080204" pitchFamily="50" charset="-128"/>
            </a:rPr>
            <a:t>　令和２年度においては、物件費として、感染症対策推進事業費、特別定額給付金事業、観光プロモーション等のＶ字回復推進事業など、臨時的な経費が発生したため、一時的に増加している。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106260</xdr:rowOff>
    </xdr:from>
    <xdr:to>
      <xdr:col>23</xdr:col>
      <xdr:colOff>133350</xdr:colOff>
      <xdr:row>86</xdr:row>
      <xdr:rowOff>51116</xdr:rowOff>
    </xdr:to>
    <xdr:cxnSp macro="">
      <xdr:nvCxnSpPr>
        <xdr:cNvPr id="195" name="直線コネクタ 194"/>
        <xdr:cNvCxnSpPr/>
      </xdr:nvCxnSpPr>
      <xdr:spPr>
        <a:xfrm>
          <a:off x="4114800" y="14679510"/>
          <a:ext cx="838200" cy="1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157438</xdr:rowOff>
    </xdr:from>
    <xdr:ext cx="762000" cy="259045"/>
    <xdr:sp macro="" textlink="">
      <xdr:nvSpPr>
        <xdr:cNvPr id="196" name="人件費・物件費等の状況平均値テキスト"/>
        <xdr:cNvSpPr txBox="1"/>
      </xdr:nvSpPr>
      <xdr:spPr>
        <a:xfrm>
          <a:off x="5041900" y="14216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168815</xdr:rowOff>
    </xdr:from>
    <xdr:to>
      <xdr:col>19</xdr:col>
      <xdr:colOff>133350</xdr:colOff>
      <xdr:row>85</xdr:row>
      <xdr:rowOff>106260</xdr:rowOff>
    </xdr:to>
    <xdr:cxnSp macro="">
      <xdr:nvCxnSpPr>
        <xdr:cNvPr id="198" name="直線コネクタ 197"/>
        <xdr:cNvCxnSpPr/>
      </xdr:nvCxnSpPr>
      <xdr:spPr>
        <a:xfrm>
          <a:off x="3225800" y="14570615"/>
          <a:ext cx="889000" cy="10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112475</xdr:rowOff>
    </xdr:from>
    <xdr:ext cx="736600" cy="259045"/>
    <xdr:sp macro="" textlink="">
      <xdr:nvSpPr>
        <xdr:cNvPr id="200" name="テキスト ボックス 199"/>
        <xdr:cNvSpPr txBox="1"/>
      </xdr:nvSpPr>
      <xdr:spPr>
        <a:xfrm>
          <a:off x="3733800" y="13999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69709</xdr:rowOff>
    </xdr:from>
    <xdr:to>
      <xdr:col>15</xdr:col>
      <xdr:colOff>82550</xdr:colOff>
      <xdr:row>84</xdr:row>
      <xdr:rowOff>168815</xdr:rowOff>
    </xdr:to>
    <xdr:cxnSp macro="">
      <xdr:nvCxnSpPr>
        <xdr:cNvPr id="201" name="直線コネクタ 200"/>
        <xdr:cNvCxnSpPr/>
      </xdr:nvCxnSpPr>
      <xdr:spPr>
        <a:xfrm>
          <a:off x="2336800" y="14471509"/>
          <a:ext cx="889000" cy="9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68161</xdr:rowOff>
    </xdr:from>
    <xdr:ext cx="762000" cy="259045"/>
    <xdr:sp macro="" textlink="">
      <xdr:nvSpPr>
        <xdr:cNvPr id="203" name="テキスト ボックス 202"/>
        <xdr:cNvSpPr txBox="1"/>
      </xdr:nvSpPr>
      <xdr:spPr>
        <a:xfrm>
          <a:off x="2844800" y="1395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16331</xdr:rowOff>
    </xdr:from>
    <xdr:to>
      <xdr:col>11</xdr:col>
      <xdr:colOff>31750</xdr:colOff>
      <xdr:row>84</xdr:row>
      <xdr:rowOff>69709</xdr:rowOff>
    </xdr:to>
    <xdr:cxnSp macro="">
      <xdr:nvCxnSpPr>
        <xdr:cNvPr id="204" name="直線コネクタ 203"/>
        <xdr:cNvCxnSpPr/>
      </xdr:nvCxnSpPr>
      <xdr:spPr>
        <a:xfrm>
          <a:off x="1447800" y="14418131"/>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91932</xdr:rowOff>
    </xdr:from>
    <xdr:to>
      <xdr:col>11</xdr:col>
      <xdr:colOff>82550</xdr:colOff>
      <xdr:row>83</xdr:row>
      <xdr:rowOff>22082</xdr:rowOff>
    </xdr:to>
    <xdr:sp macro="" textlink="">
      <xdr:nvSpPr>
        <xdr:cNvPr id="205" name="フローチャート: 判断 204"/>
        <xdr:cNvSpPr/>
      </xdr:nvSpPr>
      <xdr:spPr>
        <a:xfrm>
          <a:off x="2286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32259</xdr:rowOff>
    </xdr:from>
    <xdr:ext cx="762000" cy="259045"/>
    <xdr:sp macro="" textlink="">
      <xdr:nvSpPr>
        <xdr:cNvPr id="206" name="テキスト ボックス 205"/>
        <xdr:cNvSpPr txBox="1"/>
      </xdr:nvSpPr>
      <xdr:spPr>
        <a:xfrm>
          <a:off x="1955800" y="1391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58564</xdr:rowOff>
    </xdr:from>
    <xdr:to>
      <xdr:col>7</xdr:col>
      <xdr:colOff>31750</xdr:colOff>
      <xdr:row>82</xdr:row>
      <xdr:rowOff>160164</xdr:rowOff>
    </xdr:to>
    <xdr:sp macro="" textlink="">
      <xdr:nvSpPr>
        <xdr:cNvPr id="207" name="フローチャート: 判断 206"/>
        <xdr:cNvSpPr/>
      </xdr:nvSpPr>
      <xdr:spPr>
        <a:xfrm>
          <a:off x="1397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170341</xdr:rowOff>
    </xdr:from>
    <xdr:ext cx="762000" cy="259045"/>
    <xdr:sp macro="" textlink="">
      <xdr:nvSpPr>
        <xdr:cNvPr id="208" name="テキスト ボックス 207"/>
        <xdr:cNvSpPr txBox="1"/>
      </xdr:nvSpPr>
      <xdr:spPr>
        <a:xfrm>
          <a:off x="1066800" y="138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316</xdr:rowOff>
    </xdr:from>
    <xdr:to>
      <xdr:col>23</xdr:col>
      <xdr:colOff>184150</xdr:colOff>
      <xdr:row>86</xdr:row>
      <xdr:rowOff>101916</xdr:rowOff>
    </xdr:to>
    <xdr:sp macro="" textlink="">
      <xdr:nvSpPr>
        <xdr:cNvPr id="214" name="楕円 213"/>
        <xdr:cNvSpPr/>
      </xdr:nvSpPr>
      <xdr:spPr>
        <a:xfrm>
          <a:off x="4902200" y="1474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143843</xdr:rowOff>
    </xdr:from>
    <xdr:ext cx="762000" cy="259045"/>
    <xdr:sp macro="" textlink="">
      <xdr:nvSpPr>
        <xdr:cNvPr id="215" name="人件費・物件費等の状況該当値テキスト"/>
        <xdr:cNvSpPr txBox="1"/>
      </xdr:nvSpPr>
      <xdr:spPr>
        <a:xfrm>
          <a:off x="5041900" y="1471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55460</xdr:rowOff>
    </xdr:from>
    <xdr:to>
      <xdr:col>19</xdr:col>
      <xdr:colOff>184150</xdr:colOff>
      <xdr:row>85</xdr:row>
      <xdr:rowOff>157060</xdr:rowOff>
    </xdr:to>
    <xdr:sp macro="" textlink="">
      <xdr:nvSpPr>
        <xdr:cNvPr id="216" name="楕円 215"/>
        <xdr:cNvSpPr/>
      </xdr:nvSpPr>
      <xdr:spPr>
        <a:xfrm>
          <a:off x="4064000" y="1462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141837</xdr:rowOff>
    </xdr:from>
    <xdr:ext cx="736600" cy="259045"/>
    <xdr:sp macro="" textlink="">
      <xdr:nvSpPr>
        <xdr:cNvPr id="217" name="テキスト ボックス 216"/>
        <xdr:cNvSpPr txBox="1"/>
      </xdr:nvSpPr>
      <xdr:spPr>
        <a:xfrm>
          <a:off x="3733800" y="14715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118015</xdr:rowOff>
    </xdr:from>
    <xdr:to>
      <xdr:col>15</xdr:col>
      <xdr:colOff>133350</xdr:colOff>
      <xdr:row>85</xdr:row>
      <xdr:rowOff>48165</xdr:rowOff>
    </xdr:to>
    <xdr:sp macro="" textlink="">
      <xdr:nvSpPr>
        <xdr:cNvPr id="218" name="楕円 217"/>
        <xdr:cNvSpPr/>
      </xdr:nvSpPr>
      <xdr:spPr>
        <a:xfrm>
          <a:off x="3175000" y="1451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32942</xdr:rowOff>
    </xdr:from>
    <xdr:ext cx="762000" cy="259045"/>
    <xdr:sp macro="" textlink="">
      <xdr:nvSpPr>
        <xdr:cNvPr id="219" name="テキスト ボックス 218"/>
        <xdr:cNvSpPr txBox="1"/>
      </xdr:nvSpPr>
      <xdr:spPr>
        <a:xfrm>
          <a:off x="2844800" y="1460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18909</xdr:rowOff>
    </xdr:from>
    <xdr:to>
      <xdr:col>11</xdr:col>
      <xdr:colOff>82550</xdr:colOff>
      <xdr:row>84</xdr:row>
      <xdr:rowOff>120509</xdr:rowOff>
    </xdr:to>
    <xdr:sp macro="" textlink="">
      <xdr:nvSpPr>
        <xdr:cNvPr id="220" name="楕円 219"/>
        <xdr:cNvSpPr/>
      </xdr:nvSpPr>
      <xdr:spPr>
        <a:xfrm>
          <a:off x="2286000" y="1442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105286</xdr:rowOff>
    </xdr:from>
    <xdr:ext cx="762000" cy="259045"/>
    <xdr:sp macro="" textlink="">
      <xdr:nvSpPr>
        <xdr:cNvPr id="221" name="テキスト ボックス 220"/>
        <xdr:cNvSpPr txBox="1"/>
      </xdr:nvSpPr>
      <xdr:spPr>
        <a:xfrm>
          <a:off x="1955800" y="1450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136981</xdr:rowOff>
    </xdr:from>
    <xdr:to>
      <xdr:col>7</xdr:col>
      <xdr:colOff>31750</xdr:colOff>
      <xdr:row>84</xdr:row>
      <xdr:rowOff>67131</xdr:rowOff>
    </xdr:to>
    <xdr:sp macro="" textlink="">
      <xdr:nvSpPr>
        <xdr:cNvPr id="222" name="楕円 221"/>
        <xdr:cNvSpPr/>
      </xdr:nvSpPr>
      <xdr:spPr>
        <a:xfrm>
          <a:off x="1397000" y="1436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51908</xdr:rowOff>
    </xdr:from>
    <xdr:ext cx="762000" cy="259045"/>
    <xdr:sp macro="" textlink="">
      <xdr:nvSpPr>
        <xdr:cNvPr id="223" name="テキスト ボックス 222"/>
        <xdr:cNvSpPr txBox="1"/>
      </xdr:nvSpPr>
      <xdr:spPr>
        <a:xfrm>
          <a:off x="1066800" y="144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本市の給与水準は前年度と同水準となっており、類似団体、全国市平均共に下回っている。今後も、引き続き給与水準の適正化に努める。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29936</xdr:rowOff>
    </xdr:from>
    <xdr:to>
      <xdr:col>81</xdr:col>
      <xdr:colOff>44450</xdr:colOff>
      <xdr:row>83</xdr:row>
      <xdr:rowOff>98879</xdr:rowOff>
    </xdr:to>
    <xdr:cxnSp macro="">
      <xdr:nvCxnSpPr>
        <xdr:cNvPr id="259" name="直線コネクタ 258"/>
        <xdr:cNvCxnSpPr/>
      </xdr:nvCxnSpPr>
      <xdr:spPr>
        <a:xfrm flipV="1">
          <a:off x="16179800" y="1426028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47171</xdr:rowOff>
    </xdr:from>
    <xdr:to>
      <xdr:col>77</xdr:col>
      <xdr:colOff>44450</xdr:colOff>
      <xdr:row>83</xdr:row>
      <xdr:rowOff>98879</xdr:rowOff>
    </xdr:to>
    <xdr:cxnSp macro="">
      <xdr:nvCxnSpPr>
        <xdr:cNvPr id="262" name="直線コネクタ 261"/>
        <xdr:cNvCxnSpPr/>
      </xdr:nvCxnSpPr>
      <xdr:spPr>
        <a:xfrm>
          <a:off x="15290800" y="142775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47171</xdr:rowOff>
    </xdr:from>
    <xdr:to>
      <xdr:col>72</xdr:col>
      <xdr:colOff>203200</xdr:colOff>
      <xdr:row>83</xdr:row>
      <xdr:rowOff>116114</xdr:rowOff>
    </xdr:to>
    <xdr:cxnSp macro="">
      <xdr:nvCxnSpPr>
        <xdr:cNvPr id="265" name="直線コネクタ 264"/>
        <xdr:cNvCxnSpPr/>
      </xdr:nvCxnSpPr>
      <xdr:spPr>
        <a:xfrm flipV="1">
          <a:off x="14401800" y="142775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7" name="テキスト ボックス 266"/>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116114</xdr:rowOff>
    </xdr:from>
    <xdr:to>
      <xdr:col>68</xdr:col>
      <xdr:colOff>152400</xdr:colOff>
      <xdr:row>84</xdr:row>
      <xdr:rowOff>30843</xdr:rowOff>
    </xdr:to>
    <xdr:cxnSp macro="">
      <xdr:nvCxnSpPr>
        <xdr:cNvPr id="268" name="直線コネクタ 267"/>
        <xdr:cNvCxnSpPr/>
      </xdr:nvCxnSpPr>
      <xdr:spPr>
        <a:xfrm flipV="1">
          <a:off x="13512800" y="143464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150586</xdr:rowOff>
    </xdr:from>
    <xdr:to>
      <xdr:col>81</xdr:col>
      <xdr:colOff>95250</xdr:colOff>
      <xdr:row>83</xdr:row>
      <xdr:rowOff>80736</xdr:rowOff>
    </xdr:to>
    <xdr:sp macro="" textlink="">
      <xdr:nvSpPr>
        <xdr:cNvPr id="278" name="楕円 277"/>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167113</xdr:rowOff>
    </xdr:from>
    <xdr:ext cx="762000" cy="259045"/>
    <xdr:sp macro="" textlink="">
      <xdr:nvSpPr>
        <xdr:cNvPr id="279" name="給与水準   （国との比較）該当値テキスト"/>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80" name="楕円 279"/>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1" name="テキスト ボックス 280"/>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167821</xdr:rowOff>
    </xdr:from>
    <xdr:to>
      <xdr:col>73</xdr:col>
      <xdr:colOff>44450</xdr:colOff>
      <xdr:row>83</xdr:row>
      <xdr:rowOff>97971</xdr:rowOff>
    </xdr:to>
    <xdr:sp macro="" textlink="">
      <xdr:nvSpPr>
        <xdr:cNvPr id="282" name="楕円 281"/>
        <xdr:cNvSpPr/>
      </xdr:nvSpPr>
      <xdr:spPr>
        <a:xfrm>
          <a:off x="15240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108148</xdr:rowOff>
    </xdr:from>
    <xdr:ext cx="762000" cy="259045"/>
    <xdr:sp macro="" textlink="">
      <xdr:nvSpPr>
        <xdr:cNvPr id="283" name="テキスト ボックス 282"/>
        <xdr:cNvSpPr txBox="1"/>
      </xdr:nvSpPr>
      <xdr:spPr>
        <a:xfrm>
          <a:off x="14909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65314</xdr:rowOff>
    </xdr:from>
    <xdr:to>
      <xdr:col>68</xdr:col>
      <xdr:colOff>203200</xdr:colOff>
      <xdr:row>83</xdr:row>
      <xdr:rowOff>166914</xdr:rowOff>
    </xdr:to>
    <xdr:sp macro="" textlink="">
      <xdr:nvSpPr>
        <xdr:cNvPr id="284" name="楕円 283"/>
        <xdr:cNvSpPr/>
      </xdr:nvSpPr>
      <xdr:spPr>
        <a:xfrm>
          <a:off x="14351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85" name="テキスト ボックス 284"/>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6" name="楕円 285"/>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7" name="テキスト ボックス 286"/>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ポイント増加しているが、類似団体の平均とほぼ同水準で推移している。引き続き、鳥取市定員管理方針に基づき、適正な定員の管理を行う。</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91229</xdr:rowOff>
    </xdr:from>
    <xdr:to>
      <xdr:col>81</xdr:col>
      <xdr:colOff>44450</xdr:colOff>
      <xdr:row>61</xdr:row>
      <xdr:rowOff>115358</xdr:rowOff>
    </xdr:to>
    <xdr:cxnSp macro="">
      <xdr:nvCxnSpPr>
        <xdr:cNvPr id="322" name="直線コネクタ 321"/>
        <xdr:cNvCxnSpPr/>
      </xdr:nvCxnSpPr>
      <xdr:spPr>
        <a:xfrm>
          <a:off x="16179800" y="10549679"/>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91229</xdr:rowOff>
    </xdr:from>
    <xdr:to>
      <xdr:col>77</xdr:col>
      <xdr:colOff>44450</xdr:colOff>
      <xdr:row>61</xdr:row>
      <xdr:rowOff>139488</xdr:rowOff>
    </xdr:to>
    <xdr:cxnSp macro="">
      <xdr:nvCxnSpPr>
        <xdr:cNvPr id="325" name="直線コネクタ 324"/>
        <xdr:cNvCxnSpPr/>
      </xdr:nvCxnSpPr>
      <xdr:spPr>
        <a:xfrm flipV="1">
          <a:off x="15290800" y="1054967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7" name="テキスト ボックス 326"/>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115358</xdr:rowOff>
    </xdr:from>
    <xdr:to>
      <xdr:col>72</xdr:col>
      <xdr:colOff>203200</xdr:colOff>
      <xdr:row>61</xdr:row>
      <xdr:rowOff>139488</xdr:rowOff>
    </xdr:to>
    <xdr:cxnSp macro="">
      <xdr:nvCxnSpPr>
        <xdr:cNvPr id="328" name="直線コネクタ 327"/>
        <xdr:cNvCxnSpPr/>
      </xdr:nvCxnSpPr>
      <xdr:spPr>
        <a:xfrm>
          <a:off x="14401800" y="105738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30" name="テキスト ボックス 329"/>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26881</xdr:rowOff>
    </xdr:from>
    <xdr:to>
      <xdr:col>68</xdr:col>
      <xdr:colOff>152400</xdr:colOff>
      <xdr:row>61</xdr:row>
      <xdr:rowOff>115358</xdr:rowOff>
    </xdr:to>
    <xdr:cxnSp macro="">
      <xdr:nvCxnSpPr>
        <xdr:cNvPr id="331" name="直線コネクタ 330"/>
        <xdr:cNvCxnSpPr/>
      </xdr:nvCxnSpPr>
      <xdr:spPr>
        <a:xfrm>
          <a:off x="13512800" y="10485331"/>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2" name="フローチャート: 判断 331"/>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3" name="テキスト ボックス 332"/>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4" name="フローチャート: 判断 333"/>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5" name="テキスト ボックス 334"/>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64558</xdr:rowOff>
    </xdr:from>
    <xdr:to>
      <xdr:col>81</xdr:col>
      <xdr:colOff>95250</xdr:colOff>
      <xdr:row>61</xdr:row>
      <xdr:rowOff>166158</xdr:rowOff>
    </xdr:to>
    <xdr:sp macro="" textlink="">
      <xdr:nvSpPr>
        <xdr:cNvPr id="341" name="楕円 340"/>
        <xdr:cNvSpPr/>
      </xdr:nvSpPr>
      <xdr:spPr>
        <a:xfrm>
          <a:off x="169672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36635</xdr:rowOff>
    </xdr:from>
    <xdr:ext cx="762000" cy="259045"/>
    <xdr:sp macro="" textlink="">
      <xdr:nvSpPr>
        <xdr:cNvPr id="342" name="定員管理の状況該当値テキスト"/>
        <xdr:cNvSpPr txBox="1"/>
      </xdr:nvSpPr>
      <xdr:spPr>
        <a:xfrm>
          <a:off x="17106900" y="1049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40429</xdr:rowOff>
    </xdr:from>
    <xdr:to>
      <xdr:col>77</xdr:col>
      <xdr:colOff>95250</xdr:colOff>
      <xdr:row>61</xdr:row>
      <xdr:rowOff>142029</xdr:rowOff>
    </xdr:to>
    <xdr:sp macro="" textlink="">
      <xdr:nvSpPr>
        <xdr:cNvPr id="343" name="楕円 342"/>
        <xdr:cNvSpPr/>
      </xdr:nvSpPr>
      <xdr:spPr>
        <a:xfrm>
          <a:off x="16129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126806</xdr:rowOff>
    </xdr:from>
    <xdr:ext cx="736600" cy="259045"/>
    <xdr:sp macro="" textlink="">
      <xdr:nvSpPr>
        <xdr:cNvPr id="344" name="テキスト ボックス 343"/>
        <xdr:cNvSpPr txBox="1"/>
      </xdr:nvSpPr>
      <xdr:spPr>
        <a:xfrm>
          <a:off x="15798800" y="10585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88688</xdr:rowOff>
    </xdr:from>
    <xdr:to>
      <xdr:col>73</xdr:col>
      <xdr:colOff>44450</xdr:colOff>
      <xdr:row>62</xdr:row>
      <xdr:rowOff>18838</xdr:rowOff>
    </xdr:to>
    <xdr:sp macro="" textlink="">
      <xdr:nvSpPr>
        <xdr:cNvPr id="345" name="楕円 344"/>
        <xdr:cNvSpPr/>
      </xdr:nvSpPr>
      <xdr:spPr>
        <a:xfrm>
          <a:off x="15240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3615</xdr:rowOff>
    </xdr:from>
    <xdr:ext cx="762000" cy="259045"/>
    <xdr:sp macro="" textlink="">
      <xdr:nvSpPr>
        <xdr:cNvPr id="346" name="テキスト ボックス 345"/>
        <xdr:cNvSpPr txBox="1"/>
      </xdr:nvSpPr>
      <xdr:spPr>
        <a:xfrm>
          <a:off x="14909800" y="106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64558</xdr:rowOff>
    </xdr:from>
    <xdr:to>
      <xdr:col>68</xdr:col>
      <xdr:colOff>203200</xdr:colOff>
      <xdr:row>61</xdr:row>
      <xdr:rowOff>166158</xdr:rowOff>
    </xdr:to>
    <xdr:sp macro="" textlink="">
      <xdr:nvSpPr>
        <xdr:cNvPr id="347" name="楕円 346"/>
        <xdr:cNvSpPr/>
      </xdr:nvSpPr>
      <xdr:spPr>
        <a:xfrm>
          <a:off x="14351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150935</xdr:rowOff>
    </xdr:from>
    <xdr:ext cx="762000" cy="259045"/>
    <xdr:sp macro="" textlink="">
      <xdr:nvSpPr>
        <xdr:cNvPr id="348" name="テキスト ボックス 347"/>
        <xdr:cNvSpPr txBox="1"/>
      </xdr:nvSpPr>
      <xdr:spPr>
        <a:xfrm>
          <a:off x="14020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147531</xdr:rowOff>
    </xdr:from>
    <xdr:to>
      <xdr:col>64</xdr:col>
      <xdr:colOff>152400</xdr:colOff>
      <xdr:row>61</xdr:row>
      <xdr:rowOff>77681</xdr:rowOff>
    </xdr:to>
    <xdr:sp macro="" textlink="">
      <xdr:nvSpPr>
        <xdr:cNvPr id="349" name="楕円 348"/>
        <xdr:cNvSpPr/>
      </xdr:nvSpPr>
      <xdr:spPr>
        <a:xfrm>
          <a:off x="13462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62458</xdr:rowOff>
    </xdr:from>
    <xdr:ext cx="762000" cy="259045"/>
    <xdr:sp macro="" textlink="">
      <xdr:nvSpPr>
        <xdr:cNvPr id="350" name="テキスト ボックス 349"/>
        <xdr:cNvSpPr txBox="1"/>
      </xdr:nvSpPr>
      <xdr:spPr>
        <a:xfrm>
          <a:off x="131318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ポイント上回っているが、前年度と比較して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ポイント減少し、改善が続いている。</a:t>
          </a:r>
        </a:p>
        <a:p>
          <a:r>
            <a:rPr kumimoji="1" lang="ja-JP" altLang="en-US" sz="1300">
              <a:latin typeface="ＭＳ Ｐゴシック" panose="020B0600070205080204" pitchFamily="50" charset="-128"/>
              <a:ea typeface="ＭＳ Ｐゴシック" panose="020B0600070205080204" pitchFamily="50" charset="-128"/>
            </a:rPr>
            <a:t>　今後も引き続き、市債発行の抑制に努めるとともに、交付税算入率が高く、有利な市債を活用することで、一般会計における公債費の逓減傾向を堅持し、実質公債費比率は横ばい若しくは緩やかな減少傾向となるものと推計してい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154094</xdr:rowOff>
    </xdr:from>
    <xdr:to>
      <xdr:col>81</xdr:col>
      <xdr:colOff>44450</xdr:colOff>
      <xdr:row>43</xdr:row>
      <xdr:rowOff>38946</xdr:rowOff>
    </xdr:to>
    <xdr:cxnSp macro="">
      <xdr:nvCxnSpPr>
        <xdr:cNvPr id="383" name="直線コネクタ 382"/>
        <xdr:cNvCxnSpPr/>
      </xdr:nvCxnSpPr>
      <xdr:spPr>
        <a:xfrm flipV="1">
          <a:off x="16179800" y="735499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38946</xdr:rowOff>
    </xdr:from>
    <xdr:to>
      <xdr:col>77</xdr:col>
      <xdr:colOff>44450</xdr:colOff>
      <xdr:row>43</xdr:row>
      <xdr:rowOff>79163</xdr:rowOff>
    </xdr:to>
    <xdr:cxnSp macro="">
      <xdr:nvCxnSpPr>
        <xdr:cNvPr id="386" name="直線コネクタ 385"/>
        <xdr:cNvCxnSpPr/>
      </xdr:nvCxnSpPr>
      <xdr:spPr>
        <a:xfrm flipV="1">
          <a:off x="15290800" y="74112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79163</xdr:rowOff>
    </xdr:from>
    <xdr:to>
      <xdr:col>72</xdr:col>
      <xdr:colOff>203200</xdr:colOff>
      <xdr:row>43</xdr:row>
      <xdr:rowOff>111337</xdr:rowOff>
    </xdr:to>
    <xdr:cxnSp macro="">
      <xdr:nvCxnSpPr>
        <xdr:cNvPr id="389" name="直線コネクタ 388"/>
        <xdr:cNvCxnSpPr/>
      </xdr:nvCxnSpPr>
      <xdr:spPr>
        <a:xfrm flipV="1">
          <a:off x="14401800" y="74515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1" name="テキスト ボックス 390"/>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111337</xdr:rowOff>
    </xdr:from>
    <xdr:to>
      <xdr:col>68</xdr:col>
      <xdr:colOff>152400</xdr:colOff>
      <xdr:row>43</xdr:row>
      <xdr:rowOff>127423</xdr:rowOff>
    </xdr:to>
    <xdr:cxnSp macro="">
      <xdr:nvCxnSpPr>
        <xdr:cNvPr id="392" name="直線コネクタ 391"/>
        <xdr:cNvCxnSpPr/>
      </xdr:nvCxnSpPr>
      <xdr:spPr>
        <a:xfrm flipV="1">
          <a:off x="13512800" y="74836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3" name="フローチャート: 判断 392"/>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4" name="テキスト ボックス 393"/>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5" name="フローチャート: 判断 394"/>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6" name="テキスト ボックス 395"/>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103294</xdr:rowOff>
    </xdr:from>
    <xdr:to>
      <xdr:col>81</xdr:col>
      <xdr:colOff>95250</xdr:colOff>
      <xdr:row>43</xdr:row>
      <xdr:rowOff>33444</xdr:rowOff>
    </xdr:to>
    <xdr:sp macro="" textlink="">
      <xdr:nvSpPr>
        <xdr:cNvPr id="402" name="楕円 401"/>
        <xdr:cNvSpPr/>
      </xdr:nvSpPr>
      <xdr:spPr>
        <a:xfrm>
          <a:off x="169672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75371</xdr:rowOff>
    </xdr:from>
    <xdr:ext cx="762000" cy="259045"/>
    <xdr:sp macro="" textlink="">
      <xdr:nvSpPr>
        <xdr:cNvPr id="403" name="公債費負担の状況該当値テキスト"/>
        <xdr:cNvSpPr txBox="1"/>
      </xdr:nvSpPr>
      <xdr:spPr>
        <a:xfrm>
          <a:off x="17106900" y="727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159596</xdr:rowOff>
    </xdr:from>
    <xdr:to>
      <xdr:col>77</xdr:col>
      <xdr:colOff>95250</xdr:colOff>
      <xdr:row>43</xdr:row>
      <xdr:rowOff>89746</xdr:rowOff>
    </xdr:to>
    <xdr:sp macro="" textlink="">
      <xdr:nvSpPr>
        <xdr:cNvPr id="404" name="楕円 403"/>
        <xdr:cNvSpPr/>
      </xdr:nvSpPr>
      <xdr:spPr>
        <a:xfrm>
          <a:off x="16129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74523</xdr:rowOff>
    </xdr:from>
    <xdr:ext cx="736600" cy="259045"/>
    <xdr:sp macro="" textlink="">
      <xdr:nvSpPr>
        <xdr:cNvPr id="405" name="テキスト ボックス 404"/>
        <xdr:cNvSpPr txBox="1"/>
      </xdr:nvSpPr>
      <xdr:spPr>
        <a:xfrm>
          <a:off x="15798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28363</xdr:rowOff>
    </xdr:from>
    <xdr:to>
      <xdr:col>73</xdr:col>
      <xdr:colOff>44450</xdr:colOff>
      <xdr:row>43</xdr:row>
      <xdr:rowOff>129963</xdr:rowOff>
    </xdr:to>
    <xdr:sp macro="" textlink="">
      <xdr:nvSpPr>
        <xdr:cNvPr id="406" name="楕円 405"/>
        <xdr:cNvSpPr/>
      </xdr:nvSpPr>
      <xdr:spPr>
        <a:xfrm>
          <a:off x="15240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114740</xdr:rowOff>
    </xdr:from>
    <xdr:ext cx="762000" cy="259045"/>
    <xdr:sp macro="" textlink="">
      <xdr:nvSpPr>
        <xdr:cNvPr id="407" name="テキスト ボックス 406"/>
        <xdr:cNvSpPr txBox="1"/>
      </xdr:nvSpPr>
      <xdr:spPr>
        <a:xfrm>
          <a:off x="14909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60537</xdr:rowOff>
    </xdr:from>
    <xdr:to>
      <xdr:col>68</xdr:col>
      <xdr:colOff>203200</xdr:colOff>
      <xdr:row>43</xdr:row>
      <xdr:rowOff>162137</xdr:rowOff>
    </xdr:to>
    <xdr:sp macro="" textlink="">
      <xdr:nvSpPr>
        <xdr:cNvPr id="408" name="楕円 407"/>
        <xdr:cNvSpPr/>
      </xdr:nvSpPr>
      <xdr:spPr>
        <a:xfrm>
          <a:off x="14351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146914</xdr:rowOff>
    </xdr:from>
    <xdr:ext cx="762000" cy="259045"/>
    <xdr:sp macro="" textlink="">
      <xdr:nvSpPr>
        <xdr:cNvPr id="409" name="テキスト ボックス 408"/>
        <xdr:cNvSpPr txBox="1"/>
      </xdr:nvSpPr>
      <xdr:spPr>
        <a:xfrm>
          <a:off x="14020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76623</xdr:rowOff>
    </xdr:from>
    <xdr:to>
      <xdr:col>64</xdr:col>
      <xdr:colOff>152400</xdr:colOff>
      <xdr:row>44</xdr:row>
      <xdr:rowOff>6773</xdr:rowOff>
    </xdr:to>
    <xdr:sp macro="" textlink="">
      <xdr:nvSpPr>
        <xdr:cNvPr id="410" name="楕円 409"/>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163000</xdr:rowOff>
    </xdr:from>
    <xdr:ext cx="762000" cy="259045"/>
    <xdr:sp macro="" textlink="">
      <xdr:nvSpPr>
        <xdr:cNvPr id="411" name="テキスト ボックス 410"/>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類似団体平均値を</a:t>
          </a:r>
          <a:r>
            <a:rPr kumimoji="1" lang="en-US" altLang="ja-JP" sz="1250">
              <a:latin typeface="ＭＳ Ｐゴシック" panose="020B0600070205080204" pitchFamily="50" charset="-128"/>
              <a:ea typeface="ＭＳ Ｐゴシック" panose="020B0600070205080204" pitchFamily="50" charset="-128"/>
            </a:rPr>
            <a:t>36.9</a:t>
          </a:r>
          <a:r>
            <a:rPr kumimoji="1" lang="ja-JP" altLang="en-US" sz="1250">
              <a:latin typeface="ＭＳ Ｐゴシック" panose="020B0600070205080204" pitchFamily="50" charset="-128"/>
              <a:ea typeface="ＭＳ Ｐゴシック" panose="020B0600070205080204" pitchFamily="50" charset="-128"/>
            </a:rPr>
            <a:t>ポイント上回り、前年度と比較して</a:t>
          </a:r>
          <a:r>
            <a:rPr kumimoji="1" lang="en-US" altLang="ja-JP" sz="1250">
              <a:latin typeface="ＭＳ Ｐゴシック" panose="020B0600070205080204" pitchFamily="50" charset="-128"/>
              <a:ea typeface="ＭＳ Ｐゴシック" panose="020B0600070205080204" pitchFamily="50" charset="-128"/>
            </a:rPr>
            <a:t>1.2</a:t>
          </a:r>
          <a:r>
            <a:rPr kumimoji="1" lang="ja-JP" altLang="en-US" sz="1250">
              <a:latin typeface="ＭＳ Ｐゴシック" panose="020B0600070205080204" pitchFamily="50" charset="-128"/>
              <a:ea typeface="ＭＳ Ｐゴシック" panose="020B0600070205080204" pitchFamily="50" charset="-128"/>
            </a:rPr>
            <a:t>ポイント減少した。</a:t>
          </a:r>
        </a:p>
        <a:p>
          <a:r>
            <a:rPr kumimoji="1" lang="ja-JP" altLang="en-US" sz="1250">
              <a:latin typeface="ＭＳ Ｐゴシック" panose="020B0600070205080204" pitchFamily="50" charset="-128"/>
              <a:ea typeface="ＭＳ Ｐゴシック" panose="020B0600070205080204" pitchFamily="50" charset="-128"/>
            </a:rPr>
            <a:t>　これは、令和２年度において、新可燃物処理施設建設や保健所整備等による市債発行の増により、起債残高が約</a:t>
          </a:r>
          <a:r>
            <a:rPr kumimoji="1" lang="en-US" altLang="ja-JP" sz="1250">
              <a:latin typeface="ＭＳ Ｐゴシック" panose="020B0600070205080204" pitchFamily="50" charset="-128"/>
              <a:ea typeface="ＭＳ Ｐゴシック" panose="020B0600070205080204" pitchFamily="50" charset="-128"/>
            </a:rPr>
            <a:t>20.8</a:t>
          </a:r>
          <a:r>
            <a:rPr kumimoji="1" lang="ja-JP" altLang="en-US" sz="1250">
              <a:latin typeface="ＭＳ Ｐゴシック" panose="020B0600070205080204" pitchFamily="50" charset="-128"/>
              <a:ea typeface="ＭＳ Ｐゴシック" panose="020B0600070205080204" pitchFamily="50" charset="-128"/>
            </a:rPr>
            <a:t>億円の増となったものの、下水道事業の建設改良費の抑制等により公営企業債等繰入見込額が減少となった等、標準財政規模が対前年度比約</a:t>
          </a:r>
          <a:r>
            <a:rPr kumimoji="1" lang="en-US" altLang="ja-JP" sz="1250">
              <a:latin typeface="ＭＳ Ｐゴシック" panose="020B0600070205080204" pitchFamily="50" charset="-128"/>
              <a:ea typeface="ＭＳ Ｐゴシック" panose="020B0600070205080204" pitchFamily="50" charset="-128"/>
            </a:rPr>
            <a:t>5</a:t>
          </a:r>
          <a:r>
            <a:rPr kumimoji="1" lang="ja-JP" altLang="en-US" sz="1250">
              <a:latin typeface="ＭＳ Ｐゴシック" panose="020B0600070205080204" pitchFamily="50" charset="-128"/>
              <a:ea typeface="ＭＳ Ｐゴシック" panose="020B0600070205080204" pitchFamily="50" charset="-128"/>
            </a:rPr>
            <a:t>億円の減少となったことなどが影響している。</a:t>
          </a:r>
        </a:p>
        <a:p>
          <a:r>
            <a:rPr kumimoji="1" lang="ja-JP" altLang="en-US" sz="1250">
              <a:latin typeface="ＭＳ Ｐゴシック" panose="020B0600070205080204" pitchFamily="50" charset="-128"/>
              <a:ea typeface="ＭＳ Ｐゴシック" panose="020B0600070205080204" pitchFamily="50" charset="-128"/>
            </a:rPr>
            <a:t>　今後も継続して、交付税算入率が高い市債や国県補助金等の有利な財源の活用など、行財政改革の取り組みを進める。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6181</xdr:rowOff>
    </xdr:from>
    <xdr:to>
      <xdr:col>81</xdr:col>
      <xdr:colOff>44450</xdr:colOff>
      <xdr:row>17</xdr:row>
      <xdr:rowOff>15833</xdr:rowOff>
    </xdr:to>
    <xdr:cxnSp macro="">
      <xdr:nvCxnSpPr>
        <xdr:cNvPr id="445" name="直線コネクタ 444"/>
        <xdr:cNvCxnSpPr/>
      </xdr:nvCxnSpPr>
      <xdr:spPr>
        <a:xfrm flipV="1">
          <a:off x="16179800" y="2920831"/>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135001</xdr:rowOff>
    </xdr:from>
    <xdr:to>
      <xdr:col>77</xdr:col>
      <xdr:colOff>44450</xdr:colOff>
      <xdr:row>17</xdr:row>
      <xdr:rowOff>15833</xdr:rowOff>
    </xdr:to>
    <xdr:cxnSp macro="">
      <xdr:nvCxnSpPr>
        <xdr:cNvPr id="448" name="直線コネクタ 447"/>
        <xdr:cNvCxnSpPr/>
      </xdr:nvCxnSpPr>
      <xdr:spPr>
        <a:xfrm>
          <a:off x="15290800" y="2878201"/>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135001</xdr:rowOff>
    </xdr:from>
    <xdr:to>
      <xdr:col>72</xdr:col>
      <xdr:colOff>203200</xdr:colOff>
      <xdr:row>17</xdr:row>
      <xdr:rowOff>8594</xdr:rowOff>
    </xdr:to>
    <xdr:cxnSp macro="">
      <xdr:nvCxnSpPr>
        <xdr:cNvPr id="451" name="直線コネクタ 450"/>
        <xdr:cNvCxnSpPr/>
      </xdr:nvCxnSpPr>
      <xdr:spPr>
        <a:xfrm flipV="1">
          <a:off x="14401800" y="2878201"/>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8594</xdr:rowOff>
    </xdr:from>
    <xdr:to>
      <xdr:col>68</xdr:col>
      <xdr:colOff>152400</xdr:colOff>
      <xdr:row>17</xdr:row>
      <xdr:rowOff>35941</xdr:rowOff>
    </xdr:to>
    <xdr:cxnSp macro="">
      <xdr:nvCxnSpPr>
        <xdr:cNvPr id="454" name="直線コネクタ 453"/>
        <xdr:cNvCxnSpPr/>
      </xdr:nvCxnSpPr>
      <xdr:spPr>
        <a:xfrm flipV="1">
          <a:off x="13512800" y="2923244"/>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160867</xdr:rowOff>
    </xdr:from>
    <xdr:to>
      <xdr:col>68</xdr:col>
      <xdr:colOff>203200</xdr:colOff>
      <xdr:row>15</xdr:row>
      <xdr:rowOff>91017</xdr:rowOff>
    </xdr:to>
    <xdr:sp macro="" textlink="">
      <xdr:nvSpPr>
        <xdr:cNvPr id="455" name="フローチャート: 判断 454"/>
        <xdr:cNvSpPr/>
      </xdr:nvSpPr>
      <xdr:spPr>
        <a:xfrm>
          <a:off x="14351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101194</xdr:rowOff>
    </xdr:from>
    <xdr:ext cx="762000" cy="259045"/>
    <xdr:sp macro="" textlink="">
      <xdr:nvSpPr>
        <xdr:cNvPr id="456" name="テキスト ボックス 455"/>
        <xdr:cNvSpPr txBox="1"/>
      </xdr:nvSpPr>
      <xdr:spPr>
        <a:xfrm>
          <a:off x="14020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57" name="フローチャート: 判断 456"/>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58" name="テキスト ボックス 457"/>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126831</xdr:rowOff>
    </xdr:from>
    <xdr:to>
      <xdr:col>81</xdr:col>
      <xdr:colOff>95250</xdr:colOff>
      <xdr:row>17</xdr:row>
      <xdr:rowOff>56981</xdr:rowOff>
    </xdr:to>
    <xdr:sp macro="" textlink="">
      <xdr:nvSpPr>
        <xdr:cNvPr id="464" name="楕円 463"/>
        <xdr:cNvSpPr/>
      </xdr:nvSpPr>
      <xdr:spPr>
        <a:xfrm>
          <a:off x="16967200" y="28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98908</xdr:rowOff>
    </xdr:from>
    <xdr:ext cx="762000" cy="259045"/>
    <xdr:sp macro="" textlink="">
      <xdr:nvSpPr>
        <xdr:cNvPr id="465" name="将来負担の状況該当値テキスト"/>
        <xdr:cNvSpPr txBox="1"/>
      </xdr:nvSpPr>
      <xdr:spPr>
        <a:xfrm>
          <a:off x="17106900" y="284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136483</xdr:rowOff>
    </xdr:from>
    <xdr:to>
      <xdr:col>77</xdr:col>
      <xdr:colOff>95250</xdr:colOff>
      <xdr:row>17</xdr:row>
      <xdr:rowOff>66633</xdr:rowOff>
    </xdr:to>
    <xdr:sp macro="" textlink="">
      <xdr:nvSpPr>
        <xdr:cNvPr id="466" name="楕円 465"/>
        <xdr:cNvSpPr/>
      </xdr:nvSpPr>
      <xdr:spPr>
        <a:xfrm>
          <a:off x="16129000" y="287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51410</xdr:rowOff>
    </xdr:from>
    <xdr:ext cx="736600" cy="259045"/>
    <xdr:sp macro="" textlink="">
      <xdr:nvSpPr>
        <xdr:cNvPr id="467" name="テキスト ボックス 466"/>
        <xdr:cNvSpPr txBox="1"/>
      </xdr:nvSpPr>
      <xdr:spPr>
        <a:xfrm>
          <a:off x="15798800" y="2966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84201</xdr:rowOff>
    </xdr:from>
    <xdr:to>
      <xdr:col>73</xdr:col>
      <xdr:colOff>44450</xdr:colOff>
      <xdr:row>17</xdr:row>
      <xdr:rowOff>14351</xdr:rowOff>
    </xdr:to>
    <xdr:sp macro="" textlink="">
      <xdr:nvSpPr>
        <xdr:cNvPr id="468" name="楕円 467"/>
        <xdr:cNvSpPr/>
      </xdr:nvSpPr>
      <xdr:spPr>
        <a:xfrm>
          <a:off x="15240000" y="28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170578</xdr:rowOff>
    </xdr:from>
    <xdr:ext cx="762000" cy="259045"/>
    <xdr:sp macro="" textlink="">
      <xdr:nvSpPr>
        <xdr:cNvPr id="469" name="テキスト ボックス 468"/>
        <xdr:cNvSpPr txBox="1"/>
      </xdr:nvSpPr>
      <xdr:spPr>
        <a:xfrm>
          <a:off x="14909800" y="291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129244</xdr:rowOff>
    </xdr:from>
    <xdr:to>
      <xdr:col>68</xdr:col>
      <xdr:colOff>203200</xdr:colOff>
      <xdr:row>17</xdr:row>
      <xdr:rowOff>59394</xdr:rowOff>
    </xdr:to>
    <xdr:sp macro="" textlink="">
      <xdr:nvSpPr>
        <xdr:cNvPr id="470" name="楕円 469"/>
        <xdr:cNvSpPr/>
      </xdr:nvSpPr>
      <xdr:spPr>
        <a:xfrm>
          <a:off x="14351000" y="28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44171</xdr:rowOff>
    </xdr:from>
    <xdr:ext cx="762000" cy="259045"/>
    <xdr:sp macro="" textlink="">
      <xdr:nvSpPr>
        <xdr:cNvPr id="471" name="テキスト ボックス 470"/>
        <xdr:cNvSpPr txBox="1"/>
      </xdr:nvSpPr>
      <xdr:spPr>
        <a:xfrm>
          <a:off x="14020800" y="295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156591</xdr:rowOff>
    </xdr:from>
    <xdr:to>
      <xdr:col>64</xdr:col>
      <xdr:colOff>152400</xdr:colOff>
      <xdr:row>17</xdr:row>
      <xdr:rowOff>86741</xdr:rowOff>
    </xdr:to>
    <xdr:sp macro="" textlink="">
      <xdr:nvSpPr>
        <xdr:cNvPr id="472" name="楕円 471"/>
        <xdr:cNvSpPr/>
      </xdr:nvSpPr>
      <xdr:spPr>
        <a:xfrm>
          <a:off x="13462000" y="28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71518</xdr:rowOff>
    </xdr:from>
    <xdr:ext cx="762000" cy="259045"/>
    <xdr:sp macro="" textlink="">
      <xdr:nvSpPr>
        <xdr:cNvPr id="473" name="テキスト ボックス 472"/>
        <xdr:cNvSpPr txBox="1"/>
      </xdr:nvSpPr>
      <xdr:spPr>
        <a:xfrm>
          <a:off x="13131800" y="298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185,890
184,410
765.31
132,640,358
129,905,614
2,119,663
50,938,852
112,833,060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会計年度任用職員制度の施行や退職者数の増により、前年度と比較し</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ポイント増加したが、依然として類似団体の平均値を下回る水準で推移している。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今後も引き続き適正な定員管理を行い、人件費の抑制に努める。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123190</xdr:rowOff>
    </xdr:to>
    <xdr:cxnSp macro="">
      <xdr:nvCxnSpPr>
        <xdr:cNvPr id="66" name="直線コネクタ 65"/>
        <xdr:cNvCxnSpPr/>
      </xdr:nvCxnSpPr>
      <xdr:spPr>
        <a:xfrm>
          <a:off x="3987800" y="60248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107950</xdr:rowOff>
    </xdr:to>
    <xdr:cxnSp macro="">
      <xdr:nvCxnSpPr>
        <xdr:cNvPr id="69" name="直線コネクタ 68"/>
        <xdr:cNvCxnSpPr/>
      </xdr:nvCxnSpPr>
      <xdr:spPr>
        <a:xfrm flipV="1">
          <a:off x="3098800" y="6024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xdr:rowOff>
    </xdr:from>
    <xdr:to>
      <xdr:col>15</xdr:col>
      <xdr:colOff>98425</xdr:colOff>
      <xdr:row>35</xdr:row>
      <xdr:rowOff>107950</xdr:rowOff>
    </xdr:to>
    <xdr:cxnSp macro="">
      <xdr:nvCxnSpPr>
        <xdr:cNvPr id="72" name="直線コネクタ 71"/>
        <xdr:cNvCxnSpPr/>
      </xdr:nvCxnSpPr>
      <xdr:spPr>
        <a:xfrm>
          <a:off x="2209800" y="6017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16510</xdr:rowOff>
    </xdr:from>
    <xdr:to>
      <xdr:col>11</xdr:col>
      <xdr:colOff>9525</xdr:colOff>
      <xdr:row>35</xdr:row>
      <xdr:rowOff>77470</xdr:rowOff>
    </xdr:to>
    <xdr:cxnSp macro="">
      <xdr:nvCxnSpPr>
        <xdr:cNvPr id="75" name="直線コネクタ 74"/>
        <xdr:cNvCxnSpPr/>
      </xdr:nvCxnSpPr>
      <xdr:spPr>
        <a:xfrm flipV="1">
          <a:off x="1320800" y="6017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78" name="フローチャート: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7" name="楕円 86"/>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85107</xdr:rowOff>
    </xdr:from>
    <xdr:ext cx="736600" cy="259045"/>
    <xdr:sp macro="" textlink="">
      <xdr:nvSpPr>
        <xdr:cNvPr id="88" name="テキスト ボックス 87"/>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137160</xdr:rowOff>
    </xdr:from>
    <xdr:to>
      <xdr:col>11</xdr:col>
      <xdr:colOff>60325</xdr:colOff>
      <xdr:row>35</xdr:row>
      <xdr:rowOff>67310</xdr:rowOff>
    </xdr:to>
    <xdr:sp macro="" textlink="">
      <xdr:nvSpPr>
        <xdr:cNvPr id="91" name="楕円 90"/>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77487</xdr:rowOff>
    </xdr:from>
    <xdr:ext cx="762000" cy="259045"/>
    <xdr:sp macro="" textlink="">
      <xdr:nvSpPr>
        <xdr:cNvPr id="92" name="テキスト ボックス 91"/>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93" name="楕円 92"/>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138447</xdr:rowOff>
    </xdr:from>
    <xdr:ext cx="762000" cy="259045"/>
    <xdr:sp macro="" textlink="">
      <xdr:nvSpPr>
        <xdr:cNvPr id="94" name="テキスト ボックス 93"/>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　</a:t>
          </a:r>
        </a:p>
        <a:p>
          <a:r>
            <a:rPr kumimoji="1" lang="ja-JP" altLang="en-US" sz="1300">
              <a:latin typeface="ＭＳ Ｐゴシック" panose="020B0600070205080204" pitchFamily="50" charset="-128"/>
              <a:ea typeface="ＭＳ Ｐゴシック" panose="020B0600070205080204" pitchFamily="50" charset="-128"/>
            </a:rPr>
            <a:t>　今後も、鳥取市市政改革プランに基づく事務事業の見直しを図っていく。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97064</xdr:rowOff>
    </xdr:from>
    <xdr:to>
      <xdr:col>82</xdr:col>
      <xdr:colOff>107950</xdr:colOff>
      <xdr:row>15</xdr:row>
      <xdr:rowOff>107950</xdr:rowOff>
    </xdr:to>
    <xdr:cxnSp macro="">
      <xdr:nvCxnSpPr>
        <xdr:cNvPr id="129" name="直線コネクタ 128"/>
        <xdr:cNvCxnSpPr/>
      </xdr:nvCxnSpPr>
      <xdr:spPr>
        <a:xfrm flipV="1">
          <a:off x="15671800" y="26688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97064</xdr:rowOff>
    </xdr:from>
    <xdr:to>
      <xdr:col>78</xdr:col>
      <xdr:colOff>69850</xdr:colOff>
      <xdr:row>15</xdr:row>
      <xdr:rowOff>107950</xdr:rowOff>
    </xdr:to>
    <xdr:cxnSp macro="">
      <xdr:nvCxnSpPr>
        <xdr:cNvPr id="132" name="直線コネクタ 131"/>
        <xdr:cNvCxnSpPr/>
      </xdr:nvCxnSpPr>
      <xdr:spPr>
        <a:xfrm>
          <a:off x="14782800" y="2668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64407</xdr:rowOff>
    </xdr:from>
    <xdr:to>
      <xdr:col>73</xdr:col>
      <xdr:colOff>180975</xdr:colOff>
      <xdr:row>15</xdr:row>
      <xdr:rowOff>97064</xdr:rowOff>
    </xdr:to>
    <xdr:cxnSp macro="">
      <xdr:nvCxnSpPr>
        <xdr:cNvPr id="135" name="直線コネクタ 134"/>
        <xdr:cNvCxnSpPr/>
      </xdr:nvCxnSpPr>
      <xdr:spPr>
        <a:xfrm>
          <a:off x="13893800" y="2636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42636</xdr:rowOff>
    </xdr:from>
    <xdr:to>
      <xdr:col>69</xdr:col>
      <xdr:colOff>92075</xdr:colOff>
      <xdr:row>15</xdr:row>
      <xdr:rowOff>64407</xdr:rowOff>
    </xdr:to>
    <xdr:cxnSp macro="">
      <xdr:nvCxnSpPr>
        <xdr:cNvPr id="138" name="直線コネクタ 137"/>
        <xdr:cNvCxnSpPr/>
      </xdr:nvCxnSpPr>
      <xdr:spPr>
        <a:xfrm>
          <a:off x="13004800" y="2614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2" name="テキスト ボックス 141"/>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46264</xdr:rowOff>
    </xdr:from>
    <xdr:to>
      <xdr:col>82</xdr:col>
      <xdr:colOff>158750</xdr:colOff>
      <xdr:row>15</xdr:row>
      <xdr:rowOff>147864</xdr:rowOff>
    </xdr:to>
    <xdr:sp macro="" textlink="">
      <xdr:nvSpPr>
        <xdr:cNvPr id="148" name="楕円 147"/>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62791</xdr:rowOff>
    </xdr:from>
    <xdr:ext cx="762000" cy="259045"/>
    <xdr:sp macro="" textlink="">
      <xdr:nvSpPr>
        <xdr:cNvPr id="149" name="物件費該当値テキスト"/>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50" name="楕円 149"/>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51" name="テキスト ボックス 150"/>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46264</xdr:rowOff>
    </xdr:from>
    <xdr:to>
      <xdr:col>74</xdr:col>
      <xdr:colOff>31750</xdr:colOff>
      <xdr:row>15</xdr:row>
      <xdr:rowOff>147864</xdr:rowOff>
    </xdr:to>
    <xdr:sp macro="" textlink="">
      <xdr:nvSpPr>
        <xdr:cNvPr id="152" name="楕円 151"/>
        <xdr:cNvSpPr/>
      </xdr:nvSpPr>
      <xdr:spPr>
        <a:xfrm>
          <a:off x="14732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53" name="テキスト ボックス 152"/>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13607</xdr:rowOff>
    </xdr:from>
    <xdr:to>
      <xdr:col>69</xdr:col>
      <xdr:colOff>142875</xdr:colOff>
      <xdr:row>15</xdr:row>
      <xdr:rowOff>115207</xdr:rowOff>
    </xdr:to>
    <xdr:sp macro="" textlink="">
      <xdr:nvSpPr>
        <xdr:cNvPr id="154" name="楕円 153"/>
        <xdr:cNvSpPr/>
      </xdr:nvSpPr>
      <xdr:spPr>
        <a:xfrm>
          <a:off x="13843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125384</xdr:rowOff>
    </xdr:from>
    <xdr:ext cx="762000" cy="259045"/>
    <xdr:sp macro="" textlink="">
      <xdr:nvSpPr>
        <xdr:cNvPr id="155" name="テキスト ボックス 154"/>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56" name="楕円 155"/>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103613</xdr:rowOff>
    </xdr:from>
    <xdr:ext cx="762000" cy="259045"/>
    <xdr:sp macro="" textlink="">
      <xdr:nvSpPr>
        <xdr:cNvPr id="157" name="テキスト ボックス 156"/>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類似団体平均値は</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ポイント下回っており、障がい福祉サービス費は施設や利用者の増により引き続き増加しているが、少子化の影響等により小児特別医療助成等が減少し、前年度と比較して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63500</xdr:rowOff>
    </xdr:to>
    <xdr:cxnSp macro="">
      <xdr:nvCxnSpPr>
        <xdr:cNvPr id="190" name="直線コネクタ 189"/>
        <xdr:cNvCxnSpPr/>
      </xdr:nvCxnSpPr>
      <xdr:spPr>
        <a:xfrm flipV="1">
          <a:off x="3987800" y="9271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133350</xdr:rowOff>
    </xdr:from>
    <xdr:to>
      <xdr:col>19</xdr:col>
      <xdr:colOff>187325</xdr:colOff>
      <xdr:row>54</xdr:row>
      <xdr:rowOff>63500</xdr:rowOff>
    </xdr:to>
    <xdr:cxnSp macro="">
      <xdr:nvCxnSpPr>
        <xdr:cNvPr id="193" name="直線コネクタ 192"/>
        <xdr:cNvCxnSpPr/>
      </xdr:nvCxnSpPr>
      <xdr:spPr>
        <a:xfrm>
          <a:off x="3098800" y="9220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195" name="テキスト ボックス 194"/>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133350</xdr:rowOff>
    </xdr:from>
    <xdr:to>
      <xdr:col>15</xdr:col>
      <xdr:colOff>98425</xdr:colOff>
      <xdr:row>53</xdr:row>
      <xdr:rowOff>158750</xdr:rowOff>
    </xdr:to>
    <xdr:cxnSp macro="">
      <xdr:nvCxnSpPr>
        <xdr:cNvPr id="196" name="直線コネクタ 195"/>
        <xdr:cNvCxnSpPr/>
      </xdr:nvCxnSpPr>
      <xdr:spPr>
        <a:xfrm flipV="1">
          <a:off x="2209800" y="9220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158750</xdr:rowOff>
    </xdr:from>
    <xdr:to>
      <xdr:col>11</xdr:col>
      <xdr:colOff>9525</xdr:colOff>
      <xdr:row>54</xdr:row>
      <xdr:rowOff>0</xdr:rowOff>
    </xdr:to>
    <xdr:cxnSp macro="">
      <xdr:nvCxnSpPr>
        <xdr:cNvPr id="199" name="直線コネクタ 198"/>
        <xdr:cNvCxnSpPr/>
      </xdr:nvCxnSpPr>
      <xdr:spPr>
        <a:xfrm flipV="1">
          <a:off x="1320800" y="924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02" name="フローチャート: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03" name="テキスト ボックス 202"/>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9" name="楕円 208"/>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10"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xdr:rowOff>
    </xdr:from>
    <xdr:to>
      <xdr:col>20</xdr:col>
      <xdr:colOff>38100</xdr:colOff>
      <xdr:row>54</xdr:row>
      <xdr:rowOff>114300</xdr:rowOff>
    </xdr:to>
    <xdr:sp macro="" textlink="">
      <xdr:nvSpPr>
        <xdr:cNvPr id="211" name="楕円 210"/>
        <xdr:cNvSpPr/>
      </xdr:nvSpPr>
      <xdr:spPr>
        <a:xfrm>
          <a:off x="3937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124477</xdr:rowOff>
    </xdr:from>
    <xdr:ext cx="736600" cy="259045"/>
    <xdr:sp macro="" textlink="">
      <xdr:nvSpPr>
        <xdr:cNvPr id="212" name="テキスト ボックス 211"/>
        <xdr:cNvSpPr txBox="1"/>
      </xdr:nvSpPr>
      <xdr:spPr>
        <a:xfrm>
          <a:off x="3606800" y="903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82550</xdr:rowOff>
    </xdr:from>
    <xdr:to>
      <xdr:col>15</xdr:col>
      <xdr:colOff>149225</xdr:colOff>
      <xdr:row>54</xdr:row>
      <xdr:rowOff>12700</xdr:rowOff>
    </xdr:to>
    <xdr:sp macro="" textlink="">
      <xdr:nvSpPr>
        <xdr:cNvPr id="213" name="楕円 212"/>
        <xdr:cNvSpPr/>
      </xdr:nvSpPr>
      <xdr:spPr>
        <a:xfrm>
          <a:off x="3048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22877</xdr:rowOff>
    </xdr:from>
    <xdr:ext cx="762000" cy="259045"/>
    <xdr:sp macro="" textlink="">
      <xdr:nvSpPr>
        <xdr:cNvPr id="214" name="テキスト ボックス 213"/>
        <xdr:cNvSpPr txBox="1"/>
      </xdr:nvSpPr>
      <xdr:spPr>
        <a:xfrm>
          <a:off x="2717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107950</xdr:rowOff>
    </xdr:from>
    <xdr:to>
      <xdr:col>11</xdr:col>
      <xdr:colOff>60325</xdr:colOff>
      <xdr:row>54</xdr:row>
      <xdr:rowOff>38100</xdr:rowOff>
    </xdr:to>
    <xdr:sp macro="" textlink="">
      <xdr:nvSpPr>
        <xdr:cNvPr id="215" name="楕円 214"/>
        <xdr:cNvSpPr/>
      </xdr:nvSpPr>
      <xdr:spPr>
        <a:xfrm>
          <a:off x="2159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48277</xdr:rowOff>
    </xdr:from>
    <xdr:ext cx="762000" cy="259045"/>
    <xdr:sp macro="" textlink="">
      <xdr:nvSpPr>
        <xdr:cNvPr id="216" name="テキスト ボックス 215"/>
        <xdr:cNvSpPr txBox="1"/>
      </xdr:nvSpPr>
      <xdr:spPr>
        <a:xfrm>
          <a:off x="1828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120650</xdr:rowOff>
    </xdr:from>
    <xdr:to>
      <xdr:col>6</xdr:col>
      <xdr:colOff>171450</xdr:colOff>
      <xdr:row>54</xdr:row>
      <xdr:rowOff>50800</xdr:rowOff>
    </xdr:to>
    <xdr:sp macro="" textlink="">
      <xdr:nvSpPr>
        <xdr:cNvPr id="217" name="楕円 216"/>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60977</xdr:rowOff>
    </xdr:from>
    <xdr:ext cx="762000" cy="259045"/>
    <xdr:sp macro="" textlink="">
      <xdr:nvSpPr>
        <xdr:cNvPr id="218" name="テキスト ボックス 217"/>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ポイント下回っており、前年度と比較すると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19050</xdr:rowOff>
    </xdr:from>
    <xdr:to>
      <xdr:col>82</xdr:col>
      <xdr:colOff>107950</xdr:colOff>
      <xdr:row>57</xdr:row>
      <xdr:rowOff>82550</xdr:rowOff>
    </xdr:to>
    <xdr:cxnSp macro="">
      <xdr:nvCxnSpPr>
        <xdr:cNvPr id="251" name="直線コネクタ 250"/>
        <xdr:cNvCxnSpPr/>
      </xdr:nvCxnSpPr>
      <xdr:spPr>
        <a:xfrm>
          <a:off x="15671800" y="9791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139700</xdr:rowOff>
    </xdr:from>
    <xdr:to>
      <xdr:col>78</xdr:col>
      <xdr:colOff>69850</xdr:colOff>
      <xdr:row>57</xdr:row>
      <xdr:rowOff>19050</xdr:rowOff>
    </xdr:to>
    <xdr:cxnSp macro="">
      <xdr:nvCxnSpPr>
        <xdr:cNvPr id="254" name="直線コネクタ 253"/>
        <xdr:cNvCxnSpPr/>
      </xdr:nvCxnSpPr>
      <xdr:spPr>
        <a:xfrm>
          <a:off x="14782800" y="9740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139700</xdr:rowOff>
    </xdr:from>
    <xdr:to>
      <xdr:col>73</xdr:col>
      <xdr:colOff>180975</xdr:colOff>
      <xdr:row>56</xdr:row>
      <xdr:rowOff>165100</xdr:rowOff>
    </xdr:to>
    <xdr:cxnSp macro="">
      <xdr:nvCxnSpPr>
        <xdr:cNvPr id="257" name="直線コネクタ 256"/>
        <xdr:cNvCxnSpPr/>
      </xdr:nvCxnSpPr>
      <xdr:spPr>
        <a:xfrm flipV="1">
          <a:off x="13893800" y="974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56</xdr:row>
      <xdr:rowOff>165100</xdr:rowOff>
    </xdr:to>
    <xdr:cxnSp macro="">
      <xdr:nvCxnSpPr>
        <xdr:cNvPr id="260" name="直線コネクタ 259"/>
        <xdr:cNvCxnSpPr/>
      </xdr:nvCxnSpPr>
      <xdr:spPr>
        <a:xfrm>
          <a:off x="13004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2" name="テキスト ボックス 261"/>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4" name="テキスト ボックス 263"/>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31750</xdr:rowOff>
    </xdr:from>
    <xdr:to>
      <xdr:col>82</xdr:col>
      <xdr:colOff>158750</xdr:colOff>
      <xdr:row>57</xdr:row>
      <xdr:rowOff>133350</xdr:rowOff>
    </xdr:to>
    <xdr:sp macro="" textlink="">
      <xdr:nvSpPr>
        <xdr:cNvPr id="270" name="楕円 269"/>
        <xdr:cNvSpPr/>
      </xdr:nvSpPr>
      <xdr:spPr>
        <a:xfrm>
          <a:off x="16459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71" name="その他該当値テキスト"/>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139700</xdr:rowOff>
    </xdr:from>
    <xdr:to>
      <xdr:col>78</xdr:col>
      <xdr:colOff>120650</xdr:colOff>
      <xdr:row>57</xdr:row>
      <xdr:rowOff>69850</xdr:rowOff>
    </xdr:to>
    <xdr:sp macro="" textlink="">
      <xdr:nvSpPr>
        <xdr:cNvPr id="272" name="楕円 271"/>
        <xdr:cNvSpPr/>
      </xdr:nvSpPr>
      <xdr:spPr>
        <a:xfrm>
          <a:off x="15621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80027</xdr:rowOff>
    </xdr:from>
    <xdr:ext cx="736600" cy="259045"/>
    <xdr:sp macro="" textlink="">
      <xdr:nvSpPr>
        <xdr:cNvPr id="273" name="テキスト ボックス 272"/>
        <xdr:cNvSpPr txBox="1"/>
      </xdr:nvSpPr>
      <xdr:spPr>
        <a:xfrm>
          <a:off x="15290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88900</xdr:rowOff>
    </xdr:from>
    <xdr:to>
      <xdr:col>74</xdr:col>
      <xdr:colOff>31750</xdr:colOff>
      <xdr:row>57</xdr:row>
      <xdr:rowOff>19050</xdr:rowOff>
    </xdr:to>
    <xdr:sp macro="" textlink="">
      <xdr:nvSpPr>
        <xdr:cNvPr id="274" name="楕円 273"/>
        <xdr:cNvSpPr/>
      </xdr:nvSpPr>
      <xdr:spPr>
        <a:xfrm>
          <a:off x="14732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29227</xdr:rowOff>
    </xdr:from>
    <xdr:ext cx="762000" cy="259045"/>
    <xdr:sp macro="" textlink="">
      <xdr:nvSpPr>
        <xdr:cNvPr id="275" name="テキスト ボックス 274"/>
        <xdr:cNvSpPr txBox="1"/>
      </xdr:nvSpPr>
      <xdr:spPr>
        <a:xfrm>
          <a:off x="14401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6" name="楕円 275"/>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7" name="テキスト ボックス 276"/>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8" name="楕円 277"/>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9" name="テキスト ボックス 278"/>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ポイント上回っているが、前年度と比較して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　</a:t>
          </a:r>
        </a:p>
        <a:p>
          <a:r>
            <a:rPr kumimoji="1" lang="ja-JP" altLang="en-US" sz="1300">
              <a:latin typeface="ＭＳ Ｐゴシック" panose="020B0600070205080204" pitchFamily="50" charset="-128"/>
              <a:ea typeface="ＭＳ Ｐゴシック" panose="020B0600070205080204" pitchFamily="50" charset="-128"/>
            </a:rPr>
            <a:t>　補助金については、公平性・透明性の確保に努め、実績報告の精査及び支出効果の検証を行い、必要に応じて見直しを行っている。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8890</xdr:rowOff>
    </xdr:from>
    <xdr:to>
      <xdr:col>82</xdr:col>
      <xdr:colOff>107950</xdr:colOff>
      <xdr:row>37</xdr:row>
      <xdr:rowOff>39370</xdr:rowOff>
    </xdr:to>
    <xdr:cxnSp macro="">
      <xdr:nvCxnSpPr>
        <xdr:cNvPr id="312" name="直線コネクタ 311"/>
        <xdr:cNvCxnSpPr/>
      </xdr:nvCxnSpPr>
      <xdr:spPr>
        <a:xfrm flipV="1">
          <a:off x="15671800" y="6352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3"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39370</xdr:rowOff>
    </xdr:from>
    <xdr:to>
      <xdr:col>78</xdr:col>
      <xdr:colOff>69850</xdr:colOff>
      <xdr:row>37</xdr:row>
      <xdr:rowOff>39370</xdr:rowOff>
    </xdr:to>
    <xdr:cxnSp macro="">
      <xdr:nvCxnSpPr>
        <xdr:cNvPr id="315" name="直線コネクタ 314"/>
        <xdr:cNvCxnSpPr/>
      </xdr:nvCxnSpPr>
      <xdr:spPr>
        <a:xfrm>
          <a:off x="14782800" y="638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17" name="テキスト ボックス 316"/>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134620</xdr:rowOff>
    </xdr:from>
    <xdr:to>
      <xdr:col>73</xdr:col>
      <xdr:colOff>180975</xdr:colOff>
      <xdr:row>37</xdr:row>
      <xdr:rowOff>39370</xdr:rowOff>
    </xdr:to>
    <xdr:cxnSp macro="">
      <xdr:nvCxnSpPr>
        <xdr:cNvPr id="318" name="直線コネクタ 317"/>
        <xdr:cNvCxnSpPr/>
      </xdr:nvCxnSpPr>
      <xdr:spPr>
        <a:xfrm>
          <a:off x="13893800" y="6306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157497</xdr:rowOff>
    </xdr:from>
    <xdr:ext cx="762000" cy="259045"/>
    <xdr:sp macro="" textlink="">
      <xdr:nvSpPr>
        <xdr:cNvPr id="320" name="テキスト ボックス 319"/>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134620</xdr:rowOff>
    </xdr:from>
    <xdr:to>
      <xdr:col>69</xdr:col>
      <xdr:colOff>92075</xdr:colOff>
      <xdr:row>36</xdr:row>
      <xdr:rowOff>149860</xdr:rowOff>
    </xdr:to>
    <xdr:cxnSp macro="">
      <xdr:nvCxnSpPr>
        <xdr:cNvPr id="321" name="直線コネクタ 320"/>
        <xdr:cNvCxnSpPr/>
      </xdr:nvCxnSpPr>
      <xdr:spPr>
        <a:xfrm flipV="1">
          <a:off x="13004800" y="630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2" name="フローチャート: 判断 321"/>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69867</xdr:rowOff>
    </xdr:from>
    <xdr:ext cx="762000" cy="259045"/>
    <xdr:sp macro="" textlink="">
      <xdr:nvSpPr>
        <xdr:cNvPr id="323" name="テキスト ボックス 322"/>
        <xdr:cNvSpPr txBox="1"/>
      </xdr:nvSpPr>
      <xdr:spPr>
        <a:xfrm>
          <a:off x="13512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4" name="フローチャート: 判断 323"/>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25" name="テキスト ボックス 324"/>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31" name="楕円 330"/>
        <xdr:cNvSpPr/>
      </xdr:nvSpPr>
      <xdr:spPr>
        <a:xfrm>
          <a:off x="16459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101617</xdr:rowOff>
    </xdr:from>
    <xdr:ext cx="762000" cy="259045"/>
    <xdr:sp macro="" textlink="">
      <xdr:nvSpPr>
        <xdr:cNvPr id="332" name="補助費等該当値テキスト"/>
        <xdr:cNvSpPr txBox="1"/>
      </xdr:nvSpPr>
      <xdr:spPr>
        <a:xfrm>
          <a:off x="16598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160020</xdr:rowOff>
    </xdr:from>
    <xdr:to>
      <xdr:col>78</xdr:col>
      <xdr:colOff>120650</xdr:colOff>
      <xdr:row>37</xdr:row>
      <xdr:rowOff>90170</xdr:rowOff>
    </xdr:to>
    <xdr:sp macro="" textlink="">
      <xdr:nvSpPr>
        <xdr:cNvPr id="333" name="楕円 332"/>
        <xdr:cNvSpPr/>
      </xdr:nvSpPr>
      <xdr:spPr>
        <a:xfrm>
          <a:off x="15621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74947</xdr:rowOff>
    </xdr:from>
    <xdr:ext cx="736600" cy="259045"/>
    <xdr:sp macro="" textlink="">
      <xdr:nvSpPr>
        <xdr:cNvPr id="334" name="テキスト ボックス 333"/>
        <xdr:cNvSpPr txBox="1"/>
      </xdr:nvSpPr>
      <xdr:spPr>
        <a:xfrm>
          <a:off x="15290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160020</xdr:rowOff>
    </xdr:from>
    <xdr:to>
      <xdr:col>74</xdr:col>
      <xdr:colOff>31750</xdr:colOff>
      <xdr:row>37</xdr:row>
      <xdr:rowOff>90170</xdr:rowOff>
    </xdr:to>
    <xdr:sp macro="" textlink="">
      <xdr:nvSpPr>
        <xdr:cNvPr id="335" name="楕円 334"/>
        <xdr:cNvSpPr/>
      </xdr:nvSpPr>
      <xdr:spPr>
        <a:xfrm>
          <a:off x="14732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74947</xdr:rowOff>
    </xdr:from>
    <xdr:ext cx="762000" cy="259045"/>
    <xdr:sp macro="" textlink="">
      <xdr:nvSpPr>
        <xdr:cNvPr id="336" name="テキスト ボックス 335"/>
        <xdr:cNvSpPr txBox="1"/>
      </xdr:nvSpPr>
      <xdr:spPr>
        <a:xfrm>
          <a:off x="14401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83820</xdr:rowOff>
    </xdr:from>
    <xdr:to>
      <xdr:col>69</xdr:col>
      <xdr:colOff>142875</xdr:colOff>
      <xdr:row>37</xdr:row>
      <xdr:rowOff>13970</xdr:rowOff>
    </xdr:to>
    <xdr:sp macro="" textlink="">
      <xdr:nvSpPr>
        <xdr:cNvPr id="337" name="楕円 336"/>
        <xdr:cNvSpPr/>
      </xdr:nvSpPr>
      <xdr:spPr>
        <a:xfrm>
          <a:off x="13843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170197</xdr:rowOff>
    </xdr:from>
    <xdr:ext cx="762000" cy="259045"/>
    <xdr:sp macro="" textlink="">
      <xdr:nvSpPr>
        <xdr:cNvPr id="338" name="テキスト ボックス 337"/>
        <xdr:cNvSpPr txBox="1"/>
      </xdr:nvSpPr>
      <xdr:spPr>
        <a:xfrm>
          <a:off x="13512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9" name="楕円 338"/>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40" name="テキスト ボックス 339"/>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ポイント上回っているが、前年度と比較して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ポイント減少した。これは、償還中の市債の利率見直しによる利子償還額の減少などによるものである。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今後も引き続き、将来の世代への過度な負担を軽減できるよう、徹底した行財政改革の取り組みなどを行い、財政の健全化に努める。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43180</xdr:rowOff>
    </xdr:from>
    <xdr:to>
      <xdr:col>24</xdr:col>
      <xdr:colOff>25400</xdr:colOff>
      <xdr:row>78</xdr:row>
      <xdr:rowOff>66039</xdr:rowOff>
    </xdr:to>
    <xdr:cxnSp macro="">
      <xdr:nvCxnSpPr>
        <xdr:cNvPr id="373" name="直線コネクタ 372"/>
        <xdr:cNvCxnSpPr/>
      </xdr:nvCxnSpPr>
      <xdr:spPr>
        <a:xfrm flipV="1">
          <a:off x="3987800" y="134162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66039</xdr:rowOff>
    </xdr:from>
    <xdr:to>
      <xdr:col>19</xdr:col>
      <xdr:colOff>187325</xdr:colOff>
      <xdr:row>78</xdr:row>
      <xdr:rowOff>73661</xdr:rowOff>
    </xdr:to>
    <xdr:cxnSp macro="">
      <xdr:nvCxnSpPr>
        <xdr:cNvPr id="376" name="直線コネクタ 375"/>
        <xdr:cNvCxnSpPr/>
      </xdr:nvCxnSpPr>
      <xdr:spPr>
        <a:xfrm flipV="1">
          <a:off x="3098800" y="13439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73661</xdr:rowOff>
    </xdr:from>
    <xdr:to>
      <xdr:col>15</xdr:col>
      <xdr:colOff>98425</xdr:colOff>
      <xdr:row>78</xdr:row>
      <xdr:rowOff>142239</xdr:rowOff>
    </xdr:to>
    <xdr:cxnSp macro="">
      <xdr:nvCxnSpPr>
        <xdr:cNvPr id="379" name="直線コネクタ 378"/>
        <xdr:cNvCxnSpPr/>
      </xdr:nvCxnSpPr>
      <xdr:spPr>
        <a:xfrm flipV="1">
          <a:off x="2209800" y="134467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81" name="テキスト ボックス 380"/>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142239</xdr:rowOff>
    </xdr:from>
    <xdr:to>
      <xdr:col>11</xdr:col>
      <xdr:colOff>9525</xdr:colOff>
      <xdr:row>79</xdr:row>
      <xdr:rowOff>1270</xdr:rowOff>
    </xdr:to>
    <xdr:cxnSp macro="">
      <xdr:nvCxnSpPr>
        <xdr:cNvPr id="382" name="直線コネクタ 381"/>
        <xdr:cNvCxnSpPr/>
      </xdr:nvCxnSpPr>
      <xdr:spPr>
        <a:xfrm flipV="1">
          <a:off x="1320800" y="135153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3" name="フローチャート: 判断 382"/>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4" name="テキスト ボックス 383"/>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5" name="フローチャート: 判断 384"/>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6" name="テキスト ボックス 385"/>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163830</xdr:rowOff>
    </xdr:from>
    <xdr:to>
      <xdr:col>24</xdr:col>
      <xdr:colOff>76200</xdr:colOff>
      <xdr:row>78</xdr:row>
      <xdr:rowOff>93980</xdr:rowOff>
    </xdr:to>
    <xdr:sp macro="" textlink="">
      <xdr:nvSpPr>
        <xdr:cNvPr id="392" name="楕円 391"/>
        <xdr:cNvSpPr/>
      </xdr:nvSpPr>
      <xdr:spPr>
        <a:xfrm>
          <a:off x="4775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135907</xdr:rowOff>
    </xdr:from>
    <xdr:ext cx="762000" cy="259045"/>
    <xdr:sp macro="" textlink="">
      <xdr:nvSpPr>
        <xdr:cNvPr id="393" name="公債費該当値テキスト"/>
        <xdr:cNvSpPr txBox="1"/>
      </xdr:nvSpPr>
      <xdr:spPr>
        <a:xfrm>
          <a:off x="4914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15239</xdr:rowOff>
    </xdr:from>
    <xdr:to>
      <xdr:col>20</xdr:col>
      <xdr:colOff>38100</xdr:colOff>
      <xdr:row>78</xdr:row>
      <xdr:rowOff>116839</xdr:rowOff>
    </xdr:to>
    <xdr:sp macro="" textlink="">
      <xdr:nvSpPr>
        <xdr:cNvPr id="394" name="楕円 393"/>
        <xdr:cNvSpPr/>
      </xdr:nvSpPr>
      <xdr:spPr>
        <a:xfrm>
          <a:off x="3937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95" name="テキスト ボックス 394"/>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22861</xdr:rowOff>
    </xdr:from>
    <xdr:to>
      <xdr:col>15</xdr:col>
      <xdr:colOff>149225</xdr:colOff>
      <xdr:row>78</xdr:row>
      <xdr:rowOff>124461</xdr:rowOff>
    </xdr:to>
    <xdr:sp macro="" textlink="">
      <xdr:nvSpPr>
        <xdr:cNvPr id="396" name="楕円 395"/>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109238</xdr:rowOff>
    </xdr:from>
    <xdr:ext cx="762000" cy="259045"/>
    <xdr:sp macro="" textlink="">
      <xdr:nvSpPr>
        <xdr:cNvPr id="397" name="テキスト ボックス 396"/>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91439</xdr:rowOff>
    </xdr:from>
    <xdr:to>
      <xdr:col>11</xdr:col>
      <xdr:colOff>60325</xdr:colOff>
      <xdr:row>79</xdr:row>
      <xdr:rowOff>21589</xdr:rowOff>
    </xdr:to>
    <xdr:sp macro="" textlink="">
      <xdr:nvSpPr>
        <xdr:cNvPr id="398" name="楕円 397"/>
        <xdr:cNvSpPr/>
      </xdr:nvSpPr>
      <xdr:spPr>
        <a:xfrm>
          <a:off x="2159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6366</xdr:rowOff>
    </xdr:from>
    <xdr:ext cx="762000" cy="259045"/>
    <xdr:sp macro="" textlink="">
      <xdr:nvSpPr>
        <xdr:cNvPr id="399" name="テキスト ボックス 398"/>
        <xdr:cNvSpPr txBox="1"/>
      </xdr:nvSpPr>
      <xdr:spPr>
        <a:xfrm>
          <a:off x="1828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400" name="楕円 399"/>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401" name="テキスト ボックス 400"/>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ポイント増加したが、類似団体、全国平均ともに下回っており、平成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年度以降低い率を維持している。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6" name="直線コネクタ 41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7" name="テキスト ボックス 41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8" name="直線コネクタ 41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9" name="テキスト ボックス 41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0" name="直線コネクタ 41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1" name="テキスト ボックス 42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2" name="直線コネクタ 42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3" name="テキスト ボックス 42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4" name="直線コネクタ 42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5" name="テキスト ボックス 42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6" name="直線コネクタ 42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7" name="テキスト ボックス 42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113937</xdr:rowOff>
    </xdr:from>
    <xdr:to>
      <xdr:col>82</xdr:col>
      <xdr:colOff>107950</xdr:colOff>
      <xdr:row>81</xdr:row>
      <xdr:rowOff>63319</xdr:rowOff>
    </xdr:to>
    <xdr:cxnSp macro="">
      <xdr:nvCxnSpPr>
        <xdr:cNvPr id="431" name="直線コネクタ 430"/>
        <xdr:cNvCxnSpPr/>
      </xdr:nvCxnSpPr>
      <xdr:spPr>
        <a:xfrm flipV="1">
          <a:off x="16510000" y="12801237"/>
          <a:ext cx="0" cy="1149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35396</xdr:rowOff>
    </xdr:from>
    <xdr:ext cx="762000" cy="259045"/>
    <xdr:sp macro="" textlink="">
      <xdr:nvSpPr>
        <xdr:cNvPr id="432" name="公債費以外最小値テキスト"/>
        <xdr:cNvSpPr txBox="1"/>
      </xdr:nvSpPr>
      <xdr:spPr>
        <a:xfrm>
          <a:off x="16598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63319</xdr:rowOff>
    </xdr:from>
    <xdr:to>
      <xdr:col>82</xdr:col>
      <xdr:colOff>196850</xdr:colOff>
      <xdr:row>81</xdr:row>
      <xdr:rowOff>63319</xdr:rowOff>
    </xdr:to>
    <xdr:cxnSp macro="">
      <xdr:nvCxnSpPr>
        <xdr:cNvPr id="433" name="直線コネクタ 432"/>
        <xdr:cNvCxnSpPr/>
      </xdr:nvCxnSpPr>
      <xdr:spPr>
        <a:xfrm>
          <a:off x="16421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28864</xdr:rowOff>
    </xdr:from>
    <xdr:ext cx="762000" cy="259045"/>
    <xdr:sp macro="" textlink="">
      <xdr:nvSpPr>
        <xdr:cNvPr id="434" name="公債費以外最大値テキスト"/>
        <xdr:cNvSpPr txBox="1"/>
      </xdr:nvSpPr>
      <xdr:spPr>
        <a:xfrm>
          <a:off x="16598900" y="1254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113937</xdr:rowOff>
    </xdr:from>
    <xdr:to>
      <xdr:col>82</xdr:col>
      <xdr:colOff>196850</xdr:colOff>
      <xdr:row>74</xdr:row>
      <xdr:rowOff>113937</xdr:rowOff>
    </xdr:to>
    <xdr:cxnSp macro="">
      <xdr:nvCxnSpPr>
        <xdr:cNvPr id="435" name="直線コネクタ 434"/>
        <xdr:cNvCxnSpPr/>
      </xdr:nvCxnSpPr>
      <xdr:spPr>
        <a:xfrm>
          <a:off x="16421100" y="1280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140063</xdr:rowOff>
    </xdr:from>
    <xdr:to>
      <xdr:col>82</xdr:col>
      <xdr:colOff>107950</xdr:colOff>
      <xdr:row>75</xdr:row>
      <xdr:rowOff>27396</xdr:rowOff>
    </xdr:to>
    <xdr:cxnSp macro="">
      <xdr:nvCxnSpPr>
        <xdr:cNvPr id="436" name="直線コネクタ 435"/>
        <xdr:cNvCxnSpPr/>
      </xdr:nvCxnSpPr>
      <xdr:spPr>
        <a:xfrm>
          <a:off x="15671800" y="1282736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129920</xdr:rowOff>
    </xdr:from>
    <xdr:ext cx="762000" cy="259045"/>
    <xdr:sp macro="" textlink="">
      <xdr:nvSpPr>
        <xdr:cNvPr id="437" name="公債費以外平均値テキスト"/>
        <xdr:cNvSpPr txBox="1"/>
      </xdr:nvSpPr>
      <xdr:spPr>
        <a:xfrm>
          <a:off x="16598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157843</xdr:rowOff>
    </xdr:from>
    <xdr:to>
      <xdr:col>82</xdr:col>
      <xdr:colOff>158750</xdr:colOff>
      <xdr:row>77</xdr:row>
      <xdr:rowOff>87993</xdr:rowOff>
    </xdr:to>
    <xdr:sp macro="" textlink="">
      <xdr:nvSpPr>
        <xdr:cNvPr id="438" name="フローチャート: 判断 437"/>
        <xdr:cNvSpPr/>
      </xdr:nvSpPr>
      <xdr:spPr>
        <a:xfrm>
          <a:off x="16459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127000</xdr:rowOff>
    </xdr:from>
    <xdr:to>
      <xdr:col>78</xdr:col>
      <xdr:colOff>69850</xdr:colOff>
      <xdr:row>74</xdr:row>
      <xdr:rowOff>140063</xdr:rowOff>
    </xdr:to>
    <xdr:cxnSp macro="">
      <xdr:nvCxnSpPr>
        <xdr:cNvPr id="439" name="直線コネクタ 438"/>
        <xdr:cNvCxnSpPr/>
      </xdr:nvCxnSpPr>
      <xdr:spPr>
        <a:xfrm>
          <a:off x="14782800" y="128143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0" name="フローチャート: 判断 439"/>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1" name="テキスト ボックス 440"/>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161290</xdr:rowOff>
    </xdr:from>
    <xdr:to>
      <xdr:col>73</xdr:col>
      <xdr:colOff>180975</xdr:colOff>
      <xdr:row>74</xdr:row>
      <xdr:rowOff>127000</xdr:rowOff>
    </xdr:to>
    <xdr:cxnSp macro="">
      <xdr:nvCxnSpPr>
        <xdr:cNvPr id="442" name="直線コネクタ 441"/>
        <xdr:cNvCxnSpPr/>
      </xdr:nvCxnSpPr>
      <xdr:spPr>
        <a:xfrm>
          <a:off x="13893800" y="12677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92529</xdr:rowOff>
    </xdr:from>
    <xdr:to>
      <xdr:col>74</xdr:col>
      <xdr:colOff>31750</xdr:colOff>
      <xdr:row>77</xdr:row>
      <xdr:rowOff>22679</xdr:rowOff>
    </xdr:to>
    <xdr:sp macro="" textlink="">
      <xdr:nvSpPr>
        <xdr:cNvPr id="443" name="フローチャート: 判断 442"/>
        <xdr:cNvSpPr/>
      </xdr:nvSpPr>
      <xdr:spPr>
        <a:xfrm>
          <a:off x="14732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7456</xdr:rowOff>
    </xdr:from>
    <xdr:ext cx="762000" cy="259045"/>
    <xdr:sp macro="" textlink="">
      <xdr:nvSpPr>
        <xdr:cNvPr id="444" name="テキスト ボックス 443"/>
        <xdr:cNvSpPr txBox="1"/>
      </xdr:nvSpPr>
      <xdr:spPr>
        <a:xfrm>
          <a:off x="14401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161290</xdr:rowOff>
    </xdr:from>
    <xdr:to>
      <xdr:col>69</xdr:col>
      <xdr:colOff>92075</xdr:colOff>
      <xdr:row>74</xdr:row>
      <xdr:rowOff>48623</xdr:rowOff>
    </xdr:to>
    <xdr:cxnSp macro="">
      <xdr:nvCxnSpPr>
        <xdr:cNvPr id="445" name="直線コネクタ 444"/>
        <xdr:cNvCxnSpPr/>
      </xdr:nvCxnSpPr>
      <xdr:spPr>
        <a:xfrm flipV="1">
          <a:off x="13004800" y="1267714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25581</xdr:rowOff>
    </xdr:from>
    <xdr:to>
      <xdr:col>69</xdr:col>
      <xdr:colOff>142875</xdr:colOff>
      <xdr:row>77</xdr:row>
      <xdr:rowOff>127181</xdr:rowOff>
    </xdr:to>
    <xdr:sp macro="" textlink="">
      <xdr:nvSpPr>
        <xdr:cNvPr id="446" name="フローチャート: 判断 445"/>
        <xdr:cNvSpPr/>
      </xdr:nvSpPr>
      <xdr:spPr>
        <a:xfrm>
          <a:off x="13843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111958</xdr:rowOff>
    </xdr:from>
    <xdr:ext cx="762000" cy="259045"/>
    <xdr:sp macro="" textlink="">
      <xdr:nvSpPr>
        <xdr:cNvPr id="447" name="テキスト ボックス 446"/>
        <xdr:cNvSpPr txBox="1"/>
      </xdr:nvSpPr>
      <xdr:spPr>
        <a:xfrm>
          <a:off x="13512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8" name="フローチャート: 判断 447"/>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9" name="テキスト ボックス 448"/>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148046</xdr:rowOff>
    </xdr:from>
    <xdr:to>
      <xdr:col>82</xdr:col>
      <xdr:colOff>158750</xdr:colOff>
      <xdr:row>75</xdr:row>
      <xdr:rowOff>78196</xdr:rowOff>
    </xdr:to>
    <xdr:sp macro="" textlink="">
      <xdr:nvSpPr>
        <xdr:cNvPr id="455" name="楕円 454"/>
        <xdr:cNvSpPr/>
      </xdr:nvSpPr>
      <xdr:spPr>
        <a:xfrm>
          <a:off x="164592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56623</xdr:rowOff>
    </xdr:from>
    <xdr:ext cx="762000" cy="259045"/>
    <xdr:sp macro="" textlink="">
      <xdr:nvSpPr>
        <xdr:cNvPr id="456" name="公債費以外該当値テキスト"/>
        <xdr:cNvSpPr txBox="1"/>
      </xdr:nvSpPr>
      <xdr:spPr>
        <a:xfrm>
          <a:off x="16598900" y="1274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89263</xdr:rowOff>
    </xdr:from>
    <xdr:to>
      <xdr:col>78</xdr:col>
      <xdr:colOff>120650</xdr:colOff>
      <xdr:row>75</xdr:row>
      <xdr:rowOff>19413</xdr:rowOff>
    </xdr:to>
    <xdr:sp macro="" textlink="">
      <xdr:nvSpPr>
        <xdr:cNvPr id="457" name="楕円 456"/>
        <xdr:cNvSpPr/>
      </xdr:nvSpPr>
      <xdr:spPr>
        <a:xfrm>
          <a:off x="15621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29590</xdr:rowOff>
    </xdr:from>
    <xdr:ext cx="736600" cy="259045"/>
    <xdr:sp macro="" textlink="">
      <xdr:nvSpPr>
        <xdr:cNvPr id="458" name="テキスト ボックス 457"/>
        <xdr:cNvSpPr txBox="1"/>
      </xdr:nvSpPr>
      <xdr:spPr>
        <a:xfrm>
          <a:off x="15290800" y="1254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76200</xdr:rowOff>
    </xdr:from>
    <xdr:to>
      <xdr:col>74</xdr:col>
      <xdr:colOff>31750</xdr:colOff>
      <xdr:row>75</xdr:row>
      <xdr:rowOff>6350</xdr:rowOff>
    </xdr:to>
    <xdr:sp macro="" textlink="">
      <xdr:nvSpPr>
        <xdr:cNvPr id="459" name="楕円 458"/>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16527</xdr:rowOff>
    </xdr:from>
    <xdr:ext cx="762000" cy="259045"/>
    <xdr:sp macro="" textlink="">
      <xdr:nvSpPr>
        <xdr:cNvPr id="460" name="テキスト ボックス 459"/>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110490</xdr:rowOff>
    </xdr:from>
    <xdr:to>
      <xdr:col>69</xdr:col>
      <xdr:colOff>142875</xdr:colOff>
      <xdr:row>74</xdr:row>
      <xdr:rowOff>40640</xdr:rowOff>
    </xdr:to>
    <xdr:sp macro="" textlink="">
      <xdr:nvSpPr>
        <xdr:cNvPr id="461" name="楕円 460"/>
        <xdr:cNvSpPr/>
      </xdr:nvSpPr>
      <xdr:spPr>
        <a:xfrm>
          <a:off x="13843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50817</xdr:rowOff>
    </xdr:from>
    <xdr:ext cx="762000" cy="259045"/>
    <xdr:sp macro="" textlink="">
      <xdr:nvSpPr>
        <xdr:cNvPr id="462" name="テキスト ボックス 461"/>
        <xdr:cNvSpPr txBox="1"/>
      </xdr:nvSpPr>
      <xdr:spPr>
        <a:xfrm>
          <a:off x="13512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169273</xdr:rowOff>
    </xdr:from>
    <xdr:to>
      <xdr:col>65</xdr:col>
      <xdr:colOff>53975</xdr:colOff>
      <xdr:row>74</xdr:row>
      <xdr:rowOff>99423</xdr:rowOff>
    </xdr:to>
    <xdr:sp macro="" textlink="">
      <xdr:nvSpPr>
        <xdr:cNvPr id="463" name="楕円 462"/>
        <xdr:cNvSpPr/>
      </xdr:nvSpPr>
      <xdr:spPr>
        <a:xfrm>
          <a:off x="12954000" y="126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109600</xdr:rowOff>
    </xdr:from>
    <xdr:ext cx="762000" cy="259045"/>
    <xdr:sp macro="" textlink="">
      <xdr:nvSpPr>
        <xdr:cNvPr id="464" name="テキスト ボックス 463"/>
        <xdr:cNvSpPr txBox="1"/>
      </xdr:nvSpPr>
      <xdr:spPr>
        <a:xfrm>
          <a:off x="12623800" y="1245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3769</xdr:rowOff>
    </xdr:from>
    <xdr:to>
      <xdr:col>29</xdr:col>
      <xdr:colOff>127000</xdr:colOff>
      <xdr:row>13</xdr:row>
      <xdr:rowOff>38288</xdr:rowOff>
    </xdr:to>
    <xdr:cxnSp macro="">
      <xdr:nvCxnSpPr>
        <xdr:cNvPr id="48" name="直線コネクタ 47"/>
        <xdr:cNvCxnSpPr/>
      </xdr:nvCxnSpPr>
      <xdr:spPr bwMode="auto">
        <a:xfrm>
          <a:off x="5003800" y="2280244"/>
          <a:ext cx="647700" cy="34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3769</xdr:rowOff>
    </xdr:from>
    <xdr:to>
      <xdr:col>26</xdr:col>
      <xdr:colOff>50800</xdr:colOff>
      <xdr:row>13</xdr:row>
      <xdr:rowOff>25029</xdr:rowOff>
    </xdr:to>
    <xdr:cxnSp macro="">
      <xdr:nvCxnSpPr>
        <xdr:cNvPr id="51" name="直線コネクタ 50"/>
        <xdr:cNvCxnSpPr/>
      </xdr:nvCxnSpPr>
      <xdr:spPr bwMode="auto">
        <a:xfrm flipV="1">
          <a:off x="4305300" y="2280244"/>
          <a:ext cx="698500" cy="21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25029</xdr:rowOff>
    </xdr:from>
    <xdr:to>
      <xdr:col>22</xdr:col>
      <xdr:colOff>114300</xdr:colOff>
      <xdr:row>13</xdr:row>
      <xdr:rowOff>116424</xdr:rowOff>
    </xdr:to>
    <xdr:cxnSp macro="">
      <xdr:nvCxnSpPr>
        <xdr:cNvPr id="54" name="直線コネクタ 53"/>
        <xdr:cNvCxnSpPr/>
      </xdr:nvCxnSpPr>
      <xdr:spPr bwMode="auto">
        <a:xfrm flipV="1">
          <a:off x="3606800" y="2301504"/>
          <a:ext cx="698500" cy="91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116424</xdr:rowOff>
    </xdr:from>
    <xdr:to>
      <xdr:col>18</xdr:col>
      <xdr:colOff>177800</xdr:colOff>
      <xdr:row>14</xdr:row>
      <xdr:rowOff>17623</xdr:rowOff>
    </xdr:to>
    <xdr:cxnSp macro="">
      <xdr:nvCxnSpPr>
        <xdr:cNvPr id="57" name="直線コネクタ 56"/>
        <xdr:cNvCxnSpPr/>
      </xdr:nvCxnSpPr>
      <xdr:spPr bwMode="auto">
        <a:xfrm flipV="1">
          <a:off x="2908300" y="2392899"/>
          <a:ext cx="698500" cy="72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62835</xdr:rowOff>
    </xdr:from>
    <xdr:to>
      <xdr:col>19</xdr:col>
      <xdr:colOff>38100</xdr:colOff>
      <xdr:row>16</xdr:row>
      <xdr:rowOff>164435</xdr:rowOff>
    </xdr:to>
    <xdr:sp macro="" textlink="">
      <xdr:nvSpPr>
        <xdr:cNvPr id="58" name="フローチャート: 判断 57"/>
        <xdr:cNvSpPr/>
      </xdr:nvSpPr>
      <xdr:spPr bwMode="auto">
        <a:xfrm>
          <a:off x="35560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149212</xdr:rowOff>
    </xdr:from>
    <xdr:ext cx="762000" cy="259045"/>
    <xdr:sp macro="" textlink="">
      <xdr:nvSpPr>
        <xdr:cNvPr id="59" name="テキスト ボックス 58"/>
        <xdr:cNvSpPr txBox="1"/>
      </xdr:nvSpPr>
      <xdr:spPr>
        <a:xfrm>
          <a:off x="32258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103205</xdr:rowOff>
    </xdr:from>
    <xdr:to>
      <xdr:col>15</xdr:col>
      <xdr:colOff>101600</xdr:colOff>
      <xdr:row>17</xdr:row>
      <xdr:rowOff>33355</xdr:rowOff>
    </xdr:to>
    <xdr:sp macro="" textlink="">
      <xdr:nvSpPr>
        <xdr:cNvPr id="60" name="フローチャート: 判断 59"/>
        <xdr:cNvSpPr/>
      </xdr:nvSpPr>
      <xdr:spPr bwMode="auto">
        <a:xfrm>
          <a:off x="2857500" y="2894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18132</xdr:rowOff>
    </xdr:from>
    <xdr:ext cx="762000" cy="259045"/>
    <xdr:sp macro="" textlink="">
      <xdr:nvSpPr>
        <xdr:cNvPr id="61" name="テキスト ボックス 60"/>
        <xdr:cNvSpPr txBox="1"/>
      </xdr:nvSpPr>
      <xdr:spPr>
        <a:xfrm>
          <a:off x="2527300" y="29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158938</xdr:rowOff>
    </xdr:from>
    <xdr:to>
      <xdr:col>29</xdr:col>
      <xdr:colOff>177800</xdr:colOff>
      <xdr:row>13</xdr:row>
      <xdr:rowOff>89088</xdr:rowOff>
    </xdr:to>
    <xdr:sp macro="" textlink="">
      <xdr:nvSpPr>
        <xdr:cNvPr id="67" name="楕円 66"/>
        <xdr:cNvSpPr/>
      </xdr:nvSpPr>
      <xdr:spPr bwMode="auto">
        <a:xfrm>
          <a:off x="5600700" y="2263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4015</xdr:rowOff>
    </xdr:from>
    <xdr:ext cx="762000" cy="259045"/>
    <xdr:sp macro="" textlink="">
      <xdr:nvSpPr>
        <xdr:cNvPr id="68" name="人口1人当たり決算額の推移該当値テキスト130"/>
        <xdr:cNvSpPr txBox="1"/>
      </xdr:nvSpPr>
      <xdr:spPr>
        <a:xfrm>
          <a:off x="5740400" y="210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124419</xdr:rowOff>
    </xdr:from>
    <xdr:to>
      <xdr:col>26</xdr:col>
      <xdr:colOff>101600</xdr:colOff>
      <xdr:row>13</xdr:row>
      <xdr:rowOff>54569</xdr:rowOff>
    </xdr:to>
    <xdr:sp macro="" textlink="">
      <xdr:nvSpPr>
        <xdr:cNvPr id="69" name="楕円 68"/>
        <xdr:cNvSpPr/>
      </xdr:nvSpPr>
      <xdr:spPr bwMode="auto">
        <a:xfrm>
          <a:off x="4953000" y="2229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64746</xdr:rowOff>
    </xdr:from>
    <xdr:ext cx="736600" cy="259045"/>
    <xdr:sp macro="" textlink="">
      <xdr:nvSpPr>
        <xdr:cNvPr id="70" name="テキスト ボックス 69"/>
        <xdr:cNvSpPr txBox="1"/>
      </xdr:nvSpPr>
      <xdr:spPr>
        <a:xfrm>
          <a:off x="4622800" y="1998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145679</xdr:rowOff>
    </xdr:from>
    <xdr:to>
      <xdr:col>22</xdr:col>
      <xdr:colOff>165100</xdr:colOff>
      <xdr:row>13</xdr:row>
      <xdr:rowOff>75829</xdr:rowOff>
    </xdr:to>
    <xdr:sp macro="" textlink="">
      <xdr:nvSpPr>
        <xdr:cNvPr id="71" name="楕円 70"/>
        <xdr:cNvSpPr/>
      </xdr:nvSpPr>
      <xdr:spPr bwMode="auto">
        <a:xfrm>
          <a:off x="4254500" y="2250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86006</xdr:rowOff>
    </xdr:from>
    <xdr:ext cx="762000" cy="259045"/>
    <xdr:sp macro="" textlink="">
      <xdr:nvSpPr>
        <xdr:cNvPr id="72" name="テキスト ボックス 71"/>
        <xdr:cNvSpPr txBox="1"/>
      </xdr:nvSpPr>
      <xdr:spPr>
        <a:xfrm>
          <a:off x="3924300" y="201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65624</xdr:rowOff>
    </xdr:from>
    <xdr:to>
      <xdr:col>19</xdr:col>
      <xdr:colOff>38100</xdr:colOff>
      <xdr:row>13</xdr:row>
      <xdr:rowOff>167224</xdr:rowOff>
    </xdr:to>
    <xdr:sp macro="" textlink="">
      <xdr:nvSpPr>
        <xdr:cNvPr id="73" name="楕円 72"/>
        <xdr:cNvSpPr/>
      </xdr:nvSpPr>
      <xdr:spPr bwMode="auto">
        <a:xfrm>
          <a:off x="3556000" y="2342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5951</xdr:rowOff>
    </xdr:from>
    <xdr:ext cx="762000" cy="259045"/>
    <xdr:sp macro="" textlink="">
      <xdr:nvSpPr>
        <xdr:cNvPr id="74" name="テキスト ボックス 73"/>
        <xdr:cNvSpPr txBox="1"/>
      </xdr:nvSpPr>
      <xdr:spPr>
        <a:xfrm>
          <a:off x="3225800" y="211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138273</xdr:rowOff>
    </xdr:from>
    <xdr:to>
      <xdr:col>15</xdr:col>
      <xdr:colOff>101600</xdr:colOff>
      <xdr:row>14</xdr:row>
      <xdr:rowOff>68423</xdr:rowOff>
    </xdr:to>
    <xdr:sp macro="" textlink="">
      <xdr:nvSpPr>
        <xdr:cNvPr id="75" name="楕円 74"/>
        <xdr:cNvSpPr/>
      </xdr:nvSpPr>
      <xdr:spPr bwMode="auto">
        <a:xfrm>
          <a:off x="2857500" y="2414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78600</xdr:rowOff>
    </xdr:from>
    <xdr:ext cx="762000" cy="259045"/>
    <xdr:sp macro="" textlink="">
      <xdr:nvSpPr>
        <xdr:cNvPr id="76" name="テキスト ボックス 75"/>
        <xdr:cNvSpPr txBox="1"/>
      </xdr:nvSpPr>
      <xdr:spPr>
        <a:xfrm>
          <a:off x="2527300" y="218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84595</xdr:rowOff>
    </xdr:from>
    <xdr:to>
      <xdr:col>29</xdr:col>
      <xdr:colOff>127000</xdr:colOff>
      <xdr:row>34</xdr:row>
      <xdr:rowOff>154622</xdr:rowOff>
    </xdr:to>
    <xdr:cxnSp macro="">
      <xdr:nvCxnSpPr>
        <xdr:cNvPr id="109" name="直線コネクタ 108"/>
        <xdr:cNvCxnSpPr/>
      </xdr:nvCxnSpPr>
      <xdr:spPr bwMode="auto">
        <a:xfrm>
          <a:off x="5003800" y="6352045"/>
          <a:ext cx="647700" cy="70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xdr:cNvSpPr txBox="1"/>
      </xdr:nvSpPr>
      <xdr:spPr>
        <a:xfrm>
          <a:off x="5740400" y="671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46000</xdr:rowOff>
    </xdr:from>
    <xdr:to>
      <xdr:col>26</xdr:col>
      <xdr:colOff>50800</xdr:colOff>
      <xdr:row>34</xdr:row>
      <xdr:rowOff>84595</xdr:rowOff>
    </xdr:to>
    <xdr:cxnSp macro="">
      <xdr:nvCxnSpPr>
        <xdr:cNvPr id="112" name="直線コネクタ 111"/>
        <xdr:cNvCxnSpPr/>
      </xdr:nvCxnSpPr>
      <xdr:spPr bwMode="auto">
        <a:xfrm>
          <a:off x="4305300" y="6313450"/>
          <a:ext cx="698500" cy="38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203954</xdr:rowOff>
    </xdr:from>
    <xdr:ext cx="736600" cy="259045"/>
    <xdr:sp macro="" textlink="">
      <xdr:nvSpPr>
        <xdr:cNvPr id="114" name="テキスト ボックス 113"/>
        <xdr:cNvSpPr txBox="1"/>
      </xdr:nvSpPr>
      <xdr:spPr>
        <a:xfrm>
          <a:off x="4622800" y="68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13005</xdr:rowOff>
    </xdr:from>
    <xdr:to>
      <xdr:col>22</xdr:col>
      <xdr:colOff>114300</xdr:colOff>
      <xdr:row>34</xdr:row>
      <xdr:rowOff>46000</xdr:rowOff>
    </xdr:to>
    <xdr:cxnSp macro="">
      <xdr:nvCxnSpPr>
        <xdr:cNvPr id="115" name="直線コネクタ 114"/>
        <xdr:cNvCxnSpPr/>
      </xdr:nvCxnSpPr>
      <xdr:spPr bwMode="auto">
        <a:xfrm>
          <a:off x="3606800" y="6280455"/>
          <a:ext cx="698500" cy="32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199382</xdr:rowOff>
    </xdr:from>
    <xdr:ext cx="762000" cy="259045"/>
    <xdr:sp macro="" textlink="">
      <xdr:nvSpPr>
        <xdr:cNvPr id="117" name="テキスト ボックス 116"/>
        <xdr:cNvSpPr txBox="1"/>
      </xdr:nvSpPr>
      <xdr:spPr>
        <a:xfrm>
          <a:off x="3924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319596</xdr:rowOff>
    </xdr:from>
    <xdr:to>
      <xdr:col>18</xdr:col>
      <xdr:colOff>177800</xdr:colOff>
      <xdr:row>34</xdr:row>
      <xdr:rowOff>13005</xdr:rowOff>
    </xdr:to>
    <xdr:cxnSp macro="">
      <xdr:nvCxnSpPr>
        <xdr:cNvPr id="118" name="直線コネクタ 117"/>
        <xdr:cNvCxnSpPr/>
      </xdr:nvCxnSpPr>
      <xdr:spPr bwMode="auto">
        <a:xfrm>
          <a:off x="2908300" y="6244146"/>
          <a:ext cx="698500" cy="36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19" name="フローチャート: 判断 118"/>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277144</xdr:rowOff>
    </xdr:from>
    <xdr:ext cx="762000" cy="259045"/>
    <xdr:sp macro="" textlink="">
      <xdr:nvSpPr>
        <xdr:cNvPr id="120" name="テキスト ボックス 119"/>
        <xdr:cNvSpPr txBox="1"/>
      </xdr:nvSpPr>
      <xdr:spPr>
        <a:xfrm>
          <a:off x="3225800" y="688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1" name="フローチャート: 判断 120"/>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267466</xdr:rowOff>
    </xdr:from>
    <xdr:ext cx="762000" cy="259045"/>
    <xdr:sp macro="" textlink="">
      <xdr:nvSpPr>
        <xdr:cNvPr id="122" name="テキスト ボックス 121"/>
        <xdr:cNvSpPr txBox="1"/>
      </xdr:nvSpPr>
      <xdr:spPr>
        <a:xfrm>
          <a:off x="25273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103822</xdr:rowOff>
    </xdr:from>
    <xdr:to>
      <xdr:col>29</xdr:col>
      <xdr:colOff>177800</xdr:colOff>
      <xdr:row>34</xdr:row>
      <xdr:rowOff>205422</xdr:rowOff>
    </xdr:to>
    <xdr:sp macro="" textlink="">
      <xdr:nvSpPr>
        <xdr:cNvPr id="128" name="楕円 127"/>
        <xdr:cNvSpPr/>
      </xdr:nvSpPr>
      <xdr:spPr bwMode="auto">
        <a:xfrm>
          <a:off x="5600700" y="6371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291799</xdr:rowOff>
    </xdr:from>
    <xdr:ext cx="762000" cy="259045"/>
    <xdr:sp macro="" textlink="">
      <xdr:nvSpPr>
        <xdr:cNvPr id="129" name="人口1人当たり決算額の推移該当値テキスト445"/>
        <xdr:cNvSpPr txBox="1"/>
      </xdr:nvSpPr>
      <xdr:spPr>
        <a:xfrm>
          <a:off x="5740400" y="621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33795</xdr:rowOff>
    </xdr:from>
    <xdr:to>
      <xdr:col>26</xdr:col>
      <xdr:colOff>101600</xdr:colOff>
      <xdr:row>34</xdr:row>
      <xdr:rowOff>135395</xdr:rowOff>
    </xdr:to>
    <xdr:sp macro="" textlink="">
      <xdr:nvSpPr>
        <xdr:cNvPr id="130" name="楕円 129"/>
        <xdr:cNvSpPr/>
      </xdr:nvSpPr>
      <xdr:spPr bwMode="auto">
        <a:xfrm>
          <a:off x="4953000" y="6301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145572</xdr:rowOff>
    </xdr:from>
    <xdr:ext cx="736600" cy="259045"/>
    <xdr:sp macro="" textlink="">
      <xdr:nvSpPr>
        <xdr:cNvPr id="131" name="テキスト ボックス 130"/>
        <xdr:cNvSpPr txBox="1"/>
      </xdr:nvSpPr>
      <xdr:spPr>
        <a:xfrm>
          <a:off x="4622800" y="6070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338100</xdr:rowOff>
    </xdr:from>
    <xdr:to>
      <xdr:col>22</xdr:col>
      <xdr:colOff>165100</xdr:colOff>
      <xdr:row>34</xdr:row>
      <xdr:rowOff>96800</xdr:rowOff>
    </xdr:to>
    <xdr:sp macro="" textlink="">
      <xdr:nvSpPr>
        <xdr:cNvPr id="132" name="楕円 131"/>
        <xdr:cNvSpPr/>
      </xdr:nvSpPr>
      <xdr:spPr bwMode="auto">
        <a:xfrm>
          <a:off x="4254500" y="6262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106977</xdr:rowOff>
    </xdr:from>
    <xdr:ext cx="762000" cy="259045"/>
    <xdr:sp macro="" textlink="">
      <xdr:nvSpPr>
        <xdr:cNvPr id="133" name="テキスト ボックス 132"/>
        <xdr:cNvSpPr txBox="1"/>
      </xdr:nvSpPr>
      <xdr:spPr>
        <a:xfrm>
          <a:off x="3924300" y="60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305105</xdr:rowOff>
    </xdr:from>
    <xdr:to>
      <xdr:col>19</xdr:col>
      <xdr:colOff>38100</xdr:colOff>
      <xdr:row>34</xdr:row>
      <xdr:rowOff>63805</xdr:rowOff>
    </xdr:to>
    <xdr:sp macro="" textlink="">
      <xdr:nvSpPr>
        <xdr:cNvPr id="134" name="楕円 133"/>
        <xdr:cNvSpPr/>
      </xdr:nvSpPr>
      <xdr:spPr bwMode="auto">
        <a:xfrm>
          <a:off x="3556000" y="6229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73982</xdr:rowOff>
    </xdr:from>
    <xdr:ext cx="762000" cy="259045"/>
    <xdr:sp macro="" textlink="">
      <xdr:nvSpPr>
        <xdr:cNvPr id="135" name="テキスト ボックス 134"/>
        <xdr:cNvSpPr txBox="1"/>
      </xdr:nvSpPr>
      <xdr:spPr>
        <a:xfrm>
          <a:off x="3225800" y="59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268796</xdr:rowOff>
    </xdr:from>
    <xdr:to>
      <xdr:col>15</xdr:col>
      <xdr:colOff>101600</xdr:colOff>
      <xdr:row>34</xdr:row>
      <xdr:rowOff>27496</xdr:rowOff>
    </xdr:to>
    <xdr:sp macro="" textlink="">
      <xdr:nvSpPr>
        <xdr:cNvPr id="136" name="楕円 135"/>
        <xdr:cNvSpPr/>
      </xdr:nvSpPr>
      <xdr:spPr bwMode="auto">
        <a:xfrm>
          <a:off x="2857500" y="6193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37673</xdr:rowOff>
    </xdr:from>
    <xdr:ext cx="762000" cy="259045"/>
    <xdr:sp macro="" textlink="">
      <xdr:nvSpPr>
        <xdr:cNvPr id="137" name="テキスト ボックス 136"/>
        <xdr:cNvSpPr txBox="1"/>
      </xdr:nvSpPr>
      <xdr:spPr>
        <a:xfrm>
          <a:off x="2527300" y="596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185,890
184,410
765.31
132,640,358
129,905,614
2,119,663
50,938,852
112,833,060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1038</xdr:rowOff>
    </xdr:from>
    <xdr:to>
      <xdr:col>24</xdr:col>
      <xdr:colOff>63500</xdr:colOff>
      <xdr:row>34</xdr:row>
      <xdr:rowOff>112823</xdr:rowOff>
    </xdr:to>
    <xdr:cxnSp macro="">
      <xdr:nvCxnSpPr>
        <xdr:cNvPr id="63" name="直線コネクタ 62"/>
        <xdr:cNvCxnSpPr/>
      </xdr:nvCxnSpPr>
      <xdr:spPr>
        <a:xfrm flipV="1">
          <a:off x="3797300" y="5830338"/>
          <a:ext cx="838200" cy="11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83203</xdr:rowOff>
    </xdr:from>
    <xdr:to>
      <xdr:col>19</xdr:col>
      <xdr:colOff>177800</xdr:colOff>
      <xdr:row>34</xdr:row>
      <xdr:rowOff>112823</xdr:rowOff>
    </xdr:to>
    <xdr:cxnSp macro="">
      <xdr:nvCxnSpPr>
        <xdr:cNvPr id="66" name="直線コネクタ 65"/>
        <xdr:cNvCxnSpPr/>
      </xdr:nvCxnSpPr>
      <xdr:spPr>
        <a:xfrm>
          <a:off x="2908300" y="5912503"/>
          <a:ext cx="889000" cy="2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83203</xdr:rowOff>
    </xdr:from>
    <xdr:to>
      <xdr:col>15</xdr:col>
      <xdr:colOff>50800</xdr:colOff>
      <xdr:row>35</xdr:row>
      <xdr:rowOff>29156</xdr:rowOff>
    </xdr:to>
    <xdr:cxnSp macro="">
      <xdr:nvCxnSpPr>
        <xdr:cNvPr id="69" name="直線コネクタ 68"/>
        <xdr:cNvCxnSpPr/>
      </xdr:nvCxnSpPr>
      <xdr:spPr>
        <a:xfrm flipV="1">
          <a:off x="2019300" y="5912503"/>
          <a:ext cx="889000" cy="11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69842</xdr:rowOff>
    </xdr:from>
    <xdr:ext cx="534377" cy="259045"/>
    <xdr:sp macro="" textlink="">
      <xdr:nvSpPr>
        <xdr:cNvPr id="71" name="テキスト ボックス 70"/>
        <xdr:cNvSpPr txBox="1"/>
      </xdr:nvSpPr>
      <xdr:spPr>
        <a:xfrm>
          <a:off x="2641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29156</xdr:rowOff>
    </xdr:from>
    <xdr:to>
      <xdr:col>10</xdr:col>
      <xdr:colOff>114300</xdr:colOff>
      <xdr:row>35</xdr:row>
      <xdr:rowOff>30592</xdr:rowOff>
    </xdr:to>
    <xdr:cxnSp macro="">
      <xdr:nvCxnSpPr>
        <xdr:cNvPr id="72" name="直線コネクタ 71"/>
        <xdr:cNvCxnSpPr/>
      </xdr:nvCxnSpPr>
      <xdr:spPr>
        <a:xfrm flipV="1">
          <a:off x="1130300" y="6029906"/>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130029</xdr:rowOff>
    </xdr:from>
    <xdr:ext cx="534377" cy="259045"/>
    <xdr:sp macro="" textlink="">
      <xdr:nvSpPr>
        <xdr:cNvPr id="74" name="テキスト ボックス 73"/>
        <xdr:cNvSpPr txBox="1"/>
      </xdr:nvSpPr>
      <xdr:spPr>
        <a:xfrm>
          <a:off x="1752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138650</xdr:rowOff>
    </xdr:from>
    <xdr:ext cx="534377" cy="259045"/>
    <xdr:sp macro="" textlink="">
      <xdr:nvSpPr>
        <xdr:cNvPr id="76" name="テキスト ボックス 75"/>
        <xdr:cNvSpPr txBox="1"/>
      </xdr:nvSpPr>
      <xdr:spPr>
        <a:xfrm>
          <a:off x="863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121688</xdr:rowOff>
    </xdr:from>
    <xdr:to>
      <xdr:col>24</xdr:col>
      <xdr:colOff>114300</xdr:colOff>
      <xdr:row>34</xdr:row>
      <xdr:rowOff>51838</xdr:rowOff>
    </xdr:to>
    <xdr:sp macro="" textlink="">
      <xdr:nvSpPr>
        <xdr:cNvPr id="82" name="楕円 81"/>
        <xdr:cNvSpPr/>
      </xdr:nvSpPr>
      <xdr:spPr>
        <a:xfrm>
          <a:off x="4584700" y="577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144565</xdr:rowOff>
    </xdr:from>
    <xdr:ext cx="534377" cy="259045"/>
    <xdr:sp macro="" textlink="">
      <xdr:nvSpPr>
        <xdr:cNvPr id="83" name="人件費該当値テキスト"/>
        <xdr:cNvSpPr txBox="1"/>
      </xdr:nvSpPr>
      <xdr:spPr>
        <a:xfrm>
          <a:off x="4686300" y="563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62023</xdr:rowOff>
    </xdr:from>
    <xdr:to>
      <xdr:col>20</xdr:col>
      <xdr:colOff>38100</xdr:colOff>
      <xdr:row>34</xdr:row>
      <xdr:rowOff>163623</xdr:rowOff>
    </xdr:to>
    <xdr:sp macro="" textlink="">
      <xdr:nvSpPr>
        <xdr:cNvPr id="84" name="楕円 83"/>
        <xdr:cNvSpPr/>
      </xdr:nvSpPr>
      <xdr:spPr>
        <a:xfrm>
          <a:off x="3746500" y="589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8700</xdr:rowOff>
    </xdr:from>
    <xdr:ext cx="534377" cy="259045"/>
    <xdr:sp macro="" textlink="">
      <xdr:nvSpPr>
        <xdr:cNvPr id="85" name="テキスト ボックス 84"/>
        <xdr:cNvSpPr txBox="1"/>
      </xdr:nvSpPr>
      <xdr:spPr>
        <a:xfrm>
          <a:off x="3530111" y="566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32403</xdr:rowOff>
    </xdr:from>
    <xdr:to>
      <xdr:col>15</xdr:col>
      <xdr:colOff>101600</xdr:colOff>
      <xdr:row>34</xdr:row>
      <xdr:rowOff>134003</xdr:rowOff>
    </xdr:to>
    <xdr:sp macro="" textlink="">
      <xdr:nvSpPr>
        <xdr:cNvPr id="86" name="楕円 85"/>
        <xdr:cNvSpPr/>
      </xdr:nvSpPr>
      <xdr:spPr>
        <a:xfrm>
          <a:off x="2857500" y="58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150530</xdr:rowOff>
    </xdr:from>
    <xdr:ext cx="534377" cy="259045"/>
    <xdr:sp macro="" textlink="">
      <xdr:nvSpPr>
        <xdr:cNvPr id="87" name="テキスト ボックス 86"/>
        <xdr:cNvSpPr txBox="1"/>
      </xdr:nvSpPr>
      <xdr:spPr>
        <a:xfrm>
          <a:off x="2641111" y="563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149806</xdr:rowOff>
    </xdr:from>
    <xdr:to>
      <xdr:col>10</xdr:col>
      <xdr:colOff>165100</xdr:colOff>
      <xdr:row>35</xdr:row>
      <xdr:rowOff>79956</xdr:rowOff>
    </xdr:to>
    <xdr:sp macro="" textlink="">
      <xdr:nvSpPr>
        <xdr:cNvPr id="88" name="楕円 87"/>
        <xdr:cNvSpPr/>
      </xdr:nvSpPr>
      <xdr:spPr>
        <a:xfrm>
          <a:off x="1968500" y="597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96483</xdr:rowOff>
    </xdr:from>
    <xdr:ext cx="534377" cy="259045"/>
    <xdr:sp macro="" textlink="">
      <xdr:nvSpPr>
        <xdr:cNvPr id="89" name="テキスト ボックス 88"/>
        <xdr:cNvSpPr txBox="1"/>
      </xdr:nvSpPr>
      <xdr:spPr>
        <a:xfrm>
          <a:off x="1752111" y="575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151242</xdr:rowOff>
    </xdr:from>
    <xdr:to>
      <xdr:col>6</xdr:col>
      <xdr:colOff>38100</xdr:colOff>
      <xdr:row>35</xdr:row>
      <xdr:rowOff>81392</xdr:rowOff>
    </xdr:to>
    <xdr:sp macro="" textlink="">
      <xdr:nvSpPr>
        <xdr:cNvPr id="90" name="楕円 89"/>
        <xdr:cNvSpPr/>
      </xdr:nvSpPr>
      <xdr:spPr>
        <a:xfrm>
          <a:off x="1079500" y="598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97919</xdr:rowOff>
    </xdr:from>
    <xdr:ext cx="534377" cy="259045"/>
    <xdr:sp macro="" textlink="">
      <xdr:nvSpPr>
        <xdr:cNvPr id="91" name="テキスト ボックス 90"/>
        <xdr:cNvSpPr txBox="1"/>
      </xdr:nvSpPr>
      <xdr:spPr>
        <a:xfrm>
          <a:off x="863111" y="575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139517</xdr:rowOff>
    </xdr:from>
    <xdr:to>
      <xdr:col>24</xdr:col>
      <xdr:colOff>63500</xdr:colOff>
      <xdr:row>55</xdr:row>
      <xdr:rowOff>18999</xdr:rowOff>
    </xdr:to>
    <xdr:cxnSp macro="">
      <xdr:nvCxnSpPr>
        <xdr:cNvPr id="119" name="直線コネクタ 118"/>
        <xdr:cNvCxnSpPr/>
      </xdr:nvCxnSpPr>
      <xdr:spPr>
        <a:xfrm flipV="1">
          <a:off x="3797300" y="9397817"/>
          <a:ext cx="838200" cy="5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73499</xdr:rowOff>
    </xdr:from>
    <xdr:ext cx="534377" cy="259045"/>
    <xdr:sp macro="" textlink="">
      <xdr:nvSpPr>
        <xdr:cNvPr id="120" name="物件費平均値テキスト"/>
        <xdr:cNvSpPr txBox="1"/>
      </xdr:nvSpPr>
      <xdr:spPr>
        <a:xfrm>
          <a:off x="4686300" y="9674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18999</xdr:rowOff>
    </xdr:from>
    <xdr:to>
      <xdr:col>19</xdr:col>
      <xdr:colOff>177800</xdr:colOff>
      <xdr:row>55</xdr:row>
      <xdr:rowOff>156182</xdr:rowOff>
    </xdr:to>
    <xdr:cxnSp macro="">
      <xdr:nvCxnSpPr>
        <xdr:cNvPr id="122" name="直線コネクタ 121"/>
        <xdr:cNvCxnSpPr/>
      </xdr:nvCxnSpPr>
      <xdr:spPr>
        <a:xfrm flipV="1">
          <a:off x="2908300" y="9448749"/>
          <a:ext cx="889000" cy="13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87581</xdr:rowOff>
    </xdr:from>
    <xdr:ext cx="534377" cy="259045"/>
    <xdr:sp macro="" textlink="">
      <xdr:nvSpPr>
        <xdr:cNvPr id="124" name="テキスト ボックス 123"/>
        <xdr:cNvSpPr txBox="1"/>
      </xdr:nvSpPr>
      <xdr:spPr>
        <a:xfrm>
          <a:off x="3530111" y="9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156182</xdr:rowOff>
    </xdr:from>
    <xdr:to>
      <xdr:col>15</xdr:col>
      <xdr:colOff>50800</xdr:colOff>
      <xdr:row>56</xdr:row>
      <xdr:rowOff>90208</xdr:rowOff>
    </xdr:to>
    <xdr:cxnSp macro="">
      <xdr:nvCxnSpPr>
        <xdr:cNvPr id="125" name="直線コネクタ 124"/>
        <xdr:cNvCxnSpPr/>
      </xdr:nvCxnSpPr>
      <xdr:spPr>
        <a:xfrm flipV="1">
          <a:off x="2019300" y="9585932"/>
          <a:ext cx="889000" cy="10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136982</xdr:rowOff>
    </xdr:from>
    <xdr:ext cx="534377" cy="259045"/>
    <xdr:sp macro="" textlink="">
      <xdr:nvSpPr>
        <xdr:cNvPr id="127" name="テキスト ボックス 126"/>
        <xdr:cNvSpPr txBox="1"/>
      </xdr:nvSpPr>
      <xdr:spPr>
        <a:xfrm>
          <a:off x="2641111" y="99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90208</xdr:rowOff>
    </xdr:from>
    <xdr:to>
      <xdr:col>10</xdr:col>
      <xdr:colOff>114300</xdr:colOff>
      <xdr:row>56</xdr:row>
      <xdr:rowOff>116703</xdr:rowOff>
    </xdr:to>
    <xdr:cxnSp macro="">
      <xdr:nvCxnSpPr>
        <xdr:cNvPr id="128" name="直線コネクタ 127"/>
        <xdr:cNvCxnSpPr/>
      </xdr:nvCxnSpPr>
      <xdr:spPr>
        <a:xfrm flipV="1">
          <a:off x="1130300" y="9691408"/>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75778</xdr:rowOff>
    </xdr:from>
    <xdr:to>
      <xdr:col>10</xdr:col>
      <xdr:colOff>165100</xdr:colOff>
      <xdr:row>58</xdr:row>
      <xdr:rowOff>5928</xdr:rowOff>
    </xdr:to>
    <xdr:sp macro="" textlink="">
      <xdr:nvSpPr>
        <xdr:cNvPr id="129" name="フローチャート: 判断 128"/>
        <xdr:cNvSpPr/>
      </xdr:nvSpPr>
      <xdr:spPr>
        <a:xfrm>
          <a:off x="1968500" y="984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168505</xdr:rowOff>
    </xdr:from>
    <xdr:ext cx="534377" cy="259045"/>
    <xdr:sp macro="" textlink="">
      <xdr:nvSpPr>
        <xdr:cNvPr id="130" name="テキスト ボックス 129"/>
        <xdr:cNvSpPr txBox="1"/>
      </xdr:nvSpPr>
      <xdr:spPr>
        <a:xfrm>
          <a:off x="1752111" y="994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85288</xdr:rowOff>
    </xdr:from>
    <xdr:to>
      <xdr:col>6</xdr:col>
      <xdr:colOff>38100</xdr:colOff>
      <xdr:row>58</xdr:row>
      <xdr:rowOff>15438</xdr:rowOff>
    </xdr:to>
    <xdr:sp macro="" textlink="">
      <xdr:nvSpPr>
        <xdr:cNvPr id="131" name="フローチャート: 判断 130"/>
        <xdr:cNvSpPr/>
      </xdr:nvSpPr>
      <xdr:spPr>
        <a:xfrm>
          <a:off x="10795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6565</xdr:rowOff>
    </xdr:from>
    <xdr:ext cx="534377" cy="259045"/>
    <xdr:sp macro="" textlink="">
      <xdr:nvSpPr>
        <xdr:cNvPr id="132" name="テキスト ボックス 131"/>
        <xdr:cNvSpPr txBox="1"/>
      </xdr:nvSpPr>
      <xdr:spPr>
        <a:xfrm>
          <a:off x="863111" y="99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88717</xdr:rowOff>
    </xdr:from>
    <xdr:to>
      <xdr:col>24</xdr:col>
      <xdr:colOff>114300</xdr:colOff>
      <xdr:row>55</xdr:row>
      <xdr:rowOff>18867</xdr:rowOff>
    </xdr:to>
    <xdr:sp macro="" textlink="">
      <xdr:nvSpPr>
        <xdr:cNvPr id="138" name="楕円 137"/>
        <xdr:cNvSpPr/>
      </xdr:nvSpPr>
      <xdr:spPr>
        <a:xfrm>
          <a:off x="4584700" y="93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111594</xdr:rowOff>
    </xdr:from>
    <xdr:ext cx="534377" cy="259045"/>
    <xdr:sp macro="" textlink="">
      <xdr:nvSpPr>
        <xdr:cNvPr id="139" name="物件費該当値テキスト"/>
        <xdr:cNvSpPr txBox="1"/>
      </xdr:nvSpPr>
      <xdr:spPr>
        <a:xfrm>
          <a:off x="4686300" y="919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139649</xdr:rowOff>
    </xdr:from>
    <xdr:to>
      <xdr:col>20</xdr:col>
      <xdr:colOff>38100</xdr:colOff>
      <xdr:row>55</xdr:row>
      <xdr:rowOff>69799</xdr:rowOff>
    </xdr:to>
    <xdr:sp macro="" textlink="">
      <xdr:nvSpPr>
        <xdr:cNvPr id="140" name="楕円 139"/>
        <xdr:cNvSpPr/>
      </xdr:nvSpPr>
      <xdr:spPr>
        <a:xfrm>
          <a:off x="3746500" y="939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86326</xdr:rowOff>
    </xdr:from>
    <xdr:ext cx="534377" cy="259045"/>
    <xdr:sp macro="" textlink="">
      <xdr:nvSpPr>
        <xdr:cNvPr id="141" name="テキスト ボックス 140"/>
        <xdr:cNvSpPr txBox="1"/>
      </xdr:nvSpPr>
      <xdr:spPr>
        <a:xfrm>
          <a:off x="3530111" y="917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105382</xdr:rowOff>
    </xdr:from>
    <xdr:to>
      <xdr:col>15</xdr:col>
      <xdr:colOff>101600</xdr:colOff>
      <xdr:row>56</xdr:row>
      <xdr:rowOff>35532</xdr:rowOff>
    </xdr:to>
    <xdr:sp macro="" textlink="">
      <xdr:nvSpPr>
        <xdr:cNvPr id="142" name="楕円 141"/>
        <xdr:cNvSpPr/>
      </xdr:nvSpPr>
      <xdr:spPr>
        <a:xfrm>
          <a:off x="2857500" y="95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52059</xdr:rowOff>
    </xdr:from>
    <xdr:ext cx="534377" cy="259045"/>
    <xdr:sp macro="" textlink="">
      <xdr:nvSpPr>
        <xdr:cNvPr id="143" name="テキスト ボックス 142"/>
        <xdr:cNvSpPr txBox="1"/>
      </xdr:nvSpPr>
      <xdr:spPr>
        <a:xfrm>
          <a:off x="2641111" y="931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39408</xdr:rowOff>
    </xdr:from>
    <xdr:to>
      <xdr:col>10</xdr:col>
      <xdr:colOff>165100</xdr:colOff>
      <xdr:row>56</xdr:row>
      <xdr:rowOff>141008</xdr:rowOff>
    </xdr:to>
    <xdr:sp macro="" textlink="">
      <xdr:nvSpPr>
        <xdr:cNvPr id="144" name="楕円 143"/>
        <xdr:cNvSpPr/>
      </xdr:nvSpPr>
      <xdr:spPr>
        <a:xfrm>
          <a:off x="1968500" y="964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157535</xdr:rowOff>
    </xdr:from>
    <xdr:ext cx="534377" cy="259045"/>
    <xdr:sp macro="" textlink="">
      <xdr:nvSpPr>
        <xdr:cNvPr id="145" name="テキスト ボックス 144"/>
        <xdr:cNvSpPr txBox="1"/>
      </xdr:nvSpPr>
      <xdr:spPr>
        <a:xfrm>
          <a:off x="1752111" y="941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65903</xdr:rowOff>
    </xdr:from>
    <xdr:to>
      <xdr:col>6</xdr:col>
      <xdr:colOff>38100</xdr:colOff>
      <xdr:row>56</xdr:row>
      <xdr:rowOff>167503</xdr:rowOff>
    </xdr:to>
    <xdr:sp macro="" textlink="">
      <xdr:nvSpPr>
        <xdr:cNvPr id="146" name="楕円 145"/>
        <xdr:cNvSpPr/>
      </xdr:nvSpPr>
      <xdr:spPr>
        <a:xfrm>
          <a:off x="1079500" y="966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12580</xdr:rowOff>
    </xdr:from>
    <xdr:ext cx="534377" cy="259045"/>
    <xdr:sp macro="" textlink="">
      <xdr:nvSpPr>
        <xdr:cNvPr id="147" name="テキスト ボックス 146"/>
        <xdr:cNvSpPr txBox="1"/>
      </xdr:nvSpPr>
      <xdr:spPr>
        <a:xfrm>
          <a:off x="863111" y="944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49403</xdr:rowOff>
    </xdr:from>
    <xdr:to>
      <xdr:col>24</xdr:col>
      <xdr:colOff>63500</xdr:colOff>
      <xdr:row>77</xdr:row>
      <xdr:rowOff>30581</xdr:rowOff>
    </xdr:to>
    <xdr:cxnSp macro="">
      <xdr:nvCxnSpPr>
        <xdr:cNvPr id="176" name="直線コネクタ 175"/>
        <xdr:cNvCxnSpPr/>
      </xdr:nvCxnSpPr>
      <xdr:spPr>
        <a:xfrm flipV="1">
          <a:off x="3797300" y="13079603"/>
          <a:ext cx="838200" cy="1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112361</xdr:rowOff>
    </xdr:from>
    <xdr:ext cx="469744" cy="259045"/>
    <xdr:sp macro="" textlink="">
      <xdr:nvSpPr>
        <xdr:cNvPr id="177" name="維持補修費平均値テキスト"/>
        <xdr:cNvSpPr txBox="1"/>
      </xdr:nvSpPr>
      <xdr:spPr>
        <a:xfrm>
          <a:off x="4686300" y="1314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27533</xdr:rowOff>
    </xdr:from>
    <xdr:to>
      <xdr:col>19</xdr:col>
      <xdr:colOff>177800</xdr:colOff>
      <xdr:row>77</xdr:row>
      <xdr:rowOff>30581</xdr:rowOff>
    </xdr:to>
    <xdr:cxnSp macro="">
      <xdr:nvCxnSpPr>
        <xdr:cNvPr id="179" name="直線コネクタ 178"/>
        <xdr:cNvCxnSpPr/>
      </xdr:nvCxnSpPr>
      <xdr:spPr>
        <a:xfrm>
          <a:off x="2908300" y="1322918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116933</xdr:rowOff>
    </xdr:from>
    <xdr:ext cx="469744" cy="259045"/>
    <xdr:sp macro="" textlink="">
      <xdr:nvSpPr>
        <xdr:cNvPr id="181" name="テキスト ボックス 180"/>
        <xdr:cNvSpPr txBox="1"/>
      </xdr:nvSpPr>
      <xdr:spPr>
        <a:xfrm>
          <a:off x="3562428" y="133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121641</xdr:rowOff>
    </xdr:from>
    <xdr:to>
      <xdr:col>15</xdr:col>
      <xdr:colOff>50800</xdr:colOff>
      <xdr:row>77</xdr:row>
      <xdr:rowOff>27533</xdr:rowOff>
    </xdr:to>
    <xdr:cxnSp macro="">
      <xdr:nvCxnSpPr>
        <xdr:cNvPr id="182" name="直線コネクタ 181"/>
        <xdr:cNvCxnSpPr/>
      </xdr:nvCxnSpPr>
      <xdr:spPr>
        <a:xfrm>
          <a:off x="2019300" y="13151841"/>
          <a:ext cx="889000" cy="7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100931</xdr:rowOff>
    </xdr:from>
    <xdr:ext cx="469744" cy="259045"/>
    <xdr:sp macro="" textlink="">
      <xdr:nvSpPr>
        <xdr:cNvPr id="184" name="テキスト ボックス 183"/>
        <xdr:cNvSpPr txBox="1"/>
      </xdr:nvSpPr>
      <xdr:spPr>
        <a:xfrm>
          <a:off x="2673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121641</xdr:rowOff>
    </xdr:from>
    <xdr:to>
      <xdr:col>10</xdr:col>
      <xdr:colOff>114300</xdr:colOff>
      <xdr:row>76</xdr:row>
      <xdr:rowOff>126212</xdr:rowOff>
    </xdr:to>
    <xdr:cxnSp macro="">
      <xdr:nvCxnSpPr>
        <xdr:cNvPr id="185" name="直線コネクタ 184"/>
        <xdr:cNvCxnSpPr/>
      </xdr:nvCxnSpPr>
      <xdr:spPr>
        <a:xfrm flipV="1">
          <a:off x="1130300" y="1315184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107187</xdr:rowOff>
    </xdr:from>
    <xdr:to>
      <xdr:col>10</xdr:col>
      <xdr:colOff>165100</xdr:colOff>
      <xdr:row>77</xdr:row>
      <xdr:rowOff>37337</xdr:rowOff>
    </xdr:to>
    <xdr:sp macro="" textlink="">
      <xdr:nvSpPr>
        <xdr:cNvPr id="186" name="フローチャート: 判断 185"/>
        <xdr:cNvSpPr/>
      </xdr:nvSpPr>
      <xdr:spPr>
        <a:xfrm>
          <a:off x="1968500" y="131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28464</xdr:rowOff>
    </xdr:from>
    <xdr:ext cx="469744" cy="259045"/>
    <xdr:sp macro="" textlink="">
      <xdr:nvSpPr>
        <xdr:cNvPr id="187" name="テキスト ボックス 186"/>
        <xdr:cNvSpPr txBox="1"/>
      </xdr:nvSpPr>
      <xdr:spPr>
        <a:xfrm>
          <a:off x="1784428" y="1323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161213</xdr:rowOff>
    </xdr:from>
    <xdr:to>
      <xdr:col>6</xdr:col>
      <xdr:colOff>38100</xdr:colOff>
      <xdr:row>77</xdr:row>
      <xdr:rowOff>91363</xdr:rowOff>
    </xdr:to>
    <xdr:sp macro="" textlink="">
      <xdr:nvSpPr>
        <xdr:cNvPr id="188" name="フローチャート: 判断 187"/>
        <xdr:cNvSpPr/>
      </xdr:nvSpPr>
      <xdr:spPr>
        <a:xfrm>
          <a:off x="10795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82490</xdr:rowOff>
    </xdr:from>
    <xdr:ext cx="469744" cy="259045"/>
    <xdr:sp macro="" textlink="">
      <xdr:nvSpPr>
        <xdr:cNvPr id="189" name="テキスト ボックス 188"/>
        <xdr:cNvSpPr txBox="1"/>
      </xdr:nvSpPr>
      <xdr:spPr>
        <a:xfrm>
          <a:off x="895428" y="132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170053</xdr:rowOff>
    </xdr:from>
    <xdr:to>
      <xdr:col>24</xdr:col>
      <xdr:colOff>114300</xdr:colOff>
      <xdr:row>76</xdr:row>
      <xdr:rowOff>100203</xdr:rowOff>
    </xdr:to>
    <xdr:sp macro="" textlink="">
      <xdr:nvSpPr>
        <xdr:cNvPr id="195" name="楕円 194"/>
        <xdr:cNvSpPr/>
      </xdr:nvSpPr>
      <xdr:spPr>
        <a:xfrm>
          <a:off x="4584700" y="1302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21480</xdr:rowOff>
    </xdr:from>
    <xdr:ext cx="469744" cy="259045"/>
    <xdr:sp macro="" textlink="">
      <xdr:nvSpPr>
        <xdr:cNvPr id="196" name="維持補修費該当値テキスト"/>
        <xdr:cNvSpPr txBox="1"/>
      </xdr:nvSpPr>
      <xdr:spPr>
        <a:xfrm>
          <a:off x="4686300" y="1288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151231</xdr:rowOff>
    </xdr:from>
    <xdr:to>
      <xdr:col>20</xdr:col>
      <xdr:colOff>38100</xdr:colOff>
      <xdr:row>77</xdr:row>
      <xdr:rowOff>81381</xdr:rowOff>
    </xdr:to>
    <xdr:sp macro="" textlink="">
      <xdr:nvSpPr>
        <xdr:cNvPr id="197" name="楕円 196"/>
        <xdr:cNvSpPr/>
      </xdr:nvSpPr>
      <xdr:spPr>
        <a:xfrm>
          <a:off x="3746500" y="131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97909</xdr:rowOff>
    </xdr:from>
    <xdr:ext cx="469744" cy="259045"/>
    <xdr:sp macro="" textlink="">
      <xdr:nvSpPr>
        <xdr:cNvPr id="198" name="テキスト ボックス 197"/>
        <xdr:cNvSpPr txBox="1"/>
      </xdr:nvSpPr>
      <xdr:spPr>
        <a:xfrm>
          <a:off x="3562428" y="1295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148183</xdr:rowOff>
    </xdr:from>
    <xdr:to>
      <xdr:col>15</xdr:col>
      <xdr:colOff>101600</xdr:colOff>
      <xdr:row>77</xdr:row>
      <xdr:rowOff>78333</xdr:rowOff>
    </xdr:to>
    <xdr:sp macro="" textlink="">
      <xdr:nvSpPr>
        <xdr:cNvPr id="199" name="楕円 198"/>
        <xdr:cNvSpPr/>
      </xdr:nvSpPr>
      <xdr:spPr>
        <a:xfrm>
          <a:off x="2857500" y="1317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94861</xdr:rowOff>
    </xdr:from>
    <xdr:ext cx="469744" cy="259045"/>
    <xdr:sp macro="" textlink="">
      <xdr:nvSpPr>
        <xdr:cNvPr id="200" name="テキスト ボックス 199"/>
        <xdr:cNvSpPr txBox="1"/>
      </xdr:nvSpPr>
      <xdr:spPr>
        <a:xfrm>
          <a:off x="2673428" y="1295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70841</xdr:rowOff>
    </xdr:from>
    <xdr:to>
      <xdr:col>10</xdr:col>
      <xdr:colOff>165100</xdr:colOff>
      <xdr:row>77</xdr:row>
      <xdr:rowOff>991</xdr:rowOff>
    </xdr:to>
    <xdr:sp macro="" textlink="">
      <xdr:nvSpPr>
        <xdr:cNvPr id="201" name="楕円 200"/>
        <xdr:cNvSpPr/>
      </xdr:nvSpPr>
      <xdr:spPr>
        <a:xfrm>
          <a:off x="1968500" y="1310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17518</xdr:rowOff>
    </xdr:from>
    <xdr:ext cx="469744" cy="259045"/>
    <xdr:sp macro="" textlink="">
      <xdr:nvSpPr>
        <xdr:cNvPr id="202" name="テキスト ボックス 201"/>
        <xdr:cNvSpPr txBox="1"/>
      </xdr:nvSpPr>
      <xdr:spPr>
        <a:xfrm>
          <a:off x="1784428" y="1287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75412</xdr:rowOff>
    </xdr:from>
    <xdr:to>
      <xdr:col>6</xdr:col>
      <xdr:colOff>38100</xdr:colOff>
      <xdr:row>77</xdr:row>
      <xdr:rowOff>5562</xdr:rowOff>
    </xdr:to>
    <xdr:sp macro="" textlink="">
      <xdr:nvSpPr>
        <xdr:cNvPr id="203" name="楕円 202"/>
        <xdr:cNvSpPr/>
      </xdr:nvSpPr>
      <xdr:spPr>
        <a:xfrm>
          <a:off x="1079500" y="1310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22089</xdr:rowOff>
    </xdr:from>
    <xdr:ext cx="469744" cy="259045"/>
    <xdr:sp macro="" textlink="">
      <xdr:nvSpPr>
        <xdr:cNvPr id="204" name="テキスト ボックス 203"/>
        <xdr:cNvSpPr txBox="1"/>
      </xdr:nvSpPr>
      <xdr:spPr>
        <a:xfrm>
          <a:off x="895428" y="1288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87364</xdr:rowOff>
    </xdr:from>
    <xdr:to>
      <xdr:col>24</xdr:col>
      <xdr:colOff>63500</xdr:colOff>
      <xdr:row>95</xdr:row>
      <xdr:rowOff>138468</xdr:rowOff>
    </xdr:to>
    <xdr:cxnSp macro="">
      <xdr:nvCxnSpPr>
        <xdr:cNvPr id="234" name="直線コネクタ 233"/>
        <xdr:cNvCxnSpPr/>
      </xdr:nvCxnSpPr>
      <xdr:spPr>
        <a:xfrm flipV="1">
          <a:off x="3797300" y="16375114"/>
          <a:ext cx="838200" cy="5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138468</xdr:rowOff>
    </xdr:from>
    <xdr:to>
      <xdr:col>19</xdr:col>
      <xdr:colOff>177800</xdr:colOff>
      <xdr:row>96</xdr:row>
      <xdr:rowOff>39954</xdr:rowOff>
    </xdr:to>
    <xdr:cxnSp macro="">
      <xdr:nvCxnSpPr>
        <xdr:cNvPr id="237" name="直線コネクタ 236"/>
        <xdr:cNvCxnSpPr/>
      </xdr:nvCxnSpPr>
      <xdr:spPr>
        <a:xfrm flipV="1">
          <a:off x="2908300" y="16426218"/>
          <a:ext cx="889000" cy="7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28245</xdr:rowOff>
    </xdr:from>
    <xdr:to>
      <xdr:col>15</xdr:col>
      <xdr:colOff>50800</xdr:colOff>
      <xdr:row>96</xdr:row>
      <xdr:rowOff>39954</xdr:rowOff>
    </xdr:to>
    <xdr:cxnSp macro="">
      <xdr:nvCxnSpPr>
        <xdr:cNvPr id="240" name="直線コネクタ 239"/>
        <xdr:cNvCxnSpPr/>
      </xdr:nvCxnSpPr>
      <xdr:spPr>
        <a:xfrm>
          <a:off x="2019300" y="16487445"/>
          <a:ext cx="889000" cy="1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28245</xdr:rowOff>
    </xdr:from>
    <xdr:to>
      <xdr:col>10</xdr:col>
      <xdr:colOff>114300</xdr:colOff>
      <xdr:row>96</xdr:row>
      <xdr:rowOff>36995</xdr:rowOff>
    </xdr:to>
    <xdr:cxnSp macro="">
      <xdr:nvCxnSpPr>
        <xdr:cNvPr id="243" name="直線コネクタ 242"/>
        <xdr:cNvCxnSpPr/>
      </xdr:nvCxnSpPr>
      <xdr:spPr>
        <a:xfrm flipV="1">
          <a:off x="1130300" y="16487445"/>
          <a:ext cx="8890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90323</xdr:rowOff>
    </xdr:from>
    <xdr:to>
      <xdr:col>10</xdr:col>
      <xdr:colOff>165100</xdr:colOff>
      <xdr:row>97</xdr:row>
      <xdr:rowOff>20473</xdr:rowOff>
    </xdr:to>
    <xdr:sp macro="" textlink="">
      <xdr:nvSpPr>
        <xdr:cNvPr id="244" name="フローチャート: 判断 243"/>
        <xdr:cNvSpPr/>
      </xdr:nvSpPr>
      <xdr:spPr>
        <a:xfrm>
          <a:off x="1968500" y="165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11600</xdr:rowOff>
    </xdr:from>
    <xdr:ext cx="534377" cy="259045"/>
    <xdr:sp macro="" textlink="">
      <xdr:nvSpPr>
        <xdr:cNvPr id="245" name="テキスト ボックス 244"/>
        <xdr:cNvSpPr txBox="1"/>
      </xdr:nvSpPr>
      <xdr:spPr>
        <a:xfrm>
          <a:off x="1752111" y="16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120638</xdr:rowOff>
    </xdr:from>
    <xdr:to>
      <xdr:col>6</xdr:col>
      <xdr:colOff>38100</xdr:colOff>
      <xdr:row>97</xdr:row>
      <xdr:rowOff>50788</xdr:rowOff>
    </xdr:to>
    <xdr:sp macro="" textlink="">
      <xdr:nvSpPr>
        <xdr:cNvPr id="246" name="フローチャート: 判断 245"/>
        <xdr:cNvSpPr/>
      </xdr:nvSpPr>
      <xdr:spPr>
        <a:xfrm>
          <a:off x="1079500" y="165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41915</xdr:rowOff>
    </xdr:from>
    <xdr:ext cx="534377" cy="259045"/>
    <xdr:sp macro="" textlink="">
      <xdr:nvSpPr>
        <xdr:cNvPr id="247" name="テキスト ボックス 246"/>
        <xdr:cNvSpPr txBox="1"/>
      </xdr:nvSpPr>
      <xdr:spPr>
        <a:xfrm>
          <a:off x="863111" y="166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36564</xdr:rowOff>
    </xdr:from>
    <xdr:to>
      <xdr:col>24</xdr:col>
      <xdr:colOff>114300</xdr:colOff>
      <xdr:row>95</xdr:row>
      <xdr:rowOff>138164</xdr:rowOff>
    </xdr:to>
    <xdr:sp macro="" textlink="">
      <xdr:nvSpPr>
        <xdr:cNvPr id="253" name="楕円 252"/>
        <xdr:cNvSpPr/>
      </xdr:nvSpPr>
      <xdr:spPr>
        <a:xfrm>
          <a:off x="4584700" y="1632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14991</xdr:rowOff>
    </xdr:from>
    <xdr:ext cx="599010" cy="259045"/>
    <xdr:sp macro="" textlink="">
      <xdr:nvSpPr>
        <xdr:cNvPr id="254" name="扶助費該当値テキスト"/>
        <xdr:cNvSpPr txBox="1"/>
      </xdr:nvSpPr>
      <xdr:spPr>
        <a:xfrm>
          <a:off x="4686300" y="1630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87668</xdr:rowOff>
    </xdr:from>
    <xdr:to>
      <xdr:col>20</xdr:col>
      <xdr:colOff>38100</xdr:colOff>
      <xdr:row>96</xdr:row>
      <xdr:rowOff>17818</xdr:rowOff>
    </xdr:to>
    <xdr:sp macro="" textlink="">
      <xdr:nvSpPr>
        <xdr:cNvPr id="255" name="楕円 254"/>
        <xdr:cNvSpPr/>
      </xdr:nvSpPr>
      <xdr:spPr>
        <a:xfrm>
          <a:off x="3746500" y="1637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8945</xdr:rowOff>
    </xdr:from>
    <xdr:ext cx="599010" cy="259045"/>
    <xdr:sp macro="" textlink="">
      <xdr:nvSpPr>
        <xdr:cNvPr id="256" name="テキスト ボックス 255"/>
        <xdr:cNvSpPr txBox="1"/>
      </xdr:nvSpPr>
      <xdr:spPr>
        <a:xfrm>
          <a:off x="3497795" y="1646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160604</xdr:rowOff>
    </xdr:from>
    <xdr:to>
      <xdr:col>15</xdr:col>
      <xdr:colOff>101600</xdr:colOff>
      <xdr:row>96</xdr:row>
      <xdr:rowOff>90754</xdr:rowOff>
    </xdr:to>
    <xdr:sp macro="" textlink="">
      <xdr:nvSpPr>
        <xdr:cNvPr id="257" name="楕円 256"/>
        <xdr:cNvSpPr/>
      </xdr:nvSpPr>
      <xdr:spPr>
        <a:xfrm>
          <a:off x="2857500" y="1644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81881</xdr:rowOff>
    </xdr:from>
    <xdr:ext cx="599010" cy="259045"/>
    <xdr:sp macro="" textlink="">
      <xdr:nvSpPr>
        <xdr:cNvPr id="258" name="テキスト ボックス 257"/>
        <xdr:cNvSpPr txBox="1"/>
      </xdr:nvSpPr>
      <xdr:spPr>
        <a:xfrm>
          <a:off x="2608795" y="1654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148895</xdr:rowOff>
    </xdr:from>
    <xdr:to>
      <xdr:col>10</xdr:col>
      <xdr:colOff>165100</xdr:colOff>
      <xdr:row>96</xdr:row>
      <xdr:rowOff>79045</xdr:rowOff>
    </xdr:to>
    <xdr:sp macro="" textlink="">
      <xdr:nvSpPr>
        <xdr:cNvPr id="259" name="楕円 258"/>
        <xdr:cNvSpPr/>
      </xdr:nvSpPr>
      <xdr:spPr>
        <a:xfrm>
          <a:off x="1968500" y="164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95572</xdr:rowOff>
    </xdr:from>
    <xdr:ext cx="599010" cy="259045"/>
    <xdr:sp macro="" textlink="">
      <xdr:nvSpPr>
        <xdr:cNvPr id="260" name="テキスト ボックス 259"/>
        <xdr:cNvSpPr txBox="1"/>
      </xdr:nvSpPr>
      <xdr:spPr>
        <a:xfrm>
          <a:off x="1719795" y="1621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157645</xdr:rowOff>
    </xdr:from>
    <xdr:to>
      <xdr:col>6</xdr:col>
      <xdr:colOff>38100</xdr:colOff>
      <xdr:row>96</xdr:row>
      <xdr:rowOff>87795</xdr:rowOff>
    </xdr:to>
    <xdr:sp macro="" textlink="">
      <xdr:nvSpPr>
        <xdr:cNvPr id="261" name="楕円 260"/>
        <xdr:cNvSpPr/>
      </xdr:nvSpPr>
      <xdr:spPr>
        <a:xfrm>
          <a:off x="1079500" y="1644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104322</xdr:rowOff>
    </xdr:from>
    <xdr:ext cx="599010" cy="259045"/>
    <xdr:sp macro="" textlink="">
      <xdr:nvSpPr>
        <xdr:cNvPr id="262" name="テキスト ボックス 261"/>
        <xdr:cNvSpPr txBox="1"/>
      </xdr:nvSpPr>
      <xdr:spPr>
        <a:xfrm>
          <a:off x="830795" y="1622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52969</xdr:rowOff>
    </xdr:from>
    <xdr:to>
      <xdr:col>55</xdr:col>
      <xdr:colOff>0</xdr:colOff>
      <xdr:row>35</xdr:row>
      <xdr:rowOff>116566</xdr:rowOff>
    </xdr:to>
    <xdr:cxnSp macro="">
      <xdr:nvCxnSpPr>
        <xdr:cNvPr id="291" name="直線コネクタ 290"/>
        <xdr:cNvCxnSpPr/>
      </xdr:nvCxnSpPr>
      <xdr:spPr>
        <a:xfrm flipV="1">
          <a:off x="9639300" y="5196469"/>
          <a:ext cx="838200" cy="92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115181</xdr:rowOff>
    </xdr:from>
    <xdr:ext cx="599010" cy="259045"/>
    <xdr:sp macro="" textlink="">
      <xdr:nvSpPr>
        <xdr:cNvPr id="292" name="補助費等平均値テキスト"/>
        <xdr:cNvSpPr txBox="1"/>
      </xdr:nvSpPr>
      <xdr:spPr>
        <a:xfrm>
          <a:off x="10528300" y="5601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116566</xdr:rowOff>
    </xdr:from>
    <xdr:to>
      <xdr:col>50</xdr:col>
      <xdr:colOff>114300</xdr:colOff>
      <xdr:row>35</xdr:row>
      <xdr:rowOff>131135</xdr:rowOff>
    </xdr:to>
    <xdr:cxnSp macro="">
      <xdr:nvCxnSpPr>
        <xdr:cNvPr id="294" name="直線コネクタ 293"/>
        <xdr:cNvCxnSpPr/>
      </xdr:nvCxnSpPr>
      <xdr:spPr>
        <a:xfrm flipV="1">
          <a:off x="8750300" y="6117316"/>
          <a:ext cx="889000" cy="1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17705</xdr:rowOff>
    </xdr:from>
    <xdr:ext cx="534377" cy="259045"/>
    <xdr:sp macro="" textlink="">
      <xdr:nvSpPr>
        <xdr:cNvPr id="296" name="テキスト ボックス 295"/>
        <xdr:cNvSpPr txBox="1"/>
      </xdr:nvSpPr>
      <xdr:spPr>
        <a:xfrm>
          <a:off x="9372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131135</xdr:rowOff>
    </xdr:from>
    <xdr:to>
      <xdr:col>45</xdr:col>
      <xdr:colOff>177800</xdr:colOff>
      <xdr:row>35</xdr:row>
      <xdr:rowOff>133360</xdr:rowOff>
    </xdr:to>
    <xdr:cxnSp macro="">
      <xdr:nvCxnSpPr>
        <xdr:cNvPr id="297" name="直線コネクタ 296"/>
        <xdr:cNvCxnSpPr/>
      </xdr:nvCxnSpPr>
      <xdr:spPr>
        <a:xfrm flipV="1">
          <a:off x="7861300" y="6131885"/>
          <a:ext cx="889000" cy="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30584</xdr:rowOff>
    </xdr:from>
    <xdr:ext cx="534377" cy="259045"/>
    <xdr:sp macro="" textlink="">
      <xdr:nvSpPr>
        <xdr:cNvPr id="299" name="テキスト ボックス 298"/>
        <xdr:cNvSpPr txBox="1"/>
      </xdr:nvSpPr>
      <xdr:spPr>
        <a:xfrm>
          <a:off x="8483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133360</xdr:rowOff>
    </xdr:from>
    <xdr:to>
      <xdr:col>41</xdr:col>
      <xdr:colOff>50800</xdr:colOff>
      <xdr:row>36</xdr:row>
      <xdr:rowOff>551</xdr:rowOff>
    </xdr:to>
    <xdr:cxnSp macro="">
      <xdr:nvCxnSpPr>
        <xdr:cNvPr id="300" name="直線コネクタ 299"/>
        <xdr:cNvCxnSpPr/>
      </xdr:nvCxnSpPr>
      <xdr:spPr>
        <a:xfrm flipV="1">
          <a:off x="6972300" y="6134110"/>
          <a:ext cx="889000" cy="3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96368</xdr:rowOff>
    </xdr:from>
    <xdr:to>
      <xdr:col>41</xdr:col>
      <xdr:colOff>101600</xdr:colOff>
      <xdr:row>38</xdr:row>
      <xdr:rowOff>26518</xdr:rowOff>
    </xdr:to>
    <xdr:sp macro="" textlink="">
      <xdr:nvSpPr>
        <xdr:cNvPr id="301" name="フローチャート: 判断 300"/>
        <xdr:cNvSpPr/>
      </xdr:nvSpPr>
      <xdr:spPr>
        <a:xfrm>
          <a:off x="7810500" y="644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17645</xdr:rowOff>
    </xdr:from>
    <xdr:ext cx="534377" cy="259045"/>
    <xdr:sp macro="" textlink="">
      <xdr:nvSpPr>
        <xdr:cNvPr id="302" name="テキスト ボックス 301"/>
        <xdr:cNvSpPr txBox="1"/>
      </xdr:nvSpPr>
      <xdr:spPr>
        <a:xfrm>
          <a:off x="7594111" y="65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95560</xdr:rowOff>
    </xdr:from>
    <xdr:to>
      <xdr:col>36</xdr:col>
      <xdr:colOff>165100</xdr:colOff>
      <xdr:row>38</xdr:row>
      <xdr:rowOff>25710</xdr:rowOff>
    </xdr:to>
    <xdr:sp macro="" textlink="">
      <xdr:nvSpPr>
        <xdr:cNvPr id="303" name="フローチャート: 判断 302"/>
        <xdr:cNvSpPr/>
      </xdr:nvSpPr>
      <xdr:spPr>
        <a:xfrm>
          <a:off x="6921500" y="64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16837</xdr:rowOff>
    </xdr:from>
    <xdr:ext cx="534377" cy="259045"/>
    <xdr:sp macro="" textlink="">
      <xdr:nvSpPr>
        <xdr:cNvPr id="304" name="テキスト ボックス 303"/>
        <xdr:cNvSpPr txBox="1"/>
      </xdr:nvSpPr>
      <xdr:spPr>
        <a:xfrm>
          <a:off x="6705111" y="653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2169</xdr:rowOff>
    </xdr:from>
    <xdr:to>
      <xdr:col>55</xdr:col>
      <xdr:colOff>50800</xdr:colOff>
      <xdr:row>30</xdr:row>
      <xdr:rowOff>103769</xdr:rowOff>
    </xdr:to>
    <xdr:sp macro="" textlink="">
      <xdr:nvSpPr>
        <xdr:cNvPr id="310" name="楕円 309"/>
        <xdr:cNvSpPr/>
      </xdr:nvSpPr>
      <xdr:spPr>
        <a:xfrm>
          <a:off x="10426700" y="51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126646</xdr:rowOff>
    </xdr:from>
    <xdr:ext cx="599010" cy="259045"/>
    <xdr:sp macro="" textlink="">
      <xdr:nvSpPr>
        <xdr:cNvPr id="311" name="補助費等該当値テキスト"/>
        <xdr:cNvSpPr txBox="1"/>
      </xdr:nvSpPr>
      <xdr:spPr>
        <a:xfrm>
          <a:off x="10528300" y="509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65766</xdr:rowOff>
    </xdr:from>
    <xdr:to>
      <xdr:col>50</xdr:col>
      <xdr:colOff>165100</xdr:colOff>
      <xdr:row>35</xdr:row>
      <xdr:rowOff>167366</xdr:rowOff>
    </xdr:to>
    <xdr:sp macro="" textlink="">
      <xdr:nvSpPr>
        <xdr:cNvPr id="312" name="楕円 311"/>
        <xdr:cNvSpPr/>
      </xdr:nvSpPr>
      <xdr:spPr>
        <a:xfrm>
          <a:off x="9588500" y="60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12443</xdr:rowOff>
    </xdr:from>
    <xdr:ext cx="534377" cy="259045"/>
    <xdr:sp macro="" textlink="">
      <xdr:nvSpPr>
        <xdr:cNvPr id="313" name="テキスト ボックス 312"/>
        <xdr:cNvSpPr txBox="1"/>
      </xdr:nvSpPr>
      <xdr:spPr>
        <a:xfrm>
          <a:off x="9372111" y="584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80335</xdr:rowOff>
    </xdr:from>
    <xdr:to>
      <xdr:col>46</xdr:col>
      <xdr:colOff>38100</xdr:colOff>
      <xdr:row>36</xdr:row>
      <xdr:rowOff>10485</xdr:rowOff>
    </xdr:to>
    <xdr:sp macro="" textlink="">
      <xdr:nvSpPr>
        <xdr:cNvPr id="314" name="楕円 313"/>
        <xdr:cNvSpPr/>
      </xdr:nvSpPr>
      <xdr:spPr>
        <a:xfrm>
          <a:off x="8699500" y="608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27012</xdr:rowOff>
    </xdr:from>
    <xdr:ext cx="534377" cy="259045"/>
    <xdr:sp macro="" textlink="">
      <xdr:nvSpPr>
        <xdr:cNvPr id="315" name="テキスト ボックス 314"/>
        <xdr:cNvSpPr txBox="1"/>
      </xdr:nvSpPr>
      <xdr:spPr>
        <a:xfrm>
          <a:off x="8483111" y="585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82560</xdr:rowOff>
    </xdr:from>
    <xdr:to>
      <xdr:col>41</xdr:col>
      <xdr:colOff>101600</xdr:colOff>
      <xdr:row>36</xdr:row>
      <xdr:rowOff>12710</xdr:rowOff>
    </xdr:to>
    <xdr:sp macro="" textlink="">
      <xdr:nvSpPr>
        <xdr:cNvPr id="316" name="楕円 315"/>
        <xdr:cNvSpPr/>
      </xdr:nvSpPr>
      <xdr:spPr>
        <a:xfrm>
          <a:off x="7810500" y="60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29237</xdr:rowOff>
    </xdr:from>
    <xdr:ext cx="534377" cy="259045"/>
    <xdr:sp macro="" textlink="">
      <xdr:nvSpPr>
        <xdr:cNvPr id="317" name="テキスト ボックス 316"/>
        <xdr:cNvSpPr txBox="1"/>
      </xdr:nvSpPr>
      <xdr:spPr>
        <a:xfrm>
          <a:off x="7594111" y="585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121201</xdr:rowOff>
    </xdr:from>
    <xdr:to>
      <xdr:col>36</xdr:col>
      <xdr:colOff>165100</xdr:colOff>
      <xdr:row>36</xdr:row>
      <xdr:rowOff>51351</xdr:rowOff>
    </xdr:to>
    <xdr:sp macro="" textlink="">
      <xdr:nvSpPr>
        <xdr:cNvPr id="318" name="楕円 317"/>
        <xdr:cNvSpPr/>
      </xdr:nvSpPr>
      <xdr:spPr>
        <a:xfrm>
          <a:off x="6921500" y="61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67878</xdr:rowOff>
    </xdr:from>
    <xdr:ext cx="534377" cy="259045"/>
    <xdr:sp macro="" textlink="">
      <xdr:nvSpPr>
        <xdr:cNvPr id="319" name="テキスト ボックス 318"/>
        <xdr:cNvSpPr txBox="1"/>
      </xdr:nvSpPr>
      <xdr:spPr>
        <a:xfrm>
          <a:off x="6705111" y="589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154755</xdr:rowOff>
    </xdr:from>
    <xdr:to>
      <xdr:col>55</xdr:col>
      <xdr:colOff>0</xdr:colOff>
      <xdr:row>57</xdr:row>
      <xdr:rowOff>23784</xdr:rowOff>
    </xdr:to>
    <xdr:cxnSp macro="">
      <xdr:nvCxnSpPr>
        <xdr:cNvPr id="351" name="直線コネクタ 350"/>
        <xdr:cNvCxnSpPr/>
      </xdr:nvCxnSpPr>
      <xdr:spPr>
        <a:xfrm>
          <a:off x="9639300" y="9241605"/>
          <a:ext cx="838200" cy="55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154755</xdr:rowOff>
    </xdr:from>
    <xdr:to>
      <xdr:col>50</xdr:col>
      <xdr:colOff>114300</xdr:colOff>
      <xdr:row>56</xdr:row>
      <xdr:rowOff>238</xdr:rowOff>
    </xdr:to>
    <xdr:cxnSp macro="">
      <xdr:nvCxnSpPr>
        <xdr:cNvPr id="354" name="直線コネクタ 353"/>
        <xdr:cNvCxnSpPr/>
      </xdr:nvCxnSpPr>
      <xdr:spPr>
        <a:xfrm flipV="1">
          <a:off x="8750300" y="9241605"/>
          <a:ext cx="889000" cy="35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135107</xdr:rowOff>
    </xdr:from>
    <xdr:ext cx="534377" cy="259045"/>
    <xdr:sp macro="" textlink="">
      <xdr:nvSpPr>
        <xdr:cNvPr id="356" name="テキスト ボックス 355"/>
        <xdr:cNvSpPr txBox="1"/>
      </xdr:nvSpPr>
      <xdr:spPr>
        <a:xfrm>
          <a:off x="9372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112921</xdr:rowOff>
    </xdr:from>
    <xdr:to>
      <xdr:col>45</xdr:col>
      <xdr:colOff>177800</xdr:colOff>
      <xdr:row>56</xdr:row>
      <xdr:rowOff>238</xdr:rowOff>
    </xdr:to>
    <xdr:cxnSp macro="">
      <xdr:nvCxnSpPr>
        <xdr:cNvPr id="357" name="直線コネクタ 356"/>
        <xdr:cNvCxnSpPr/>
      </xdr:nvCxnSpPr>
      <xdr:spPr>
        <a:xfrm>
          <a:off x="7861300" y="9371221"/>
          <a:ext cx="889000" cy="23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51701</xdr:rowOff>
    </xdr:from>
    <xdr:ext cx="534377" cy="259045"/>
    <xdr:sp macro="" textlink="">
      <xdr:nvSpPr>
        <xdr:cNvPr id="359" name="テキスト ボックス 358"/>
        <xdr:cNvSpPr txBox="1"/>
      </xdr:nvSpPr>
      <xdr:spPr>
        <a:xfrm>
          <a:off x="8483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112921</xdr:rowOff>
    </xdr:from>
    <xdr:to>
      <xdr:col>41</xdr:col>
      <xdr:colOff>50800</xdr:colOff>
      <xdr:row>56</xdr:row>
      <xdr:rowOff>153400</xdr:rowOff>
    </xdr:to>
    <xdr:cxnSp macro="">
      <xdr:nvCxnSpPr>
        <xdr:cNvPr id="360" name="直線コネクタ 359"/>
        <xdr:cNvCxnSpPr/>
      </xdr:nvCxnSpPr>
      <xdr:spPr>
        <a:xfrm flipV="1">
          <a:off x="6972300" y="9371221"/>
          <a:ext cx="889000" cy="38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147258</xdr:rowOff>
    </xdr:from>
    <xdr:to>
      <xdr:col>41</xdr:col>
      <xdr:colOff>101600</xdr:colOff>
      <xdr:row>57</xdr:row>
      <xdr:rowOff>77408</xdr:rowOff>
    </xdr:to>
    <xdr:sp macro="" textlink="">
      <xdr:nvSpPr>
        <xdr:cNvPr id="361" name="フローチャート: 判断 360"/>
        <xdr:cNvSpPr/>
      </xdr:nvSpPr>
      <xdr:spPr>
        <a:xfrm>
          <a:off x="7810500" y="97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68535</xdr:rowOff>
    </xdr:from>
    <xdr:ext cx="534377" cy="259045"/>
    <xdr:sp macro="" textlink="">
      <xdr:nvSpPr>
        <xdr:cNvPr id="362" name="テキスト ボックス 361"/>
        <xdr:cNvSpPr txBox="1"/>
      </xdr:nvSpPr>
      <xdr:spPr>
        <a:xfrm>
          <a:off x="7594111" y="984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22263</xdr:rowOff>
    </xdr:from>
    <xdr:to>
      <xdr:col>36</xdr:col>
      <xdr:colOff>165100</xdr:colOff>
      <xdr:row>57</xdr:row>
      <xdr:rowOff>123863</xdr:rowOff>
    </xdr:to>
    <xdr:sp macro="" textlink="">
      <xdr:nvSpPr>
        <xdr:cNvPr id="363" name="フローチャート: 判断 362"/>
        <xdr:cNvSpPr/>
      </xdr:nvSpPr>
      <xdr:spPr>
        <a:xfrm>
          <a:off x="69215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114990</xdr:rowOff>
    </xdr:from>
    <xdr:ext cx="534377" cy="259045"/>
    <xdr:sp macro="" textlink="">
      <xdr:nvSpPr>
        <xdr:cNvPr id="364" name="テキスト ボックス 363"/>
        <xdr:cNvSpPr txBox="1"/>
      </xdr:nvSpPr>
      <xdr:spPr>
        <a:xfrm>
          <a:off x="6705111" y="98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144434</xdr:rowOff>
    </xdr:from>
    <xdr:to>
      <xdr:col>55</xdr:col>
      <xdr:colOff>50800</xdr:colOff>
      <xdr:row>57</xdr:row>
      <xdr:rowOff>74584</xdr:rowOff>
    </xdr:to>
    <xdr:sp macro="" textlink="">
      <xdr:nvSpPr>
        <xdr:cNvPr id="370" name="楕円 369"/>
        <xdr:cNvSpPr/>
      </xdr:nvSpPr>
      <xdr:spPr>
        <a:xfrm>
          <a:off x="10426700" y="974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122861</xdr:rowOff>
    </xdr:from>
    <xdr:ext cx="534377" cy="259045"/>
    <xdr:sp macro="" textlink="">
      <xdr:nvSpPr>
        <xdr:cNvPr id="371" name="普通建設事業費該当値テキスト"/>
        <xdr:cNvSpPr txBox="1"/>
      </xdr:nvSpPr>
      <xdr:spPr>
        <a:xfrm>
          <a:off x="10528300" y="972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103955</xdr:rowOff>
    </xdr:from>
    <xdr:to>
      <xdr:col>50</xdr:col>
      <xdr:colOff>165100</xdr:colOff>
      <xdr:row>54</xdr:row>
      <xdr:rowOff>34105</xdr:rowOff>
    </xdr:to>
    <xdr:sp macro="" textlink="">
      <xdr:nvSpPr>
        <xdr:cNvPr id="372" name="楕円 371"/>
        <xdr:cNvSpPr/>
      </xdr:nvSpPr>
      <xdr:spPr>
        <a:xfrm>
          <a:off x="9588500" y="91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50632</xdr:rowOff>
    </xdr:from>
    <xdr:ext cx="534377" cy="259045"/>
    <xdr:sp macro="" textlink="">
      <xdr:nvSpPr>
        <xdr:cNvPr id="373" name="テキスト ボックス 372"/>
        <xdr:cNvSpPr txBox="1"/>
      </xdr:nvSpPr>
      <xdr:spPr>
        <a:xfrm>
          <a:off x="9372111" y="896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120888</xdr:rowOff>
    </xdr:from>
    <xdr:to>
      <xdr:col>46</xdr:col>
      <xdr:colOff>38100</xdr:colOff>
      <xdr:row>56</xdr:row>
      <xdr:rowOff>51038</xdr:rowOff>
    </xdr:to>
    <xdr:sp macro="" textlink="">
      <xdr:nvSpPr>
        <xdr:cNvPr id="374" name="楕円 373"/>
        <xdr:cNvSpPr/>
      </xdr:nvSpPr>
      <xdr:spPr>
        <a:xfrm>
          <a:off x="8699500" y="955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67565</xdr:rowOff>
    </xdr:from>
    <xdr:ext cx="534377" cy="259045"/>
    <xdr:sp macro="" textlink="">
      <xdr:nvSpPr>
        <xdr:cNvPr id="375" name="テキスト ボックス 374"/>
        <xdr:cNvSpPr txBox="1"/>
      </xdr:nvSpPr>
      <xdr:spPr>
        <a:xfrm>
          <a:off x="8483111" y="932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62121</xdr:rowOff>
    </xdr:from>
    <xdr:to>
      <xdr:col>41</xdr:col>
      <xdr:colOff>101600</xdr:colOff>
      <xdr:row>54</xdr:row>
      <xdr:rowOff>163721</xdr:rowOff>
    </xdr:to>
    <xdr:sp macro="" textlink="">
      <xdr:nvSpPr>
        <xdr:cNvPr id="376" name="楕円 375"/>
        <xdr:cNvSpPr/>
      </xdr:nvSpPr>
      <xdr:spPr>
        <a:xfrm>
          <a:off x="7810500" y="932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8798</xdr:rowOff>
    </xdr:from>
    <xdr:ext cx="534377" cy="259045"/>
    <xdr:sp macro="" textlink="">
      <xdr:nvSpPr>
        <xdr:cNvPr id="377" name="テキスト ボックス 376"/>
        <xdr:cNvSpPr txBox="1"/>
      </xdr:nvSpPr>
      <xdr:spPr>
        <a:xfrm>
          <a:off x="7594111" y="909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102600</xdr:rowOff>
    </xdr:from>
    <xdr:to>
      <xdr:col>36</xdr:col>
      <xdr:colOff>165100</xdr:colOff>
      <xdr:row>57</xdr:row>
      <xdr:rowOff>32750</xdr:rowOff>
    </xdr:to>
    <xdr:sp macro="" textlink="">
      <xdr:nvSpPr>
        <xdr:cNvPr id="378" name="楕円 377"/>
        <xdr:cNvSpPr/>
      </xdr:nvSpPr>
      <xdr:spPr>
        <a:xfrm>
          <a:off x="6921500" y="9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49277</xdr:rowOff>
    </xdr:from>
    <xdr:ext cx="534377" cy="259045"/>
    <xdr:sp macro="" textlink="">
      <xdr:nvSpPr>
        <xdr:cNvPr id="379" name="テキスト ボックス 378"/>
        <xdr:cNvSpPr txBox="1"/>
      </xdr:nvSpPr>
      <xdr:spPr>
        <a:xfrm>
          <a:off x="6705111" y="94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64674</xdr:rowOff>
    </xdr:from>
    <xdr:to>
      <xdr:col>55</xdr:col>
      <xdr:colOff>0</xdr:colOff>
      <xdr:row>78</xdr:row>
      <xdr:rowOff>74800</xdr:rowOff>
    </xdr:to>
    <xdr:cxnSp macro="">
      <xdr:nvCxnSpPr>
        <xdr:cNvPr id="406" name="直線コネクタ 405"/>
        <xdr:cNvCxnSpPr/>
      </xdr:nvCxnSpPr>
      <xdr:spPr>
        <a:xfrm>
          <a:off x="9639300" y="13094874"/>
          <a:ext cx="838200" cy="35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64674</xdr:rowOff>
    </xdr:from>
    <xdr:to>
      <xdr:col>50</xdr:col>
      <xdr:colOff>114300</xdr:colOff>
      <xdr:row>77</xdr:row>
      <xdr:rowOff>85956</xdr:rowOff>
    </xdr:to>
    <xdr:cxnSp macro="">
      <xdr:nvCxnSpPr>
        <xdr:cNvPr id="409" name="直線コネクタ 408"/>
        <xdr:cNvCxnSpPr/>
      </xdr:nvCxnSpPr>
      <xdr:spPr>
        <a:xfrm flipV="1">
          <a:off x="8750300" y="13094874"/>
          <a:ext cx="889000" cy="19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64310</xdr:rowOff>
    </xdr:from>
    <xdr:ext cx="534377" cy="259045"/>
    <xdr:sp macro="" textlink="">
      <xdr:nvSpPr>
        <xdr:cNvPr id="411" name="テキスト ボックス 410"/>
        <xdr:cNvSpPr txBox="1"/>
      </xdr:nvSpPr>
      <xdr:spPr>
        <a:xfrm>
          <a:off x="9372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85956</xdr:rowOff>
    </xdr:from>
    <xdr:to>
      <xdr:col>45</xdr:col>
      <xdr:colOff>177800</xdr:colOff>
      <xdr:row>78</xdr:row>
      <xdr:rowOff>28463</xdr:rowOff>
    </xdr:to>
    <xdr:cxnSp macro="">
      <xdr:nvCxnSpPr>
        <xdr:cNvPr id="412" name="直線コネクタ 411"/>
        <xdr:cNvCxnSpPr/>
      </xdr:nvCxnSpPr>
      <xdr:spPr>
        <a:xfrm flipV="1">
          <a:off x="7861300" y="13287606"/>
          <a:ext cx="889000" cy="1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55781</xdr:rowOff>
    </xdr:from>
    <xdr:to>
      <xdr:col>41</xdr:col>
      <xdr:colOff>50800</xdr:colOff>
      <xdr:row>78</xdr:row>
      <xdr:rowOff>28463</xdr:rowOff>
    </xdr:to>
    <xdr:cxnSp macro="">
      <xdr:nvCxnSpPr>
        <xdr:cNvPr id="415" name="直線コネクタ 414"/>
        <xdr:cNvCxnSpPr/>
      </xdr:nvCxnSpPr>
      <xdr:spPr>
        <a:xfrm>
          <a:off x="6972300" y="13257431"/>
          <a:ext cx="889000" cy="14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138460</xdr:rowOff>
    </xdr:from>
    <xdr:to>
      <xdr:col>41</xdr:col>
      <xdr:colOff>101600</xdr:colOff>
      <xdr:row>77</xdr:row>
      <xdr:rowOff>68610</xdr:rowOff>
    </xdr:to>
    <xdr:sp macro="" textlink="">
      <xdr:nvSpPr>
        <xdr:cNvPr id="416" name="フローチャート: 判断 415"/>
        <xdr:cNvSpPr/>
      </xdr:nvSpPr>
      <xdr:spPr>
        <a:xfrm>
          <a:off x="7810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85138</xdr:rowOff>
    </xdr:from>
    <xdr:ext cx="534377" cy="259045"/>
    <xdr:sp macro="" textlink="">
      <xdr:nvSpPr>
        <xdr:cNvPr id="417" name="テキスト ボックス 416"/>
        <xdr:cNvSpPr txBox="1"/>
      </xdr:nvSpPr>
      <xdr:spPr>
        <a:xfrm>
          <a:off x="7594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139032</xdr:rowOff>
    </xdr:from>
    <xdr:to>
      <xdr:col>36</xdr:col>
      <xdr:colOff>165100</xdr:colOff>
      <xdr:row>77</xdr:row>
      <xdr:rowOff>69182</xdr:rowOff>
    </xdr:to>
    <xdr:sp macro="" textlink="">
      <xdr:nvSpPr>
        <xdr:cNvPr id="418" name="フローチャート: 判断 417"/>
        <xdr:cNvSpPr/>
      </xdr:nvSpPr>
      <xdr:spPr>
        <a:xfrm>
          <a:off x="6921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85709</xdr:rowOff>
    </xdr:from>
    <xdr:ext cx="534377" cy="259045"/>
    <xdr:sp macro="" textlink="">
      <xdr:nvSpPr>
        <xdr:cNvPr id="419" name="テキスト ボックス 418"/>
        <xdr:cNvSpPr txBox="1"/>
      </xdr:nvSpPr>
      <xdr:spPr>
        <a:xfrm>
          <a:off x="6705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24000</xdr:rowOff>
    </xdr:from>
    <xdr:to>
      <xdr:col>55</xdr:col>
      <xdr:colOff>50800</xdr:colOff>
      <xdr:row>78</xdr:row>
      <xdr:rowOff>125600</xdr:rowOff>
    </xdr:to>
    <xdr:sp macro="" textlink="">
      <xdr:nvSpPr>
        <xdr:cNvPr id="425" name="楕円 424"/>
        <xdr:cNvSpPr/>
      </xdr:nvSpPr>
      <xdr:spPr>
        <a:xfrm>
          <a:off x="10426700" y="133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110377</xdr:rowOff>
    </xdr:from>
    <xdr:ext cx="469744" cy="259045"/>
    <xdr:sp macro="" textlink="">
      <xdr:nvSpPr>
        <xdr:cNvPr id="426" name="普通建設事業費 （ うち新規整備　）該当値テキスト"/>
        <xdr:cNvSpPr txBox="1"/>
      </xdr:nvSpPr>
      <xdr:spPr>
        <a:xfrm>
          <a:off x="10528300" y="133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13874</xdr:rowOff>
    </xdr:from>
    <xdr:to>
      <xdr:col>50</xdr:col>
      <xdr:colOff>165100</xdr:colOff>
      <xdr:row>76</xdr:row>
      <xdr:rowOff>115474</xdr:rowOff>
    </xdr:to>
    <xdr:sp macro="" textlink="">
      <xdr:nvSpPr>
        <xdr:cNvPr id="427" name="楕円 426"/>
        <xdr:cNvSpPr/>
      </xdr:nvSpPr>
      <xdr:spPr>
        <a:xfrm>
          <a:off x="9588500" y="130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132001</xdr:rowOff>
    </xdr:from>
    <xdr:ext cx="534377" cy="259045"/>
    <xdr:sp macro="" textlink="">
      <xdr:nvSpPr>
        <xdr:cNvPr id="428" name="テキスト ボックス 427"/>
        <xdr:cNvSpPr txBox="1"/>
      </xdr:nvSpPr>
      <xdr:spPr>
        <a:xfrm>
          <a:off x="9372111" y="1281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35156</xdr:rowOff>
    </xdr:from>
    <xdr:to>
      <xdr:col>46</xdr:col>
      <xdr:colOff>38100</xdr:colOff>
      <xdr:row>77</xdr:row>
      <xdr:rowOff>136756</xdr:rowOff>
    </xdr:to>
    <xdr:sp macro="" textlink="">
      <xdr:nvSpPr>
        <xdr:cNvPr id="429" name="楕円 428"/>
        <xdr:cNvSpPr/>
      </xdr:nvSpPr>
      <xdr:spPr>
        <a:xfrm>
          <a:off x="8699500" y="132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127883</xdr:rowOff>
    </xdr:from>
    <xdr:ext cx="469744" cy="259045"/>
    <xdr:sp macro="" textlink="">
      <xdr:nvSpPr>
        <xdr:cNvPr id="430" name="テキスト ボックス 429"/>
        <xdr:cNvSpPr txBox="1"/>
      </xdr:nvSpPr>
      <xdr:spPr>
        <a:xfrm>
          <a:off x="8515428" y="1332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149113</xdr:rowOff>
    </xdr:from>
    <xdr:to>
      <xdr:col>41</xdr:col>
      <xdr:colOff>101600</xdr:colOff>
      <xdr:row>78</xdr:row>
      <xdr:rowOff>79263</xdr:rowOff>
    </xdr:to>
    <xdr:sp macro="" textlink="">
      <xdr:nvSpPr>
        <xdr:cNvPr id="431" name="楕円 430"/>
        <xdr:cNvSpPr/>
      </xdr:nvSpPr>
      <xdr:spPr>
        <a:xfrm>
          <a:off x="7810500" y="1335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70390</xdr:rowOff>
    </xdr:from>
    <xdr:ext cx="469744" cy="259045"/>
    <xdr:sp macro="" textlink="">
      <xdr:nvSpPr>
        <xdr:cNvPr id="432" name="テキスト ボックス 431"/>
        <xdr:cNvSpPr txBox="1"/>
      </xdr:nvSpPr>
      <xdr:spPr>
        <a:xfrm>
          <a:off x="7626428" y="1344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4981</xdr:rowOff>
    </xdr:from>
    <xdr:to>
      <xdr:col>36</xdr:col>
      <xdr:colOff>165100</xdr:colOff>
      <xdr:row>77</xdr:row>
      <xdr:rowOff>106581</xdr:rowOff>
    </xdr:to>
    <xdr:sp macro="" textlink="">
      <xdr:nvSpPr>
        <xdr:cNvPr id="433" name="楕円 432"/>
        <xdr:cNvSpPr/>
      </xdr:nvSpPr>
      <xdr:spPr>
        <a:xfrm>
          <a:off x="6921500" y="1320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97708</xdr:rowOff>
    </xdr:from>
    <xdr:ext cx="534377" cy="259045"/>
    <xdr:sp macro="" textlink="">
      <xdr:nvSpPr>
        <xdr:cNvPr id="434" name="テキスト ボックス 433"/>
        <xdr:cNvSpPr txBox="1"/>
      </xdr:nvSpPr>
      <xdr:spPr>
        <a:xfrm>
          <a:off x="6705111" y="1329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82925</xdr:rowOff>
    </xdr:from>
    <xdr:to>
      <xdr:col>55</xdr:col>
      <xdr:colOff>0</xdr:colOff>
      <xdr:row>96</xdr:row>
      <xdr:rowOff>50873</xdr:rowOff>
    </xdr:to>
    <xdr:cxnSp macro="">
      <xdr:nvCxnSpPr>
        <xdr:cNvPr id="465" name="直線コネクタ 464"/>
        <xdr:cNvCxnSpPr/>
      </xdr:nvCxnSpPr>
      <xdr:spPr>
        <a:xfrm>
          <a:off x="9639300" y="16199225"/>
          <a:ext cx="838200" cy="31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6" name="普通建設事業費 （ うち更新整備　）平均値テキスト"/>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82925</xdr:rowOff>
    </xdr:from>
    <xdr:to>
      <xdr:col>50</xdr:col>
      <xdr:colOff>114300</xdr:colOff>
      <xdr:row>95</xdr:row>
      <xdr:rowOff>128090</xdr:rowOff>
    </xdr:to>
    <xdr:cxnSp macro="">
      <xdr:nvCxnSpPr>
        <xdr:cNvPr id="468" name="直線コネクタ 467"/>
        <xdr:cNvCxnSpPr/>
      </xdr:nvCxnSpPr>
      <xdr:spPr>
        <a:xfrm flipV="1">
          <a:off x="8750300" y="16199225"/>
          <a:ext cx="889000" cy="21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17998</xdr:rowOff>
    </xdr:from>
    <xdr:ext cx="534377" cy="259045"/>
    <xdr:sp macro="" textlink="">
      <xdr:nvSpPr>
        <xdr:cNvPr id="470" name="テキスト ボックス 469"/>
        <xdr:cNvSpPr txBox="1"/>
      </xdr:nvSpPr>
      <xdr:spPr>
        <a:xfrm>
          <a:off x="9372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109868</xdr:rowOff>
    </xdr:from>
    <xdr:to>
      <xdr:col>45</xdr:col>
      <xdr:colOff>177800</xdr:colOff>
      <xdr:row>95</xdr:row>
      <xdr:rowOff>128090</xdr:rowOff>
    </xdr:to>
    <xdr:cxnSp macro="">
      <xdr:nvCxnSpPr>
        <xdr:cNvPr id="471" name="直線コネクタ 470"/>
        <xdr:cNvCxnSpPr/>
      </xdr:nvCxnSpPr>
      <xdr:spPr>
        <a:xfrm>
          <a:off x="7861300" y="16226168"/>
          <a:ext cx="889000" cy="18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59489</xdr:rowOff>
    </xdr:from>
    <xdr:ext cx="534377" cy="259045"/>
    <xdr:sp macro="" textlink="">
      <xdr:nvSpPr>
        <xdr:cNvPr id="473" name="テキスト ボックス 472"/>
        <xdr:cNvSpPr txBox="1"/>
      </xdr:nvSpPr>
      <xdr:spPr>
        <a:xfrm>
          <a:off x="8483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109868</xdr:rowOff>
    </xdr:from>
    <xdr:to>
      <xdr:col>41</xdr:col>
      <xdr:colOff>50800</xdr:colOff>
      <xdr:row>96</xdr:row>
      <xdr:rowOff>122048</xdr:rowOff>
    </xdr:to>
    <xdr:cxnSp macro="">
      <xdr:nvCxnSpPr>
        <xdr:cNvPr id="474" name="直線コネクタ 473"/>
        <xdr:cNvCxnSpPr/>
      </xdr:nvCxnSpPr>
      <xdr:spPr>
        <a:xfrm flipV="1">
          <a:off x="6972300" y="16226168"/>
          <a:ext cx="889000" cy="35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8384</xdr:rowOff>
    </xdr:from>
    <xdr:to>
      <xdr:col>41</xdr:col>
      <xdr:colOff>101600</xdr:colOff>
      <xdr:row>97</xdr:row>
      <xdr:rowOff>109984</xdr:rowOff>
    </xdr:to>
    <xdr:sp macro="" textlink="">
      <xdr:nvSpPr>
        <xdr:cNvPr id="475" name="フローチャート: 判断 474"/>
        <xdr:cNvSpPr/>
      </xdr:nvSpPr>
      <xdr:spPr>
        <a:xfrm>
          <a:off x="7810500" y="1663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101111</xdr:rowOff>
    </xdr:from>
    <xdr:ext cx="534377" cy="259045"/>
    <xdr:sp macro="" textlink="">
      <xdr:nvSpPr>
        <xdr:cNvPr id="476" name="テキスト ボックス 475"/>
        <xdr:cNvSpPr txBox="1"/>
      </xdr:nvSpPr>
      <xdr:spPr>
        <a:xfrm>
          <a:off x="7594111" y="1673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46855</xdr:rowOff>
    </xdr:from>
    <xdr:to>
      <xdr:col>36</xdr:col>
      <xdr:colOff>165100</xdr:colOff>
      <xdr:row>97</xdr:row>
      <xdr:rowOff>148455</xdr:rowOff>
    </xdr:to>
    <xdr:sp macro="" textlink="">
      <xdr:nvSpPr>
        <xdr:cNvPr id="477" name="フローチャート: 判断 476"/>
        <xdr:cNvSpPr/>
      </xdr:nvSpPr>
      <xdr:spPr>
        <a:xfrm>
          <a:off x="6921500" y="1667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139582</xdr:rowOff>
    </xdr:from>
    <xdr:ext cx="534377" cy="259045"/>
    <xdr:sp macro="" textlink="">
      <xdr:nvSpPr>
        <xdr:cNvPr id="478" name="テキスト ボックス 477"/>
        <xdr:cNvSpPr txBox="1"/>
      </xdr:nvSpPr>
      <xdr:spPr>
        <a:xfrm>
          <a:off x="6705111" y="1677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73</xdr:rowOff>
    </xdr:from>
    <xdr:to>
      <xdr:col>55</xdr:col>
      <xdr:colOff>50800</xdr:colOff>
      <xdr:row>96</xdr:row>
      <xdr:rowOff>101673</xdr:rowOff>
    </xdr:to>
    <xdr:sp macro="" textlink="">
      <xdr:nvSpPr>
        <xdr:cNvPr id="484" name="楕円 483"/>
        <xdr:cNvSpPr/>
      </xdr:nvSpPr>
      <xdr:spPr>
        <a:xfrm>
          <a:off x="10426700" y="1645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22950</xdr:rowOff>
    </xdr:from>
    <xdr:ext cx="534377" cy="259045"/>
    <xdr:sp macro="" textlink="">
      <xdr:nvSpPr>
        <xdr:cNvPr id="485" name="普通建設事業費 （ うち更新整備　）該当値テキスト"/>
        <xdr:cNvSpPr txBox="1"/>
      </xdr:nvSpPr>
      <xdr:spPr>
        <a:xfrm>
          <a:off x="10528300" y="1631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32125</xdr:rowOff>
    </xdr:from>
    <xdr:to>
      <xdr:col>50</xdr:col>
      <xdr:colOff>165100</xdr:colOff>
      <xdr:row>94</xdr:row>
      <xdr:rowOff>133725</xdr:rowOff>
    </xdr:to>
    <xdr:sp macro="" textlink="">
      <xdr:nvSpPr>
        <xdr:cNvPr id="486" name="楕円 485"/>
        <xdr:cNvSpPr/>
      </xdr:nvSpPr>
      <xdr:spPr>
        <a:xfrm>
          <a:off x="9588500" y="161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150252</xdr:rowOff>
    </xdr:from>
    <xdr:ext cx="534377" cy="259045"/>
    <xdr:sp macro="" textlink="">
      <xdr:nvSpPr>
        <xdr:cNvPr id="487" name="テキスト ボックス 486"/>
        <xdr:cNvSpPr txBox="1"/>
      </xdr:nvSpPr>
      <xdr:spPr>
        <a:xfrm>
          <a:off x="9372111" y="1592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77290</xdr:rowOff>
    </xdr:from>
    <xdr:to>
      <xdr:col>46</xdr:col>
      <xdr:colOff>38100</xdr:colOff>
      <xdr:row>96</xdr:row>
      <xdr:rowOff>7440</xdr:rowOff>
    </xdr:to>
    <xdr:sp macro="" textlink="">
      <xdr:nvSpPr>
        <xdr:cNvPr id="488" name="楕円 487"/>
        <xdr:cNvSpPr/>
      </xdr:nvSpPr>
      <xdr:spPr>
        <a:xfrm>
          <a:off x="8699500" y="1636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23967</xdr:rowOff>
    </xdr:from>
    <xdr:ext cx="534377" cy="259045"/>
    <xdr:sp macro="" textlink="">
      <xdr:nvSpPr>
        <xdr:cNvPr id="489" name="テキスト ボックス 488"/>
        <xdr:cNvSpPr txBox="1"/>
      </xdr:nvSpPr>
      <xdr:spPr>
        <a:xfrm>
          <a:off x="8483111" y="1614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59068</xdr:rowOff>
    </xdr:from>
    <xdr:to>
      <xdr:col>41</xdr:col>
      <xdr:colOff>101600</xdr:colOff>
      <xdr:row>94</xdr:row>
      <xdr:rowOff>160668</xdr:rowOff>
    </xdr:to>
    <xdr:sp macro="" textlink="">
      <xdr:nvSpPr>
        <xdr:cNvPr id="490" name="楕円 489"/>
        <xdr:cNvSpPr/>
      </xdr:nvSpPr>
      <xdr:spPr>
        <a:xfrm>
          <a:off x="7810500" y="1617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5745</xdr:rowOff>
    </xdr:from>
    <xdr:ext cx="534377" cy="259045"/>
    <xdr:sp macro="" textlink="">
      <xdr:nvSpPr>
        <xdr:cNvPr id="491" name="テキスト ボックス 490"/>
        <xdr:cNvSpPr txBox="1"/>
      </xdr:nvSpPr>
      <xdr:spPr>
        <a:xfrm>
          <a:off x="7594111" y="1595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71248</xdr:rowOff>
    </xdr:from>
    <xdr:to>
      <xdr:col>36</xdr:col>
      <xdr:colOff>165100</xdr:colOff>
      <xdr:row>97</xdr:row>
      <xdr:rowOff>1398</xdr:rowOff>
    </xdr:to>
    <xdr:sp macro="" textlink="">
      <xdr:nvSpPr>
        <xdr:cNvPr id="492" name="楕円 491"/>
        <xdr:cNvSpPr/>
      </xdr:nvSpPr>
      <xdr:spPr>
        <a:xfrm>
          <a:off x="6921500" y="1653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17925</xdr:rowOff>
    </xdr:from>
    <xdr:ext cx="534377" cy="259045"/>
    <xdr:sp macro="" textlink="">
      <xdr:nvSpPr>
        <xdr:cNvPr id="493" name="テキスト ボックス 492"/>
        <xdr:cNvSpPr txBox="1"/>
      </xdr:nvSpPr>
      <xdr:spPr>
        <a:xfrm>
          <a:off x="6705111" y="1630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119526</xdr:rowOff>
    </xdr:from>
    <xdr:to>
      <xdr:col>85</xdr:col>
      <xdr:colOff>127000</xdr:colOff>
      <xdr:row>39</xdr:row>
      <xdr:rowOff>27991</xdr:rowOff>
    </xdr:to>
    <xdr:cxnSp macro="">
      <xdr:nvCxnSpPr>
        <xdr:cNvPr id="522" name="直線コネクタ 521"/>
        <xdr:cNvCxnSpPr/>
      </xdr:nvCxnSpPr>
      <xdr:spPr>
        <a:xfrm>
          <a:off x="15481300" y="6634626"/>
          <a:ext cx="838200" cy="7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100991</xdr:rowOff>
    </xdr:from>
    <xdr:to>
      <xdr:col>81</xdr:col>
      <xdr:colOff>50800</xdr:colOff>
      <xdr:row>38</xdr:row>
      <xdr:rowOff>119526</xdr:rowOff>
    </xdr:to>
    <xdr:cxnSp macro="">
      <xdr:nvCxnSpPr>
        <xdr:cNvPr id="525" name="直線コネクタ 524"/>
        <xdr:cNvCxnSpPr/>
      </xdr:nvCxnSpPr>
      <xdr:spPr>
        <a:xfrm>
          <a:off x="14592300" y="6616091"/>
          <a:ext cx="889000" cy="1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37247</xdr:rowOff>
    </xdr:from>
    <xdr:ext cx="469744" cy="259045"/>
    <xdr:sp macro="" textlink="">
      <xdr:nvSpPr>
        <xdr:cNvPr id="527" name="テキスト ボックス 526"/>
        <xdr:cNvSpPr txBox="1"/>
      </xdr:nvSpPr>
      <xdr:spPr>
        <a:xfrm>
          <a:off x="15246428" y="67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100991</xdr:rowOff>
    </xdr:from>
    <xdr:to>
      <xdr:col>76</xdr:col>
      <xdr:colOff>114300</xdr:colOff>
      <xdr:row>39</xdr:row>
      <xdr:rowOff>4216</xdr:rowOff>
    </xdr:to>
    <xdr:cxnSp macro="">
      <xdr:nvCxnSpPr>
        <xdr:cNvPr id="528" name="直線コネクタ 527"/>
        <xdr:cNvCxnSpPr/>
      </xdr:nvCxnSpPr>
      <xdr:spPr>
        <a:xfrm flipV="1">
          <a:off x="13703300" y="6616091"/>
          <a:ext cx="889000" cy="7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45534</xdr:rowOff>
    </xdr:from>
    <xdr:ext cx="469744" cy="259045"/>
    <xdr:sp macro="" textlink="">
      <xdr:nvSpPr>
        <xdr:cNvPr id="530" name="テキスト ボックス 529"/>
        <xdr:cNvSpPr txBox="1"/>
      </xdr:nvSpPr>
      <xdr:spPr>
        <a:xfrm>
          <a:off x="14357428" y="673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4216</xdr:rowOff>
    </xdr:from>
    <xdr:to>
      <xdr:col>71</xdr:col>
      <xdr:colOff>177800</xdr:colOff>
      <xdr:row>39</xdr:row>
      <xdr:rowOff>36068</xdr:rowOff>
    </xdr:to>
    <xdr:cxnSp macro="">
      <xdr:nvCxnSpPr>
        <xdr:cNvPr id="531" name="直線コネクタ 530"/>
        <xdr:cNvCxnSpPr/>
      </xdr:nvCxnSpPr>
      <xdr:spPr>
        <a:xfrm flipV="1">
          <a:off x="12814300" y="6690766"/>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160071</xdr:rowOff>
    </xdr:from>
    <xdr:to>
      <xdr:col>72</xdr:col>
      <xdr:colOff>38100</xdr:colOff>
      <xdr:row>39</xdr:row>
      <xdr:rowOff>90221</xdr:rowOff>
    </xdr:to>
    <xdr:sp macro="" textlink="">
      <xdr:nvSpPr>
        <xdr:cNvPr id="532" name="フローチャート: 判断 531"/>
        <xdr:cNvSpPr/>
      </xdr:nvSpPr>
      <xdr:spPr>
        <a:xfrm>
          <a:off x="13652500" y="66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81348</xdr:rowOff>
    </xdr:from>
    <xdr:ext cx="378565" cy="259045"/>
    <xdr:sp macro="" textlink="">
      <xdr:nvSpPr>
        <xdr:cNvPr id="533" name="テキスト ボックス 532"/>
        <xdr:cNvSpPr txBox="1"/>
      </xdr:nvSpPr>
      <xdr:spPr>
        <a:xfrm>
          <a:off x="13514017" y="6767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163100</xdr:rowOff>
    </xdr:from>
    <xdr:to>
      <xdr:col>67</xdr:col>
      <xdr:colOff>101600</xdr:colOff>
      <xdr:row>39</xdr:row>
      <xdr:rowOff>93250</xdr:rowOff>
    </xdr:to>
    <xdr:sp macro="" textlink="">
      <xdr:nvSpPr>
        <xdr:cNvPr id="534" name="フローチャート: 判断 533"/>
        <xdr:cNvSpPr/>
      </xdr:nvSpPr>
      <xdr:spPr>
        <a:xfrm>
          <a:off x="12763500" y="667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84377</xdr:rowOff>
    </xdr:from>
    <xdr:ext cx="378565" cy="259045"/>
    <xdr:sp macro="" textlink="">
      <xdr:nvSpPr>
        <xdr:cNvPr id="535" name="テキスト ボックス 534"/>
        <xdr:cNvSpPr txBox="1"/>
      </xdr:nvSpPr>
      <xdr:spPr>
        <a:xfrm>
          <a:off x="12625017" y="6770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148641</xdr:rowOff>
    </xdr:from>
    <xdr:to>
      <xdr:col>85</xdr:col>
      <xdr:colOff>177800</xdr:colOff>
      <xdr:row>39</xdr:row>
      <xdr:rowOff>78791</xdr:rowOff>
    </xdr:to>
    <xdr:sp macro="" textlink="">
      <xdr:nvSpPr>
        <xdr:cNvPr id="541" name="楕円 540"/>
        <xdr:cNvSpPr/>
      </xdr:nvSpPr>
      <xdr:spPr>
        <a:xfrm>
          <a:off x="16268700" y="66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378565" cy="259045"/>
    <xdr:sp macro="" textlink="">
      <xdr:nvSpPr>
        <xdr:cNvPr id="542" name="災害復旧事業費該当値テキスト"/>
        <xdr:cNvSpPr txBox="1"/>
      </xdr:nvSpPr>
      <xdr:spPr>
        <a:xfrm>
          <a:off x="16370300" y="660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68726</xdr:rowOff>
    </xdr:from>
    <xdr:to>
      <xdr:col>81</xdr:col>
      <xdr:colOff>101600</xdr:colOff>
      <xdr:row>38</xdr:row>
      <xdr:rowOff>170326</xdr:rowOff>
    </xdr:to>
    <xdr:sp macro="" textlink="">
      <xdr:nvSpPr>
        <xdr:cNvPr id="543" name="楕円 542"/>
        <xdr:cNvSpPr/>
      </xdr:nvSpPr>
      <xdr:spPr>
        <a:xfrm>
          <a:off x="15430500" y="658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15403</xdr:rowOff>
    </xdr:from>
    <xdr:ext cx="469744" cy="259045"/>
    <xdr:sp macro="" textlink="">
      <xdr:nvSpPr>
        <xdr:cNvPr id="544" name="テキスト ボックス 543"/>
        <xdr:cNvSpPr txBox="1"/>
      </xdr:nvSpPr>
      <xdr:spPr>
        <a:xfrm>
          <a:off x="15246428" y="635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50191</xdr:rowOff>
    </xdr:from>
    <xdr:to>
      <xdr:col>76</xdr:col>
      <xdr:colOff>165100</xdr:colOff>
      <xdr:row>38</xdr:row>
      <xdr:rowOff>151791</xdr:rowOff>
    </xdr:to>
    <xdr:sp macro="" textlink="">
      <xdr:nvSpPr>
        <xdr:cNvPr id="545" name="楕円 544"/>
        <xdr:cNvSpPr/>
      </xdr:nvSpPr>
      <xdr:spPr>
        <a:xfrm>
          <a:off x="14541500" y="656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168317</xdr:rowOff>
    </xdr:from>
    <xdr:ext cx="469744" cy="259045"/>
    <xdr:sp macro="" textlink="">
      <xdr:nvSpPr>
        <xdr:cNvPr id="546" name="テキスト ボックス 545"/>
        <xdr:cNvSpPr txBox="1"/>
      </xdr:nvSpPr>
      <xdr:spPr>
        <a:xfrm>
          <a:off x="14357428" y="63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124866</xdr:rowOff>
    </xdr:from>
    <xdr:to>
      <xdr:col>72</xdr:col>
      <xdr:colOff>38100</xdr:colOff>
      <xdr:row>39</xdr:row>
      <xdr:rowOff>55016</xdr:rowOff>
    </xdr:to>
    <xdr:sp macro="" textlink="">
      <xdr:nvSpPr>
        <xdr:cNvPr id="547" name="楕円 546"/>
        <xdr:cNvSpPr/>
      </xdr:nvSpPr>
      <xdr:spPr>
        <a:xfrm>
          <a:off x="13652500" y="66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71543</xdr:rowOff>
    </xdr:from>
    <xdr:ext cx="469744" cy="259045"/>
    <xdr:sp macro="" textlink="">
      <xdr:nvSpPr>
        <xdr:cNvPr id="548" name="テキスト ボックス 547"/>
        <xdr:cNvSpPr txBox="1"/>
      </xdr:nvSpPr>
      <xdr:spPr>
        <a:xfrm>
          <a:off x="13468428" y="641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156718</xdr:rowOff>
    </xdr:from>
    <xdr:to>
      <xdr:col>67</xdr:col>
      <xdr:colOff>101600</xdr:colOff>
      <xdr:row>39</xdr:row>
      <xdr:rowOff>86868</xdr:rowOff>
    </xdr:to>
    <xdr:sp macro="" textlink="">
      <xdr:nvSpPr>
        <xdr:cNvPr id="549" name="楕円 548"/>
        <xdr:cNvSpPr/>
      </xdr:nvSpPr>
      <xdr:spPr>
        <a:xfrm>
          <a:off x="12763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103395</xdr:rowOff>
    </xdr:from>
    <xdr:ext cx="378565" cy="259045"/>
    <xdr:sp macro="" textlink="">
      <xdr:nvSpPr>
        <xdr:cNvPr id="550" name="テキスト ボックス 549"/>
        <xdr:cNvSpPr txBox="1"/>
      </xdr:nvSpPr>
      <xdr:spPr>
        <a:xfrm>
          <a:off x="12625017" y="6447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161372</xdr:rowOff>
    </xdr:from>
    <xdr:to>
      <xdr:col>85</xdr:col>
      <xdr:colOff>127000</xdr:colOff>
      <xdr:row>71</xdr:row>
      <xdr:rowOff>165326</xdr:rowOff>
    </xdr:to>
    <xdr:cxnSp macro="">
      <xdr:nvCxnSpPr>
        <xdr:cNvPr id="626" name="直線コネクタ 625"/>
        <xdr:cNvCxnSpPr/>
      </xdr:nvCxnSpPr>
      <xdr:spPr>
        <a:xfrm flipV="1">
          <a:off x="15481300" y="12334322"/>
          <a:ext cx="838200" cy="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160503</xdr:rowOff>
    </xdr:from>
    <xdr:to>
      <xdr:col>81</xdr:col>
      <xdr:colOff>50800</xdr:colOff>
      <xdr:row>71</xdr:row>
      <xdr:rowOff>165326</xdr:rowOff>
    </xdr:to>
    <xdr:cxnSp macro="">
      <xdr:nvCxnSpPr>
        <xdr:cNvPr id="629" name="直線コネクタ 628"/>
        <xdr:cNvCxnSpPr/>
      </xdr:nvCxnSpPr>
      <xdr:spPr>
        <a:xfrm>
          <a:off x="14592300" y="12333453"/>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126829</xdr:rowOff>
    </xdr:from>
    <xdr:to>
      <xdr:col>76</xdr:col>
      <xdr:colOff>114300</xdr:colOff>
      <xdr:row>71</xdr:row>
      <xdr:rowOff>160503</xdr:rowOff>
    </xdr:to>
    <xdr:cxnSp macro="">
      <xdr:nvCxnSpPr>
        <xdr:cNvPr id="632" name="直線コネクタ 631"/>
        <xdr:cNvCxnSpPr/>
      </xdr:nvCxnSpPr>
      <xdr:spPr>
        <a:xfrm>
          <a:off x="13703300" y="12299779"/>
          <a:ext cx="889000" cy="3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170128</xdr:rowOff>
    </xdr:from>
    <xdr:ext cx="534377" cy="259045"/>
    <xdr:sp macro="" textlink="">
      <xdr:nvSpPr>
        <xdr:cNvPr id="634" name="テキスト ボックス 633"/>
        <xdr:cNvSpPr txBox="1"/>
      </xdr:nvSpPr>
      <xdr:spPr>
        <a:xfrm>
          <a:off x="14325111"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126829</xdr:rowOff>
    </xdr:from>
    <xdr:to>
      <xdr:col>71</xdr:col>
      <xdr:colOff>177800</xdr:colOff>
      <xdr:row>71</xdr:row>
      <xdr:rowOff>136499</xdr:rowOff>
    </xdr:to>
    <xdr:cxnSp macro="">
      <xdr:nvCxnSpPr>
        <xdr:cNvPr id="635" name="直線コネクタ 634"/>
        <xdr:cNvCxnSpPr/>
      </xdr:nvCxnSpPr>
      <xdr:spPr>
        <a:xfrm flipV="1">
          <a:off x="12814300" y="12299779"/>
          <a:ext cx="889000" cy="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56919</xdr:rowOff>
    </xdr:from>
    <xdr:to>
      <xdr:col>72</xdr:col>
      <xdr:colOff>38100</xdr:colOff>
      <xdr:row>74</xdr:row>
      <xdr:rowOff>158519</xdr:rowOff>
    </xdr:to>
    <xdr:sp macro="" textlink="">
      <xdr:nvSpPr>
        <xdr:cNvPr id="636" name="フローチャート: 判断 635"/>
        <xdr:cNvSpPr/>
      </xdr:nvSpPr>
      <xdr:spPr>
        <a:xfrm>
          <a:off x="13652500" y="1274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149646</xdr:rowOff>
    </xdr:from>
    <xdr:ext cx="534377" cy="259045"/>
    <xdr:sp macro="" textlink="">
      <xdr:nvSpPr>
        <xdr:cNvPr id="637" name="テキスト ボックス 636"/>
        <xdr:cNvSpPr txBox="1"/>
      </xdr:nvSpPr>
      <xdr:spPr>
        <a:xfrm>
          <a:off x="13436111" y="1283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45992</xdr:rowOff>
    </xdr:from>
    <xdr:to>
      <xdr:col>67</xdr:col>
      <xdr:colOff>101600</xdr:colOff>
      <xdr:row>74</xdr:row>
      <xdr:rowOff>147592</xdr:rowOff>
    </xdr:to>
    <xdr:sp macro="" textlink="">
      <xdr:nvSpPr>
        <xdr:cNvPr id="638" name="フローチャート: 判断 637"/>
        <xdr:cNvSpPr/>
      </xdr:nvSpPr>
      <xdr:spPr>
        <a:xfrm>
          <a:off x="12763500" y="1273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138719</xdr:rowOff>
    </xdr:from>
    <xdr:ext cx="534377" cy="259045"/>
    <xdr:sp macro="" textlink="">
      <xdr:nvSpPr>
        <xdr:cNvPr id="639" name="テキスト ボックス 638"/>
        <xdr:cNvSpPr txBox="1"/>
      </xdr:nvSpPr>
      <xdr:spPr>
        <a:xfrm>
          <a:off x="12547111" y="128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110572</xdr:rowOff>
    </xdr:from>
    <xdr:to>
      <xdr:col>85</xdr:col>
      <xdr:colOff>177800</xdr:colOff>
      <xdr:row>72</xdr:row>
      <xdr:rowOff>40722</xdr:rowOff>
    </xdr:to>
    <xdr:sp macro="" textlink="">
      <xdr:nvSpPr>
        <xdr:cNvPr id="645" name="楕円 644"/>
        <xdr:cNvSpPr/>
      </xdr:nvSpPr>
      <xdr:spPr>
        <a:xfrm>
          <a:off x="16268700" y="1228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133449</xdr:rowOff>
    </xdr:from>
    <xdr:ext cx="534377" cy="259045"/>
    <xdr:sp macro="" textlink="">
      <xdr:nvSpPr>
        <xdr:cNvPr id="646" name="公債費該当値テキスト"/>
        <xdr:cNvSpPr txBox="1"/>
      </xdr:nvSpPr>
      <xdr:spPr>
        <a:xfrm>
          <a:off x="16370300" y="1213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114526</xdr:rowOff>
    </xdr:from>
    <xdr:to>
      <xdr:col>81</xdr:col>
      <xdr:colOff>101600</xdr:colOff>
      <xdr:row>72</xdr:row>
      <xdr:rowOff>44676</xdr:rowOff>
    </xdr:to>
    <xdr:sp macro="" textlink="">
      <xdr:nvSpPr>
        <xdr:cNvPr id="647" name="楕円 646"/>
        <xdr:cNvSpPr/>
      </xdr:nvSpPr>
      <xdr:spPr>
        <a:xfrm>
          <a:off x="15430500" y="1228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61203</xdr:rowOff>
    </xdr:from>
    <xdr:ext cx="534377" cy="259045"/>
    <xdr:sp macro="" textlink="">
      <xdr:nvSpPr>
        <xdr:cNvPr id="648" name="テキスト ボックス 647"/>
        <xdr:cNvSpPr txBox="1"/>
      </xdr:nvSpPr>
      <xdr:spPr>
        <a:xfrm>
          <a:off x="15214111" y="1206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109703</xdr:rowOff>
    </xdr:from>
    <xdr:to>
      <xdr:col>76</xdr:col>
      <xdr:colOff>165100</xdr:colOff>
      <xdr:row>72</xdr:row>
      <xdr:rowOff>39853</xdr:rowOff>
    </xdr:to>
    <xdr:sp macro="" textlink="">
      <xdr:nvSpPr>
        <xdr:cNvPr id="649" name="楕円 648"/>
        <xdr:cNvSpPr/>
      </xdr:nvSpPr>
      <xdr:spPr>
        <a:xfrm>
          <a:off x="14541500" y="1228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56380</xdr:rowOff>
    </xdr:from>
    <xdr:ext cx="534377" cy="259045"/>
    <xdr:sp macro="" textlink="">
      <xdr:nvSpPr>
        <xdr:cNvPr id="650" name="テキスト ボックス 649"/>
        <xdr:cNvSpPr txBox="1"/>
      </xdr:nvSpPr>
      <xdr:spPr>
        <a:xfrm>
          <a:off x="14325111" y="120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76029</xdr:rowOff>
    </xdr:from>
    <xdr:to>
      <xdr:col>72</xdr:col>
      <xdr:colOff>38100</xdr:colOff>
      <xdr:row>72</xdr:row>
      <xdr:rowOff>6179</xdr:rowOff>
    </xdr:to>
    <xdr:sp macro="" textlink="">
      <xdr:nvSpPr>
        <xdr:cNvPr id="651" name="楕円 650"/>
        <xdr:cNvSpPr/>
      </xdr:nvSpPr>
      <xdr:spPr>
        <a:xfrm>
          <a:off x="13652500" y="1224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22706</xdr:rowOff>
    </xdr:from>
    <xdr:ext cx="534377" cy="259045"/>
    <xdr:sp macro="" textlink="">
      <xdr:nvSpPr>
        <xdr:cNvPr id="652" name="テキスト ボックス 651"/>
        <xdr:cNvSpPr txBox="1"/>
      </xdr:nvSpPr>
      <xdr:spPr>
        <a:xfrm>
          <a:off x="13436111" y="1202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85699</xdr:rowOff>
    </xdr:from>
    <xdr:to>
      <xdr:col>67</xdr:col>
      <xdr:colOff>101600</xdr:colOff>
      <xdr:row>72</xdr:row>
      <xdr:rowOff>15849</xdr:rowOff>
    </xdr:to>
    <xdr:sp macro="" textlink="">
      <xdr:nvSpPr>
        <xdr:cNvPr id="653" name="楕円 652"/>
        <xdr:cNvSpPr/>
      </xdr:nvSpPr>
      <xdr:spPr>
        <a:xfrm>
          <a:off x="12763500" y="1225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32376</xdr:rowOff>
    </xdr:from>
    <xdr:ext cx="534377" cy="259045"/>
    <xdr:sp macro="" textlink="">
      <xdr:nvSpPr>
        <xdr:cNvPr id="654" name="テキスト ボックス 653"/>
        <xdr:cNvSpPr txBox="1"/>
      </xdr:nvSpPr>
      <xdr:spPr>
        <a:xfrm>
          <a:off x="12547111" y="1203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135700</xdr:rowOff>
    </xdr:from>
    <xdr:to>
      <xdr:col>85</xdr:col>
      <xdr:colOff>127000</xdr:colOff>
      <xdr:row>98</xdr:row>
      <xdr:rowOff>47003</xdr:rowOff>
    </xdr:to>
    <xdr:cxnSp macro="">
      <xdr:nvCxnSpPr>
        <xdr:cNvPr id="683" name="直線コネクタ 682"/>
        <xdr:cNvCxnSpPr/>
      </xdr:nvCxnSpPr>
      <xdr:spPr>
        <a:xfrm flipV="1">
          <a:off x="15481300" y="16766350"/>
          <a:ext cx="8382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47003</xdr:rowOff>
    </xdr:from>
    <xdr:to>
      <xdr:col>81</xdr:col>
      <xdr:colOff>50800</xdr:colOff>
      <xdr:row>98</xdr:row>
      <xdr:rowOff>59728</xdr:rowOff>
    </xdr:to>
    <xdr:cxnSp macro="">
      <xdr:nvCxnSpPr>
        <xdr:cNvPr id="686" name="直線コネクタ 685"/>
        <xdr:cNvCxnSpPr/>
      </xdr:nvCxnSpPr>
      <xdr:spPr>
        <a:xfrm flipV="1">
          <a:off x="14592300" y="16849103"/>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59728</xdr:rowOff>
    </xdr:from>
    <xdr:to>
      <xdr:col>76</xdr:col>
      <xdr:colOff>114300</xdr:colOff>
      <xdr:row>98</xdr:row>
      <xdr:rowOff>83959</xdr:rowOff>
    </xdr:to>
    <xdr:cxnSp macro="">
      <xdr:nvCxnSpPr>
        <xdr:cNvPr id="689" name="直線コネクタ 688"/>
        <xdr:cNvCxnSpPr/>
      </xdr:nvCxnSpPr>
      <xdr:spPr>
        <a:xfrm flipV="1">
          <a:off x="13703300" y="16861828"/>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31877</xdr:rowOff>
    </xdr:from>
    <xdr:to>
      <xdr:col>71</xdr:col>
      <xdr:colOff>177800</xdr:colOff>
      <xdr:row>98</xdr:row>
      <xdr:rowOff>83959</xdr:rowOff>
    </xdr:to>
    <xdr:cxnSp macro="">
      <xdr:nvCxnSpPr>
        <xdr:cNvPr id="692" name="直線コネクタ 691"/>
        <xdr:cNvCxnSpPr/>
      </xdr:nvCxnSpPr>
      <xdr:spPr>
        <a:xfrm>
          <a:off x="12814300" y="16833977"/>
          <a:ext cx="889000" cy="5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138545</xdr:rowOff>
    </xdr:from>
    <xdr:to>
      <xdr:col>72</xdr:col>
      <xdr:colOff>38100</xdr:colOff>
      <xdr:row>98</xdr:row>
      <xdr:rowOff>68695</xdr:rowOff>
    </xdr:to>
    <xdr:sp macro="" textlink="">
      <xdr:nvSpPr>
        <xdr:cNvPr id="693" name="フローチャート: 判断 692"/>
        <xdr:cNvSpPr/>
      </xdr:nvSpPr>
      <xdr:spPr>
        <a:xfrm>
          <a:off x="13652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85222</xdr:rowOff>
    </xdr:from>
    <xdr:ext cx="469744" cy="259045"/>
    <xdr:sp macro="" textlink="">
      <xdr:nvSpPr>
        <xdr:cNvPr id="694" name="テキスト ボックス 693"/>
        <xdr:cNvSpPr txBox="1"/>
      </xdr:nvSpPr>
      <xdr:spPr>
        <a:xfrm>
          <a:off x="13468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119532</xdr:rowOff>
    </xdr:from>
    <xdr:to>
      <xdr:col>67</xdr:col>
      <xdr:colOff>101600</xdr:colOff>
      <xdr:row>98</xdr:row>
      <xdr:rowOff>49682</xdr:rowOff>
    </xdr:to>
    <xdr:sp macro="" textlink="">
      <xdr:nvSpPr>
        <xdr:cNvPr id="695" name="フローチャート: 判断 694"/>
        <xdr:cNvSpPr/>
      </xdr:nvSpPr>
      <xdr:spPr>
        <a:xfrm>
          <a:off x="12763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66209</xdr:rowOff>
    </xdr:from>
    <xdr:ext cx="469744" cy="259045"/>
    <xdr:sp macro="" textlink="">
      <xdr:nvSpPr>
        <xdr:cNvPr id="696" name="テキスト ボックス 695"/>
        <xdr:cNvSpPr txBox="1"/>
      </xdr:nvSpPr>
      <xdr:spPr>
        <a:xfrm>
          <a:off x="12579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84900</xdr:rowOff>
    </xdr:from>
    <xdr:to>
      <xdr:col>85</xdr:col>
      <xdr:colOff>177800</xdr:colOff>
      <xdr:row>98</xdr:row>
      <xdr:rowOff>15050</xdr:rowOff>
    </xdr:to>
    <xdr:sp macro="" textlink="">
      <xdr:nvSpPr>
        <xdr:cNvPr id="702" name="楕円 701"/>
        <xdr:cNvSpPr/>
      </xdr:nvSpPr>
      <xdr:spPr>
        <a:xfrm>
          <a:off x="16268700" y="167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63327</xdr:rowOff>
    </xdr:from>
    <xdr:ext cx="469744" cy="259045"/>
    <xdr:sp macro="" textlink="">
      <xdr:nvSpPr>
        <xdr:cNvPr id="703" name="積立金該当値テキスト"/>
        <xdr:cNvSpPr txBox="1"/>
      </xdr:nvSpPr>
      <xdr:spPr>
        <a:xfrm>
          <a:off x="16370300" y="1669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167653</xdr:rowOff>
    </xdr:from>
    <xdr:to>
      <xdr:col>81</xdr:col>
      <xdr:colOff>101600</xdr:colOff>
      <xdr:row>98</xdr:row>
      <xdr:rowOff>97803</xdr:rowOff>
    </xdr:to>
    <xdr:sp macro="" textlink="">
      <xdr:nvSpPr>
        <xdr:cNvPr id="704" name="楕円 703"/>
        <xdr:cNvSpPr/>
      </xdr:nvSpPr>
      <xdr:spPr>
        <a:xfrm>
          <a:off x="15430500" y="167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88930</xdr:rowOff>
    </xdr:from>
    <xdr:ext cx="469744" cy="259045"/>
    <xdr:sp macro="" textlink="">
      <xdr:nvSpPr>
        <xdr:cNvPr id="705" name="テキスト ボックス 704"/>
        <xdr:cNvSpPr txBox="1"/>
      </xdr:nvSpPr>
      <xdr:spPr>
        <a:xfrm>
          <a:off x="15246428" y="1689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8928</xdr:rowOff>
    </xdr:from>
    <xdr:to>
      <xdr:col>76</xdr:col>
      <xdr:colOff>165100</xdr:colOff>
      <xdr:row>98</xdr:row>
      <xdr:rowOff>110528</xdr:rowOff>
    </xdr:to>
    <xdr:sp macro="" textlink="">
      <xdr:nvSpPr>
        <xdr:cNvPr id="706" name="楕円 705"/>
        <xdr:cNvSpPr/>
      </xdr:nvSpPr>
      <xdr:spPr>
        <a:xfrm>
          <a:off x="14541500" y="1681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101655</xdr:rowOff>
    </xdr:from>
    <xdr:ext cx="469744" cy="259045"/>
    <xdr:sp macro="" textlink="">
      <xdr:nvSpPr>
        <xdr:cNvPr id="707" name="テキスト ボックス 706"/>
        <xdr:cNvSpPr txBox="1"/>
      </xdr:nvSpPr>
      <xdr:spPr>
        <a:xfrm>
          <a:off x="14357428" y="1690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33159</xdr:rowOff>
    </xdr:from>
    <xdr:to>
      <xdr:col>72</xdr:col>
      <xdr:colOff>38100</xdr:colOff>
      <xdr:row>98</xdr:row>
      <xdr:rowOff>134759</xdr:rowOff>
    </xdr:to>
    <xdr:sp macro="" textlink="">
      <xdr:nvSpPr>
        <xdr:cNvPr id="708" name="楕円 707"/>
        <xdr:cNvSpPr/>
      </xdr:nvSpPr>
      <xdr:spPr>
        <a:xfrm>
          <a:off x="13652500" y="1683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125886</xdr:rowOff>
    </xdr:from>
    <xdr:ext cx="469744" cy="259045"/>
    <xdr:sp macro="" textlink="">
      <xdr:nvSpPr>
        <xdr:cNvPr id="709" name="テキスト ボックス 708"/>
        <xdr:cNvSpPr txBox="1"/>
      </xdr:nvSpPr>
      <xdr:spPr>
        <a:xfrm>
          <a:off x="13468428" y="1692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152527</xdr:rowOff>
    </xdr:from>
    <xdr:to>
      <xdr:col>67</xdr:col>
      <xdr:colOff>101600</xdr:colOff>
      <xdr:row>98</xdr:row>
      <xdr:rowOff>82677</xdr:rowOff>
    </xdr:to>
    <xdr:sp macro="" textlink="">
      <xdr:nvSpPr>
        <xdr:cNvPr id="710" name="楕円 709"/>
        <xdr:cNvSpPr/>
      </xdr:nvSpPr>
      <xdr:spPr>
        <a:xfrm>
          <a:off x="12763500" y="1678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73804</xdr:rowOff>
    </xdr:from>
    <xdr:ext cx="469744" cy="259045"/>
    <xdr:sp macro="" textlink="">
      <xdr:nvSpPr>
        <xdr:cNvPr id="711" name="テキスト ボックス 710"/>
        <xdr:cNvSpPr txBox="1"/>
      </xdr:nvSpPr>
      <xdr:spPr>
        <a:xfrm>
          <a:off x="12579428" y="1687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160111</xdr:rowOff>
    </xdr:from>
    <xdr:to>
      <xdr:col>116</xdr:col>
      <xdr:colOff>63500</xdr:colOff>
      <xdr:row>34</xdr:row>
      <xdr:rowOff>170888</xdr:rowOff>
    </xdr:to>
    <xdr:cxnSp macro="">
      <xdr:nvCxnSpPr>
        <xdr:cNvPr id="742" name="直線コネクタ 741"/>
        <xdr:cNvCxnSpPr/>
      </xdr:nvCxnSpPr>
      <xdr:spPr>
        <a:xfrm>
          <a:off x="21323300" y="5989411"/>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56060</xdr:rowOff>
    </xdr:from>
    <xdr:ext cx="469744" cy="259045"/>
    <xdr:sp macro="" textlink="">
      <xdr:nvSpPr>
        <xdr:cNvPr id="743" name="投資及び出資金平均値テキスト"/>
        <xdr:cNvSpPr txBox="1"/>
      </xdr:nvSpPr>
      <xdr:spPr>
        <a:xfrm>
          <a:off x="22212300" y="6399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143619</xdr:rowOff>
    </xdr:from>
    <xdr:to>
      <xdr:col>111</xdr:col>
      <xdr:colOff>177800</xdr:colOff>
      <xdr:row>34</xdr:row>
      <xdr:rowOff>160111</xdr:rowOff>
    </xdr:to>
    <xdr:cxnSp macro="">
      <xdr:nvCxnSpPr>
        <xdr:cNvPr id="745" name="直線コネクタ 744"/>
        <xdr:cNvCxnSpPr/>
      </xdr:nvCxnSpPr>
      <xdr:spPr>
        <a:xfrm>
          <a:off x="20434300" y="5972919"/>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148807</xdr:rowOff>
    </xdr:from>
    <xdr:ext cx="469744" cy="259045"/>
    <xdr:sp macro="" textlink="">
      <xdr:nvSpPr>
        <xdr:cNvPr id="747" name="テキスト ボックス 746"/>
        <xdr:cNvSpPr txBox="1"/>
      </xdr:nvSpPr>
      <xdr:spPr>
        <a:xfrm>
          <a:off x="21088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143619</xdr:rowOff>
    </xdr:from>
    <xdr:to>
      <xdr:col>107</xdr:col>
      <xdr:colOff>50800</xdr:colOff>
      <xdr:row>35</xdr:row>
      <xdr:rowOff>125004</xdr:rowOff>
    </xdr:to>
    <xdr:cxnSp macro="">
      <xdr:nvCxnSpPr>
        <xdr:cNvPr id="748" name="直線コネクタ 747"/>
        <xdr:cNvCxnSpPr/>
      </xdr:nvCxnSpPr>
      <xdr:spPr>
        <a:xfrm flipV="1">
          <a:off x="19545300" y="5972919"/>
          <a:ext cx="889000" cy="15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143908</xdr:rowOff>
    </xdr:from>
    <xdr:ext cx="469744" cy="259045"/>
    <xdr:sp macro="" textlink="">
      <xdr:nvSpPr>
        <xdr:cNvPr id="750" name="テキスト ボックス 749"/>
        <xdr:cNvSpPr txBox="1"/>
      </xdr:nvSpPr>
      <xdr:spPr>
        <a:xfrm>
          <a:off x="20199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124188</xdr:rowOff>
    </xdr:from>
    <xdr:to>
      <xdr:col>102</xdr:col>
      <xdr:colOff>114300</xdr:colOff>
      <xdr:row>35</xdr:row>
      <xdr:rowOff>125004</xdr:rowOff>
    </xdr:to>
    <xdr:cxnSp macro="">
      <xdr:nvCxnSpPr>
        <xdr:cNvPr id="751" name="直線コネクタ 750"/>
        <xdr:cNvCxnSpPr/>
      </xdr:nvCxnSpPr>
      <xdr:spPr>
        <a:xfrm>
          <a:off x="18656300" y="6124938"/>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28321</xdr:rowOff>
    </xdr:from>
    <xdr:to>
      <xdr:col>102</xdr:col>
      <xdr:colOff>165100</xdr:colOff>
      <xdr:row>38</xdr:row>
      <xdr:rowOff>129921</xdr:rowOff>
    </xdr:to>
    <xdr:sp macro="" textlink="">
      <xdr:nvSpPr>
        <xdr:cNvPr id="752" name="フローチャート: 判断 751"/>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121048</xdr:rowOff>
    </xdr:from>
    <xdr:ext cx="469744" cy="259045"/>
    <xdr:sp macro="" textlink="">
      <xdr:nvSpPr>
        <xdr:cNvPr id="753" name="テキスト ボックス 752"/>
        <xdr:cNvSpPr txBox="1"/>
      </xdr:nvSpPr>
      <xdr:spPr>
        <a:xfrm>
          <a:off x="19310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3665</xdr:rowOff>
    </xdr:from>
    <xdr:to>
      <xdr:col>98</xdr:col>
      <xdr:colOff>38100</xdr:colOff>
      <xdr:row>38</xdr:row>
      <xdr:rowOff>105265</xdr:rowOff>
    </xdr:to>
    <xdr:sp macro="" textlink="">
      <xdr:nvSpPr>
        <xdr:cNvPr id="754" name="フローチャート: 判断 753"/>
        <xdr:cNvSpPr/>
      </xdr:nvSpPr>
      <xdr:spPr>
        <a:xfrm>
          <a:off x="18605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96392</xdr:rowOff>
    </xdr:from>
    <xdr:ext cx="469744" cy="259045"/>
    <xdr:sp macro="" textlink="">
      <xdr:nvSpPr>
        <xdr:cNvPr id="755" name="テキスト ボックス 754"/>
        <xdr:cNvSpPr txBox="1"/>
      </xdr:nvSpPr>
      <xdr:spPr>
        <a:xfrm>
          <a:off x="18421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120088</xdr:rowOff>
    </xdr:from>
    <xdr:to>
      <xdr:col>116</xdr:col>
      <xdr:colOff>114300</xdr:colOff>
      <xdr:row>35</xdr:row>
      <xdr:rowOff>50238</xdr:rowOff>
    </xdr:to>
    <xdr:sp macro="" textlink="">
      <xdr:nvSpPr>
        <xdr:cNvPr id="761" name="楕円 760"/>
        <xdr:cNvSpPr/>
      </xdr:nvSpPr>
      <xdr:spPr>
        <a:xfrm>
          <a:off x="22110700" y="594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142965</xdr:rowOff>
    </xdr:from>
    <xdr:ext cx="469744" cy="259045"/>
    <xdr:sp macro="" textlink="">
      <xdr:nvSpPr>
        <xdr:cNvPr id="762" name="投資及び出資金該当値テキスト"/>
        <xdr:cNvSpPr txBox="1"/>
      </xdr:nvSpPr>
      <xdr:spPr>
        <a:xfrm>
          <a:off x="22212300" y="580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109311</xdr:rowOff>
    </xdr:from>
    <xdr:to>
      <xdr:col>112</xdr:col>
      <xdr:colOff>38100</xdr:colOff>
      <xdr:row>35</xdr:row>
      <xdr:rowOff>39461</xdr:rowOff>
    </xdr:to>
    <xdr:sp macro="" textlink="">
      <xdr:nvSpPr>
        <xdr:cNvPr id="763" name="楕円 762"/>
        <xdr:cNvSpPr/>
      </xdr:nvSpPr>
      <xdr:spPr>
        <a:xfrm>
          <a:off x="21272500" y="593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55988</xdr:rowOff>
    </xdr:from>
    <xdr:ext cx="469744" cy="259045"/>
    <xdr:sp macro="" textlink="">
      <xdr:nvSpPr>
        <xdr:cNvPr id="764" name="テキスト ボックス 763"/>
        <xdr:cNvSpPr txBox="1"/>
      </xdr:nvSpPr>
      <xdr:spPr>
        <a:xfrm>
          <a:off x="21088428" y="571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92819</xdr:rowOff>
    </xdr:from>
    <xdr:to>
      <xdr:col>107</xdr:col>
      <xdr:colOff>101600</xdr:colOff>
      <xdr:row>35</xdr:row>
      <xdr:rowOff>22969</xdr:rowOff>
    </xdr:to>
    <xdr:sp macro="" textlink="">
      <xdr:nvSpPr>
        <xdr:cNvPr id="765" name="楕円 764"/>
        <xdr:cNvSpPr/>
      </xdr:nvSpPr>
      <xdr:spPr>
        <a:xfrm>
          <a:off x="20383500" y="59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39496</xdr:rowOff>
    </xdr:from>
    <xdr:ext cx="469744" cy="259045"/>
    <xdr:sp macro="" textlink="">
      <xdr:nvSpPr>
        <xdr:cNvPr id="766" name="テキスト ボックス 765"/>
        <xdr:cNvSpPr txBox="1"/>
      </xdr:nvSpPr>
      <xdr:spPr>
        <a:xfrm>
          <a:off x="20199428" y="569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74204</xdr:rowOff>
    </xdr:from>
    <xdr:to>
      <xdr:col>102</xdr:col>
      <xdr:colOff>165100</xdr:colOff>
      <xdr:row>36</xdr:row>
      <xdr:rowOff>4354</xdr:rowOff>
    </xdr:to>
    <xdr:sp macro="" textlink="">
      <xdr:nvSpPr>
        <xdr:cNvPr id="767" name="楕円 766"/>
        <xdr:cNvSpPr/>
      </xdr:nvSpPr>
      <xdr:spPr>
        <a:xfrm>
          <a:off x="19494500" y="60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20881</xdr:rowOff>
    </xdr:from>
    <xdr:ext cx="469744" cy="259045"/>
    <xdr:sp macro="" textlink="">
      <xdr:nvSpPr>
        <xdr:cNvPr id="768" name="テキスト ボックス 767"/>
        <xdr:cNvSpPr txBox="1"/>
      </xdr:nvSpPr>
      <xdr:spPr>
        <a:xfrm>
          <a:off x="19310428" y="58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73388</xdr:rowOff>
    </xdr:from>
    <xdr:to>
      <xdr:col>98</xdr:col>
      <xdr:colOff>38100</xdr:colOff>
      <xdr:row>36</xdr:row>
      <xdr:rowOff>3538</xdr:rowOff>
    </xdr:to>
    <xdr:sp macro="" textlink="">
      <xdr:nvSpPr>
        <xdr:cNvPr id="769" name="楕円 768"/>
        <xdr:cNvSpPr/>
      </xdr:nvSpPr>
      <xdr:spPr>
        <a:xfrm>
          <a:off x="18605500" y="607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20065</xdr:rowOff>
    </xdr:from>
    <xdr:ext cx="469744" cy="259045"/>
    <xdr:sp macro="" textlink="">
      <xdr:nvSpPr>
        <xdr:cNvPr id="770" name="テキスト ボックス 769"/>
        <xdr:cNvSpPr txBox="1"/>
      </xdr:nvSpPr>
      <xdr:spPr>
        <a:xfrm>
          <a:off x="18421428" y="584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122898</xdr:rowOff>
    </xdr:from>
    <xdr:to>
      <xdr:col>116</xdr:col>
      <xdr:colOff>63500</xdr:colOff>
      <xdr:row>55</xdr:row>
      <xdr:rowOff>153416</xdr:rowOff>
    </xdr:to>
    <xdr:cxnSp macro="">
      <xdr:nvCxnSpPr>
        <xdr:cNvPr id="801" name="直線コネクタ 800"/>
        <xdr:cNvCxnSpPr/>
      </xdr:nvCxnSpPr>
      <xdr:spPr>
        <a:xfrm flipV="1">
          <a:off x="21323300" y="8695398"/>
          <a:ext cx="838200" cy="88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47096</xdr:rowOff>
    </xdr:from>
    <xdr:ext cx="469744" cy="259045"/>
    <xdr:sp macro="" textlink="">
      <xdr:nvSpPr>
        <xdr:cNvPr id="802" name="貸付金平均値テキスト"/>
        <xdr:cNvSpPr txBox="1"/>
      </xdr:nvSpPr>
      <xdr:spPr>
        <a:xfrm>
          <a:off x="22212300" y="9991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152795</xdr:rowOff>
    </xdr:from>
    <xdr:to>
      <xdr:col>111</xdr:col>
      <xdr:colOff>177800</xdr:colOff>
      <xdr:row>55</xdr:row>
      <xdr:rowOff>153416</xdr:rowOff>
    </xdr:to>
    <xdr:cxnSp macro="">
      <xdr:nvCxnSpPr>
        <xdr:cNvPr id="804" name="直線コネクタ 803"/>
        <xdr:cNvCxnSpPr/>
      </xdr:nvCxnSpPr>
      <xdr:spPr>
        <a:xfrm>
          <a:off x="20434300" y="9411095"/>
          <a:ext cx="889000" cy="17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37250</xdr:rowOff>
    </xdr:from>
    <xdr:ext cx="469744" cy="259045"/>
    <xdr:sp macro="" textlink="">
      <xdr:nvSpPr>
        <xdr:cNvPr id="806" name="テキスト ボックス 805"/>
        <xdr:cNvSpPr txBox="1"/>
      </xdr:nvSpPr>
      <xdr:spPr>
        <a:xfrm>
          <a:off x="21088428" y="101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64295</xdr:rowOff>
    </xdr:from>
    <xdr:to>
      <xdr:col>107</xdr:col>
      <xdr:colOff>50800</xdr:colOff>
      <xdr:row>54</xdr:row>
      <xdr:rowOff>152795</xdr:rowOff>
    </xdr:to>
    <xdr:cxnSp macro="">
      <xdr:nvCxnSpPr>
        <xdr:cNvPr id="807" name="直線コネクタ 806"/>
        <xdr:cNvCxnSpPr/>
      </xdr:nvCxnSpPr>
      <xdr:spPr>
        <a:xfrm>
          <a:off x="19545300" y="9322595"/>
          <a:ext cx="889000" cy="8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31486</xdr:rowOff>
    </xdr:from>
    <xdr:ext cx="469744" cy="259045"/>
    <xdr:sp macro="" textlink="">
      <xdr:nvSpPr>
        <xdr:cNvPr id="809" name="テキスト ボックス 808"/>
        <xdr:cNvSpPr txBox="1"/>
      </xdr:nvSpPr>
      <xdr:spPr>
        <a:xfrm>
          <a:off x="20199428" y="101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64295</xdr:rowOff>
    </xdr:from>
    <xdr:to>
      <xdr:col>102</xdr:col>
      <xdr:colOff>114300</xdr:colOff>
      <xdr:row>54</xdr:row>
      <xdr:rowOff>100022</xdr:rowOff>
    </xdr:to>
    <xdr:cxnSp macro="">
      <xdr:nvCxnSpPr>
        <xdr:cNvPr id="810" name="直線コネクタ 809"/>
        <xdr:cNvCxnSpPr/>
      </xdr:nvCxnSpPr>
      <xdr:spPr>
        <a:xfrm flipV="1">
          <a:off x="18656300" y="9322595"/>
          <a:ext cx="889000" cy="3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113491</xdr:rowOff>
    </xdr:from>
    <xdr:to>
      <xdr:col>102</xdr:col>
      <xdr:colOff>165100</xdr:colOff>
      <xdr:row>59</xdr:row>
      <xdr:rowOff>43641</xdr:rowOff>
    </xdr:to>
    <xdr:sp macro="" textlink="">
      <xdr:nvSpPr>
        <xdr:cNvPr id="811" name="フローチャート: 判断 810"/>
        <xdr:cNvSpPr/>
      </xdr:nvSpPr>
      <xdr:spPr>
        <a:xfrm>
          <a:off x="19494500" y="1005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34768</xdr:rowOff>
    </xdr:from>
    <xdr:ext cx="469744" cy="259045"/>
    <xdr:sp macro="" textlink="">
      <xdr:nvSpPr>
        <xdr:cNvPr id="812" name="テキスト ボックス 811"/>
        <xdr:cNvSpPr txBox="1"/>
      </xdr:nvSpPr>
      <xdr:spPr>
        <a:xfrm>
          <a:off x="19310428" y="1015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102420</xdr:rowOff>
    </xdr:from>
    <xdr:to>
      <xdr:col>98</xdr:col>
      <xdr:colOff>38100</xdr:colOff>
      <xdr:row>59</xdr:row>
      <xdr:rowOff>32570</xdr:rowOff>
    </xdr:to>
    <xdr:sp macro="" textlink="">
      <xdr:nvSpPr>
        <xdr:cNvPr id="813" name="フローチャート: 判断 812"/>
        <xdr:cNvSpPr/>
      </xdr:nvSpPr>
      <xdr:spPr>
        <a:xfrm>
          <a:off x="18605500" y="100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23697</xdr:rowOff>
    </xdr:from>
    <xdr:ext cx="469744" cy="259045"/>
    <xdr:sp macro="" textlink="">
      <xdr:nvSpPr>
        <xdr:cNvPr id="814" name="テキスト ボックス 813"/>
        <xdr:cNvSpPr txBox="1"/>
      </xdr:nvSpPr>
      <xdr:spPr>
        <a:xfrm>
          <a:off x="18421428" y="1013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72098</xdr:rowOff>
    </xdr:from>
    <xdr:to>
      <xdr:col>116</xdr:col>
      <xdr:colOff>114300</xdr:colOff>
      <xdr:row>51</xdr:row>
      <xdr:rowOff>2248</xdr:rowOff>
    </xdr:to>
    <xdr:sp macro="" textlink="">
      <xdr:nvSpPr>
        <xdr:cNvPr id="820" name="楕円 819"/>
        <xdr:cNvSpPr/>
      </xdr:nvSpPr>
      <xdr:spPr>
        <a:xfrm>
          <a:off x="22110700" y="864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25125</xdr:rowOff>
    </xdr:from>
    <xdr:ext cx="534377" cy="259045"/>
    <xdr:sp macro="" textlink="">
      <xdr:nvSpPr>
        <xdr:cNvPr id="821" name="貸付金該当値テキスト"/>
        <xdr:cNvSpPr txBox="1"/>
      </xdr:nvSpPr>
      <xdr:spPr>
        <a:xfrm>
          <a:off x="22212300" y="859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102616</xdr:rowOff>
    </xdr:from>
    <xdr:to>
      <xdr:col>112</xdr:col>
      <xdr:colOff>38100</xdr:colOff>
      <xdr:row>56</xdr:row>
      <xdr:rowOff>32766</xdr:rowOff>
    </xdr:to>
    <xdr:sp macro="" textlink="">
      <xdr:nvSpPr>
        <xdr:cNvPr id="822" name="楕円 821"/>
        <xdr:cNvSpPr/>
      </xdr:nvSpPr>
      <xdr:spPr>
        <a:xfrm>
          <a:off x="21272500" y="953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49293</xdr:rowOff>
    </xdr:from>
    <xdr:ext cx="534377" cy="259045"/>
    <xdr:sp macro="" textlink="">
      <xdr:nvSpPr>
        <xdr:cNvPr id="823" name="テキスト ボックス 822"/>
        <xdr:cNvSpPr txBox="1"/>
      </xdr:nvSpPr>
      <xdr:spPr>
        <a:xfrm>
          <a:off x="21056111" y="930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101995</xdr:rowOff>
    </xdr:from>
    <xdr:to>
      <xdr:col>107</xdr:col>
      <xdr:colOff>101600</xdr:colOff>
      <xdr:row>55</xdr:row>
      <xdr:rowOff>32145</xdr:rowOff>
    </xdr:to>
    <xdr:sp macro="" textlink="">
      <xdr:nvSpPr>
        <xdr:cNvPr id="824" name="楕円 823"/>
        <xdr:cNvSpPr/>
      </xdr:nvSpPr>
      <xdr:spPr>
        <a:xfrm>
          <a:off x="20383500" y="936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48672</xdr:rowOff>
    </xdr:from>
    <xdr:ext cx="534377" cy="259045"/>
    <xdr:sp macro="" textlink="">
      <xdr:nvSpPr>
        <xdr:cNvPr id="825" name="テキスト ボックス 824"/>
        <xdr:cNvSpPr txBox="1"/>
      </xdr:nvSpPr>
      <xdr:spPr>
        <a:xfrm>
          <a:off x="20167111" y="913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13495</xdr:rowOff>
    </xdr:from>
    <xdr:to>
      <xdr:col>102</xdr:col>
      <xdr:colOff>165100</xdr:colOff>
      <xdr:row>54</xdr:row>
      <xdr:rowOff>115095</xdr:rowOff>
    </xdr:to>
    <xdr:sp macro="" textlink="">
      <xdr:nvSpPr>
        <xdr:cNvPr id="826" name="楕円 825"/>
        <xdr:cNvSpPr/>
      </xdr:nvSpPr>
      <xdr:spPr>
        <a:xfrm>
          <a:off x="19494500" y="927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131622</xdr:rowOff>
    </xdr:from>
    <xdr:ext cx="534377" cy="259045"/>
    <xdr:sp macro="" textlink="">
      <xdr:nvSpPr>
        <xdr:cNvPr id="827" name="テキスト ボックス 826"/>
        <xdr:cNvSpPr txBox="1"/>
      </xdr:nvSpPr>
      <xdr:spPr>
        <a:xfrm>
          <a:off x="19278111" y="904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49222</xdr:rowOff>
    </xdr:from>
    <xdr:to>
      <xdr:col>98</xdr:col>
      <xdr:colOff>38100</xdr:colOff>
      <xdr:row>54</xdr:row>
      <xdr:rowOff>150822</xdr:rowOff>
    </xdr:to>
    <xdr:sp macro="" textlink="">
      <xdr:nvSpPr>
        <xdr:cNvPr id="828" name="楕円 827"/>
        <xdr:cNvSpPr/>
      </xdr:nvSpPr>
      <xdr:spPr>
        <a:xfrm>
          <a:off x="18605500" y="93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167349</xdr:rowOff>
    </xdr:from>
    <xdr:ext cx="534377" cy="259045"/>
    <xdr:sp macro="" textlink="">
      <xdr:nvSpPr>
        <xdr:cNvPr id="829" name="テキスト ボックス 828"/>
        <xdr:cNvSpPr txBox="1"/>
      </xdr:nvSpPr>
      <xdr:spPr>
        <a:xfrm>
          <a:off x="18389111" y="908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28067</xdr:rowOff>
    </xdr:from>
    <xdr:to>
      <xdr:col>116</xdr:col>
      <xdr:colOff>63500</xdr:colOff>
      <xdr:row>75</xdr:row>
      <xdr:rowOff>80264</xdr:rowOff>
    </xdr:to>
    <xdr:cxnSp macro="">
      <xdr:nvCxnSpPr>
        <xdr:cNvPr id="859" name="直線コネクタ 858"/>
        <xdr:cNvCxnSpPr/>
      </xdr:nvCxnSpPr>
      <xdr:spPr>
        <a:xfrm flipV="1">
          <a:off x="21323300" y="12886817"/>
          <a:ext cx="8382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0" name="繰出金平均値テキスト"/>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80264</xdr:rowOff>
    </xdr:from>
    <xdr:to>
      <xdr:col>111</xdr:col>
      <xdr:colOff>177800</xdr:colOff>
      <xdr:row>75</xdr:row>
      <xdr:rowOff>128765</xdr:rowOff>
    </xdr:to>
    <xdr:cxnSp macro="">
      <xdr:nvCxnSpPr>
        <xdr:cNvPr id="862" name="直線コネクタ 861"/>
        <xdr:cNvCxnSpPr/>
      </xdr:nvCxnSpPr>
      <xdr:spPr>
        <a:xfrm flipV="1">
          <a:off x="20434300" y="12939014"/>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4" name="テキスト ボックス 863"/>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128765</xdr:rowOff>
    </xdr:from>
    <xdr:to>
      <xdr:col>107</xdr:col>
      <xdr:colOff>50800</xdr:colOff>
      <xdr:row>75</xdr:row>
      <xdr:rowOff>133109</xdr:rowOff>
    </xdr:to>
    <xdr:cxnSp macro="">
      <xdr:nvCxnSpPr>
        <xdr:cNvPr id="865" name="直線コネクタ 864"/>
        <xdr:cNvCxnSpPr/>
      </xdr:nvCxnSpPr>
      <xdr:spPr>
        <a:xfrm flipV="1">
          <a:off x="19545300" y="12987515"/>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4500</xdr:rowOff>
    </xdr:from>
    <xdr:ext cx="534377" cy="259045"/>
    <xdr:sp macro="" textlink="">
      <xdr:nvSpPr>
        <xdr:cNvPr id="867" name="テキスト ボックス 866"/>
        <xdr:cNvSpPr txBox="1"/>
      </xdr:nvSpPr>
      <xdr:spPr>
        <a:xfrm>
          <a:off x="20167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33020</xdr:rowOff>
    </xdr:from>
    <xdr:to>
      <xdr:col>102</xdr:col>
      <xdr:colOff>114300</xdr:colOff>
      <xdr:row>75</xdr:row>
      <xdr:rowOff>133109</xdr:rowOff>
    </xdr:to>
    <xdr:cxnSp macro="">
      <xdr:nvCxnSpPr>
        <xdr:cNvPr id="868" name="直線コネクタ 867"/>
        <xdr:cNvCxnSpPr/>
      </xdr:nvCxnSpPr>
      <xdr:spPr>
        <a:xfrm>
          <a:off x="18656300" y="12891770"/>
          <a:ext cx="889000" cy="10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27330</xdr:rowOff>
    </xdr:from>
    <xdr:to>
      <xdr:col>102</xdr:col>
      <xdr:colOff>165100</xdr:colOff>
      <xdr:row>76</xdr:row>
      <xdr:rowOff>128930</xdr:rowOff>
    </xdr:to>
    <xdr:sp macro="" textlink="">
      <xdr:nvSpPr>
        <xdr:cNvPr id="869" name="フローチャート: 判断 868"/>
        <xdr:cNvSpPr/>
      </xdr:nvSpPr>
      <xdr:spPr>
        <a:xfrm>
          <a:off x="19494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120057</xdr:rowOff>
    </xdr:from>
    <xdr:ext cx="534377" cy="259045"/>
    <xdr:sp macro="" textlink="">
      <xdr:nvSpPr>
        <xdr:cNvPr id="870" name="テキスト ボックス 869"/>
        <xdr:cNvSpPr txBox="1"/>
      </xdr:nvSpPr>
      <xdr:spPr>
        <a:xfrm>
          <a:off x="19278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156414</xdr:rowOff>
    </xdr:from>
    <xdr:to>
      <xdr:col>98</xdr:col>
      <xdr:colOff>38100</xdr:colOff>
      <xdr:row>76</xdr:row>
      <xdr:rowOff>86564</xdr:rowOff>
    </xdr:to>
    <xdr:sp macro="" textlink="">
      <xdr:nvSpPr>
        <xdr:cNvPr id="871" name="フローチャート: 判断 870"/>
        <xdr:cNvSpPr/>
      </xdr:nvSpPr>
      <xdr:spPr>
        <a:xfrm>
          <a:off x="18605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77691</xdr:rowOff>
    </xdr:from>
    <xdr:ext cx="534377" cy="259045"/>
    <xdr:sp macro="" textlink="">
      <xdr:nvSpPr>
        <xdr:cNvPr id="872" name="テキスト ボックス 871"/>
        <xdr:cNvSpPr txBox="1"/>
      </xdr:nvSpPr>
      <xdr:spPr>
        <a:xfrm>
          <a:off x="18389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148717</xdr:rowOff>
    </xdr:from>
    <xdr:to>
      <xdr:col>116</xdr:col>
      <xdr:colOff>114300</xdr:colOff>
      <xdr:row>75</xdr:row>
      <xdr:rowOff>78867</xdr:rowOff>
    </xdr:to>
    <xdr:sp macro="" textlink="">
      <xdr:nvSpPr>
        <xdr:cNvPr id="878" name="楕円 877"/>
        <xdr:cNvSpPr/>
      </xdr:nvSpPr>
      <xdr:spPr>
        <a:xfrm>
          <a:off x="22110700" y="1283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144</xdr:rowOff>
    </xdr:from>
    <xdr:ext cx="534377" cy="259045"/>
    <xdr:sp macro="" textlink="">
      <xdr:nvSpPr>
        <xdr:cNvPr id="879" name="繰出金該当値テキスト"/>
        <xdr:cNvSpPr txBox="1"/>
      </xdr:nvSpPr>
      <xdr:spPr>
        <a:xfrm>
          <a:off x="22212300" y="1268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29464</xdr:rowOff>
    </xdr:from>
    <xdr:to>
      <xdr:col>112</xdr:col>
      <xdr:colOff>38100</xdr:colOff>
      <xdr:row>75</xdr:row>
      <xdr:rowOff>131064</xdr:rowOff>
    </xdr:to>
    <xdr:sp macro="" textlink="">
      <xdr:nvSpPr>
        <xdr:cNvPr id="880" name="楕円 879"/>
        <xdr:cNvSpPr/>
      </xdr:nvSpPr>
      <xdr:spPr>
        <a:xfrm>
          <a:off x="21272500" y="128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147591</xdr:rowOff>
    </xdr:from>
    <xdr:ext cx="534377" cy="259045"/>
    <xdr:sp macro="" textlink="">
      <xdr:nvSpPr>
        <xdr:cNvPr id="881" name="テキスト ボックス 880"/>
        <xdr:cNvSpPr txBox="1"/>
      </xdr:nvSpPr>
      <xdr:spPr>
        <a:xfrm>
          <a:off x="21056111" y="126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77965</xdr:rowOff>
    </xdr:from>
    <xdr:to>
      <xdr:col>107</xdr:col>
      <xdr:colOff>101600</xdr:colOff>
      <xdr:row>76</xdr:row>
      <xdr:rowOff>8114</xdr:rowOff>
    </xdr:to>
    <xdr:sp macro="" textlink="">
      <xdr:nvSpPr>
        <xdr:cNvPr id="882" name="楕円 881"/>
        <xdr:cNvSpPr/>
      </xdr:nvSpPr>
      <xdr:spPr>
        <a:xfrm>
          <a:off x="20383500" y="12936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24642</xdr:rowOff>
    </xdr:from>
    <xdr:ext cx="534377" cy="259045"/>
    <xdr:sp macro="" textlink="">
      <xdr:nvSpPr>
        <xdr:cNvPr id="883" name="テキスト ボックス 882"/>
        <xdr:cNvSpPr txBox="1"/>
      </xdr:nvSpPr>
      <xdr:spPr>
        <a:xfrm>
          <a:off x="20167111" y="1271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82309</xdr:rowOff>
    </xdr:from>
    <xdr:to>
      <xdr:col>102</xdr:col>
      <xdr:colOff>165100</xdr:colOff>
      <xdr:row>76</xdr:row>
      <xdr:rowOff>12458</xdr:rowOff>
    </xdr:to>
    <xdr:sp macro="" textlink="">
      <xdr:nvSpPr>
        <xdr:cNvPr id="884" name="楕円 883"/>
        <xdr:cNvSpPr/>
      </xdr:nvSpPr>
      <xdr:spPr>
        <a:xfrm>
          <a:off x="19494500" y="129410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28986</xdr:rowOff>
    </xdr:from>
    <xdr:ext cx="534377" cy="259045"/>
    <xdr:sp macro="" textlink="">
      <xdr:nvSpPr>
        <xdr:cNvPr id="885" name="テキスト ボックス 884"/>
        <xdr:cNvSpPr txBox="1"/>
      </xdr:nvSpPr>
      <xdr:spPr>
        <a:xfrm>
          <a:off x="19278111" y="1271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153670</xdr:rowOff>
    </xdr:from>
    <xdr:to>
      <xdr:col>98</xdr:col>
      <xdr:colOff>38100</xdr:colOff>
      <xdr:row>75</xdr:row>
      <xdr:rowOff>83820</xdr:rowOff>
    </xdr:to>
    <xdr:sp macro="" textlink="">
      <xdr:nvSpPr>
        <xdr:cNvPr id="886" name="楕円 885"/>
        <xdr:cNvSpPr/>
      </xdr:nvSpPr>
      <xdr:spPr>
        <a:xfrm>
          <a:off x="18605500" y="128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100347</xdr:rowOff>
    </xdr:from>
    <xdr:ext cx="534377" cy="259045"/>
    <xdr:sp macro="" textlink="">
      <xdr:nvSpPr>
        <xdr:cNvPr id="887" name="テキスト ボックス 886"/>
        <xdr:cNvSpPr txBox="1"/>
      </xdr:nvSpPr>
      <xdr:spPr>
        <a:xfrm>
          <a:off x="18389111" y="126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698,831</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円となっている。補助費等については、特別定額給付金事業の影響で前年度に比べて大幅増の住民一人当たり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201,382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円、貸付金については住民一人当たり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93,029</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円で、類似団体内で一人当たりコストが非常に高い状況となっている。</a:t>
          </a:r>
        </a:p>
        <a:p>
          <a:r>
            <a:rPr kumimoji="1" lang="ja-JP" altLang="en-US" sz="1300">
              <a:solidFill>
                <a:schemeClr val="accent5">
                  <a:lumMod val="75000"/>
                </a:schemeClr>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これは、補助費等は可燃物処理施設の整備に伴う広域負担金などの増が要因となっている。また貸付金については、中小企業の経営の安定化を目的とした制度融資資金や市立病院への短期貸付などの新型コロナウイルス感染症対策事業の増が要因となっている。新型コロナウイルス感染症対策としての一時的な事業ではあるが、類似団体平均を超えていることを踏まえ、補助金・貸付金の公平性・透明性の確保や事業の支出効果の検証などにより、引き続き必要に応じて事業の見直しを行っていく。</a:t>
          </a:r>
        </a:p>
        <a:p>
          <a:r>
            <a:rPr kumimoji="1" lang="ja-JP" altLang="en-US" sz="1300">
              <a:solidFill>
                <a:schemeClr val="accent5">
                  <a:lumMod val="75000"/>
                </a:schemeClr>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また、普通建設事業費は住民一人当たり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45,599</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円となっており、前年度の</a:t>
          </a:r>
          <a:r>
            <a:rPr kumimoji="1" lang="en-US" altLang="ja-JP" sz="1300">
              <a:solidFill>
                <a:schemeClr val="tx1"/>
              </a:solidFill>
              <a:latin typeface="ＭＳ Ｐゴシック" panose="020B0600070205080204" pitchFamily="50" charset="-128"/>
              <a:ea typeface="ＭＳ Ｐゴシック" panose="020B0600070205080204" pitchFamily="50" charset="-128"/>
            </a:rPr>
            <a:t>79,578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円に比べて大きく減少しているが、これは、新本庁舎整備事業や市内全小中学校を対象としたエアコン整備事業などの大規模事業の完了によるものである。</a:t>
          </a:r>
        </a:p>
        <a:p>
          <a:r>
            <a:rPr kumimoji="1" lang="ja-JP" altLang="en-US" sz="1300">
              <a:solidFill>
                <a:schemeClr val="accent5">
                  <a:lumMod val="75000"/>
                </a:schemeClr>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今後も国県補助金等の有利な財源の活用や徹底した行財政改革の取り組みなどを行い経費の抑制・財政の健全化に努める。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185,890
184,410
765.31
132,640,358
129,905,614
2,119,663
50,938,852
112,833,060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12446</xdr:rowOff>
    </xdr:from>
    <xdr:to>
      <xdr:col>24</xdr:col>
      <xdr:colOff>63500</xdr:colOff>
      <xdr:row>33</xdr:row>
      <xdr:rowOff>61976</xdr:rowOff>
    </xdr:to>
    <xdr:cxnSp macro="">
      <xdr:nvCxnSpPr>
        <xdr:cNvPr id="61" name="直線コネクタ 60"/>
        <xdr:cNvCxnSpPr/>
      </xdr:nvCxnSpPr>
      <xdr:spPr>
        <a:xfrm>
          <a:off x="3797300" y="5670296"/>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12446</xdr:rowOff>
    </xdr:from>
    <xdr:to>
      <xdr:col>19</xdr:col>
      <xdr:colOff>177800</xdr:colOff>
      <xdr:row>33</xdr:row>
      <xdr:rowOff>26162</xdr:rowOff>
    </xdr:to>
    <xdr:cxnSp macro="">
      <xdr:nvCxnSpPr>
        <xdr:cNvPr id="64" name="直線コネクタ 63"/>
        <xdr:cNvCxnSpPr/>
      </xdr:nvCxnSpPr>
      <xdr:spPr>
        <a:xfrm flipV="1">
          <a:off x="2908300" y="5670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12446</xdr:rowOff>
    </xdr:from>
    <xdr:to>
      <xdr:col>15</xdr:col>
      <xdr:colOff>50800</xdr:colOff>
      <xdr:row>33</xdr:row>
      <xdr:rowOff>26162</xdr:rowOff>
    </xdr:to>
    <xdr:cxnSp macro="">
      <xdr:nvCxnSpPr>
        <xdr:cNvPr id="67" name="直線コネクタ 66"/>
        <xdr:cNvCxnSpPr/>
      </xdr:nvCxnSpPr>
      <xdr:spPr>
        <a:xfrm>
          <a:off x="2019300" y="5670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8636</xdr:rowOff>
    </xdr:from>
    <xdr:to>
      <xdr:col>10</xdr:col>
      <xdr:colOff>114300</xdr:colOff>
      <xdr:row>33</xdr:row>
      <xdr:rowOff>12446</xdr:rowOff>
    </xdr:to>
    <xdr:cxnSp macro="">
      <xdr:nvCxnSpPr>
        <xdr:cNvPr id="70" name="直線コネクタ 69"/>
        <xdr:cNvCxnSpPr/>
      </xdr:nvCxnSpPr>
      <xdr:spPr>
        <a:xfrm>
          <a:off x="1130300" y="566648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118618</xdr:rowOff>
    </xdr:from>
    <xdr:to>
      <xdr:col>10</xdr:col>
      <xdr:colOff>165100</xdr:colOff>
      <xdr:row>35</xdr:row>
      <xdr:rowOff>48768</xdr:rowOff>
    </xdr:to>
    <xdr:sp macro="" textlink="">
      <xdr:nvSpPr>
        <xdr:cNvPr id="71" name="フローチャート: 判断 70"/>
        <xdr:cNvSpPr/>
      </xdr:nvSpPr>
      <xdr:spPr>
        <a:xfrm>
          <a:off x="1968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39895</xdr:rowOff>
    </xdr:from>
    <xdr:ext cx="469744" cy="259045"/>
    <xdr:sp macro="" textlink="">
      <xdr:nvSpPr>
        <xdr:cNvPr id="72" name="テキスト ボックス 71"/>
        <xdr:cNvSpPr txBox="1"/>
      </xdr:nvSpPr>
      <xdr:spPr>
        <a:xfrm>
          <a:off x="1784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111760</xdr:rowOff>
    </xdr:from>
    <xdr:to>
      <xdr:col>6</xdr:col>
      <xdr:colOff>38100</xdr:colOff>
      <xdr:row>35</xdr:row>
      <xdr:rowOff>41910</xdr:rowOff>
    </xdr:to>
    <xdr:sp macro="" textlink="">
      <xdr:nvSpPr>
        <xdr:cNvPr id="73" name="フローチャート: 判断 72"/>
        <xdr:cNvSpPr/>
      </xdr:nvSpPr>
      <xdr:spPr>
        <a:xfrm>
          <a:off x="1079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33037</xdr:rowOff>
    </xdr:from>
    <xdr:ext cx="469744" cy="259045"/>
    <xdr:sp macro="" textlink="">
      <xdr:nvSpPr>
        <xdr:cNvPr id="74" name="テキスト ボックス 73"/>
        <xdr:cNvSpPr txBox="1"/>
      </xdr:nvSpPr>
      <xdr:spPr>
        <a:xfrm>
          <a:off x="895428"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11176</xdr:rowOff>
    </xdr:from>
    <xdr:to>
      <xdr:col>24</xdr:col>
      <xdr:colOff>114300</xdr:colOff>
      <xdr:row>33</xdr:row>
      <xdr:rowOff>112776</xdr:rowOff>
    </xdr:to>
    <xdr:sp macro="" textlink="">
      <xdr:nvSpPr>
        <xdr:cNvPr id="80" name="楕円 79"/>
        <xdr:cNvSpPr/>
      </xdr:nvSpPr>
      <xdr:spPr>
        <a:xfrm>
          <a:off x="4584700" y="56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34053</xdr:rowOff>
    </xdr:from>
    <xdr:ext cx="469744" cy="259045"/>
    <xdr:sp macro="" textlink="">
      <xdr:nvSpPr>
        <xdr:cNvPr id="81" name="議会費該当値テキスト"/>
        <xdr:cNvSpPr txBox="1"/>
      </xdr:nvSpPr>
      <xdr:spPr>
        <a:xfrm>
          <a:off x="4686300" y="552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133096</xdr:rowOff>
    </xdr:from>
    <xdr:to>
      <xdr:col>20</xdr:col>
      <xdr:colOff>38100</xdr:colOff>
      <xdr:row>33</xdr:row>
      <xdr:rowOff>63246</xdr:rowOff>
    </xdr:to>
    <xdr:sp macro="" textlink="">
      <xdr:nvSpPr>
        <xdr:cNvPr id="82" name="楕円 81"/>
        <xdr:cNvSpPr/>
      </xdr:nvSpPr>
      <xdr:spPr>
        <a:xfrm>
          <a:off x="3746500" y="56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79773</xdr:rowOff>
    </xdr:from>
    <xdr:ext cx="469744" cy="259045"/>
    <xdr:sp macro="" textlink="">
      <xdr:nvSpPr>
        <xdr:cNvPr id="83" name="テキスト ボックス 82"/>
        <xdr:cNvSpPr txBox="1"/>
      </xdr:nvSpPr>
      <xdr:spPr>
        <a:xfrm>
          <a:off x="3562428" y="539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146812</xdr:rowOff>
    </xdr:from>
    <xdr:to>
      <xdr:col>15</xdr:col>
      <xdr:colOff>101600</xdr:colOff>
      <xdr:row>33</xdr:row>
      <xdr:rowOff>76962</xdr:rowOff>
    </xdr:to>
    <xdr:sp macro="" textlink="">
      <xdr:nvSpPr>
        <xdr:cNvPr id="84" name="楕円 83"/>
        <xdr:cNvSpPr/>
      </xdr:nvSpPr>
      <xdr:spPr>
        <a:xfrm>
          <a:off x="2857500" y="563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93489</xdr:rowOff>
    </xdr:from>
    <xdr:ext cx="469744" cy="259045"/>
    <xdr:sp macro="" textlink="">
      <xdr:nvSpPr>
        <xdr:cNvPr id="85" name="テキスト ボックス 84"/>
        <xdr:cNvSpPr txBox="1"/>
      </xdr:nvSpPr>
      <xdr:spPr>
        <a:xfrm>
          <a:off x="2673428" y="540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133096</xdr:rowOff>
    </xdr:from>
    <xdr:to>
      <xdr:col>10</xdr:col>
      <xdr:colOff>165100</xdr:colOff>
      <xdr:row>33</xdr:row>
      <xdr:rowOff>63246</xdr:rowOff>
    </xdr:to>
    <xdr:sp macro="" textlink="">
      <xdr:nvSpPr>
        <xdr:cNvPr id="86" name="楕円 85"/>
        <xdr:cNvSpPr/>
      </xdr:nvSpPr>
      <xdr:spPr>
        <a:xfrm>
          <a:off x="1968500" y="56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79773</xdr:rowOff>
    </xdr:from>
    <xdr:ext cx="469744" cy="259045"/>
    <xdr:sp macro="" textlink="">
      <xdr:nvSpPr>
        <xdr:cNvPr id="87" name="テキスト ボックス 86"/>
        <xdr:cNvSpPr txBox="1"/>
      </xdr:nvSpPr>
      <xdr:spPr>
        <a:xfrm>
          <a:off x="1784428" y="539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129286</xdr:rowOff>
    </xdr:from>
    <xdr:to>
      <xdr:col>6</xdr:col>
      <xdr:colOff>38100</xdr:colOff>
      <xdr:row>33</xdr:row>
      <xdr:rowOff>59436</xdr:rowOff>
    </xdr:to>
    <xdr:sp macro="" textlink="">
      <xdr:nvSpPr>
        <xdr:cNvPr id="88" name="楕円 87"/>
        <xdr:cNvSpPr/>
      </xdr:nvSpPr>
      <xdr:spPr>
        <a:xfrm>
          <a:off x="1079500" y="561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75963</xdr:rowOff>
    </xdr:from>
    <xdr:ext cx="469744" cy="259045"/>
    <xdr:sp macro="" textlink="">
      <xdr:nvSpPr>
        <xdr:cNvPr id="89" name="テキスト ボックス 88"/>
        <xdr:cNvSpPr txBox="1"/>
      </xdr:nvSpPr>
      <xdr:spPr>
        <a:xfrm>
          <a:off x="895428" y="53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41282</xdr:rowOff>
    </xdr:from>
    <xdr:to>
      <xdr:col>24</xdr:col>
      <xdr:colOff>63500</xdr:colOff>
      <xdr:row>56</xdr:row>
      <xdr:rowOff>69008</xdr:rowOff>
    </xdr:to>
    <xdr:cxnSp macro="">
      <xdr:nvCxnSpPr>
        <xdr:cNvPr id="121" name="直線コネクタ 120"/>
        <xdr:cNvCxnSpPr/>
      </xdr:nvCxnSpPr>
      <xdr:spPr>
        <a:xfrm flipV="1">
          <a:off x="3797300" y="8785232"/>
          <a:ext cx="838200" cy="88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69008</xdr:rowOff>
    </xdr:from>
    <xdr:to>
      <xdr:col>19</xdr:col>
      <xdr:colOff>177800</xdr:colOff>
      <xdr:row>57</xdr:row>
      <xdr:rowOff>92945</xdr:rowOff>
    </xdr:to>
    <xdr:cxnSp macro="">
      <xdr:nvCxnSpPr>
        <xdr:cNvPr id="124" name="直線コネクタ 123"/>
        <xdr:cNvCxnSpPr/>
      </xdr:nvCxnSpPr>
      <xdr:spPr>
        <a:xfrm flipV="1">
          <a:off x="2908300" y="9670208"/>
          <a:ext cx="889000" cy="19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53077</xdr:rowOff>
    </xdr:from>
    <xdr:ext cx="534377" cy="259045"/>
    <xdr:sp macro="" textlink="">
      <xdr:nvSpPr>
        <xdr:cNvPr id="126" name="テキスト ボックス 125"/>
        <xdr:cNvSpPr txBox="1"/>
      </xdr:nvSpPr>
      <xdr:spPr>
        <a:xfrm>
          <a:off x="3530111" y="101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62902</xdr:rowOff>
    </xdr:from>
    <xdr:to>
      <xdr:col>15</xdr:col>
      <xdr:colOff>50800</xdr:colOff>
      <xdr:row>57</xdr:row>
      <xdr:rowOff>92945</xdr:rowOff>
    </xdr:to>
    <xdr:cxnSp macro="">
      <xdr:nvCxnSpPr>
        <xdr:cNvPr id="127" name="直線コネクタ 126"/>
        <xdr:cNvCxnSpPr/>
      </xdr:nvCxnSpPr>
      <xdr:spPr>
        <a:xfrm>
          <a:off x="2019300" y="9835552"/>
          <a:ext cx="889000" cy="3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78398</xdr:rowOff>
    </xdr:from>
    <xdr:ext cx="534377" cy="259045"/>
    <xdr:sp macro="" textlink="">
      <xdr:nvSpPr>
        <xdr:cNvPr id="129" name="テキスト ボックス 128"/>
        <xdr:cNvSpPr txBox="1"/>
      </xdr:nvSpPr>
      <xdr:spPr>
        <a:xfrm>
          <a:off x="2641111" y="101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62902</xdr:rowOff>
    </xdr:from>
    <xdr:to>
      <xdr:col>10</xdr:col>
      <xdr:colOff>114300</xdr:colOff>
      <xdr:row>58</xdr:row>
      <xdr:rowOff>106139</xdr:rowOff>
    </xdr:to>
    <xdr:cxnSp macro="">
      <xdr:nvCxnSpPr>
        <xdr:cNvPr id="130" name="直線コネクタ 129"/>
        <xdr:cNvCxnSpPr/>
      </xdr:nvCxnSpPr>
      <xdr:spPr>
        <a:xfrm flipV="1">
          <a:off x="1130300" y="9835552"/>
          <a:ext cx="889000" cy="2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151482</xdr:rowOff>
    </xdr:from>
    <xdr:to>
      <xdr:col>10</xdr:col>
      <xdr:colOff>165100</xdr:colOff>
      <xdr:row>59</xdr:row>
      <xdr:rowOff>81632</xdr:rowOff>
    </xdr:to>
    <xdr:sp macro="" textlink="">
      <xdr:nvSpPr>
        <xdr:cNvPr id="131" name="フローチャート: 判断 130"/>
        <xdr:cNvSpPr/>
      </xdr:nvSpPr>
      <xdr:spPr>
        <a:xfrm>
          <a:off x="1968500" y="1009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72759</xdr:rowOff>
    </xdr:from>
    <xdr:ext cx="534377" cy="259045"/>
    <xdr:sp macro="" textlink="">
      <xdr:nvSpPr>
        <xdr:cNvPr id="132" name="テキスト ボックス 131"/>
        <xdr:cNvSpPr txBox="1"/>
      </xdr:nvSpPr>
      <xdr:spPr>
        <a:xfrm>
          <a:off x="1752111" y="1018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152908</xdr:rowOff>
    </xdr:from>
    <xdr:to>
      <xdr:col>6</xdr:col>
      <xdr:colOff>38100</xdr:colOff>
      <xdr:row>59</xdr:row>
      <xdr:rowOff>83058</xdr:rowOff>
    </xdr:to>
    <xdr:sp macro="" textlink="">
      <xdr:nvSpPr>
        <xdr:cNvPr id="133" name="フローチャート: 判断 132"/>
        <xdr:cNvSpPr/>
      </xdr:nvSpPr>
      <xdr:spPr>
        <a:xfrm>
          <a:off x="1079500" y="1009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74185</xdr:rowOff>
    </xdr:from>
    <xdr:ext cx="534377" cy="259045"/>
    <xdr:sp macro="" textlink="">
      <xdr:nvSpPr>
        <xdr:cNvPr id="134" name="テキスト ボックス 133"/>
        <xdr:cNvSpPr txBox="1"/>
      </xdr:nvSpPr>
      <xdr:spPr>
        <a:xfrm>
          <a:off x="863111" y="1018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161932</xdr:rowOff>
    </xdr:from>
    <xdr:to>
      <xdr:col>24</xdr:col>
      <xdr:colOff>114300</xdr:colOff>
      <xdr:row>51</xdr:row>
      <xdr:rowOff>92082</xdr:rowOff>
    </xdr:to>
    <xdr:sp macro="" textlink="">
      <xdr:nvSpPr>
        <xdr:cNvPr id="140" name="楕円 139"/>
        <xdr:cNvSpPr/>
      </xdr:nvSpPr>
      <xdr:spPr>
        <a:xfrm>
          <a:off x="4584700" y="87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76859</xdr:rowOff>
    </xdr:from>
    <xdr:ext cx="599010" cy="259045"/>
    <xdr:sp macro="" textlink="">
      <xdr:nvSpPr>
        <xdr:cNvPr id="141" name="総務費該当値テキスト"/>
        <xdr:cNvSpPr txBox="1"/>
      </xdr:nvSpPr>
      <xdr:spPr>
        <a:xfrm>
          <a:off x="4686300" y="864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18208</xdr:rowOff>
    </xdr:from>
    <xdr:to>
      <xdr:col>20</xdr:col>
      <xdr:colOff>38100</xdr:colOff>
      <xdr:row>56</xdr:row>
      <xdr:rowOff>119808</xdr:rowOff>
    </xdr:to>
    <xdr:sp macro="" textlink="">
      <xdr:nvSpPr>
        <xdr:cNvPr id="142" name="楕円 141"/>
        <xdr:cNvSpPr/>
      </xdr:nvSpPr>
      <xdr:spPr>
        <a:xfrm>
          <a:off x="3746500" y="961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136335</xdr:rowOff>
    </xdr:from>
    <xdr:ext cx="534377" cy="259045"/>
    <xdr:sp macro="" textlink="">
      <xdr:nvSpPr>
        <xdr:cNvPr id="143" name="テキスト ボックス 142"/>
        <xdr:cNvSpPr txBox="1"/>
      </xdr:nvSpPr>
      <xdr:spPr>
        <a:xfrm>
          <a:off x="3530111" y="939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42145</xdr:rowOff>
    </xdr:from>
    <xdr:to>
      <xdr:col>15</xdr:col>
      <xdr:colOff>101600</xdr:colOff>
      <xdr:row>57</xdr:row>
      <xdr:rowOff>143745</xdr:rowOff>
    </xdr:to>
    <xdr:sp macro="" textlink="">
      <xdr:nvSpPr>
        <xdr:cNvPr id="144" name="楕円 143"/>
        <xdr:cNvSpPr/>
      </xdr:nvSpPr>
      <xdr:spPr>
        <a:xfrm>
          <a:off x="2857500" y="98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160272</xdr:rowOff>
    </xdr:from>
    <xdr:ext cx="534377" cy="259045"/>
    <xdr:sp macro="" textlink="">
      <xdr:nvSpPr>
        <xdr:cNvPr id="145" name="テキスト ボックス 144"/>
        <xdr:cNvSpPr txBox="1"/>
      </xdr:nvSpPr>
      <xdr:spPr>
        <a:xfrm>
          <a:off x="2641111" y="9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12102</xdr:rowOff>
    </xdr:from>
    <xdr:to>
      <xdr:col>10</xdr:col>
      <xdr:colOff>165100</xdr:colOff>
      <xdr:row>57</xdr:row>
      <xdr:rowOff>113702</xdr:rowOff>
    </xdr:to>
    <xdr:sp macro="" textlink="">
      <xdr:nvSpPr>
        <xdr:cNvPr id="146" name="楕円 145"/>
        <xdr:cNvSpPr/>
      </xdr:nvSpPr>
      <xdr:spPr>
        <a:xfrm>
          <a:off x="1968500" y="978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130229</xdr:rowOff>
    </xdr:from>
    <xdr:ext cx="534377" cy="259045"/>
    <xdr:sp macro="" textlink="">
      <xdr:nvSpPr>
        <xdr:cNvPr id="147" name="テキスト ボックス 146"/>
        <xdr:cNvSpPr txBox="1"/>
      </xdr:nvSpPr>
      <xdr:spPr>
        <a:xfrm>
          <a:off x="1752111" y="9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55339</xdr:rowOff>
    </xdr:from>
    <xdr:to>
      <xdr:col>6</xdr:col>
      <xdr:colOff>38100</xdr:colOff>
      <xdr:row>58</xdr:row>
      <xdr:rowOff>156939</xdr:rowOff>
    </xdr:to>
    <xdr:sp macro="" textlink="">
      <xdr:nvSpPr>
        <xdr:cNvPr id="148" name="楕円 147"/>
        <xdr:cNvSpPr/>
      </xdr:nvSpPr>
      <xdr:spPr>
        <a:xfrm>
          <a:off x="1079500" y="99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2016</xdr:rowOff>
    </xdr:from>
    <xdr:ext cx="534377" cy="259045"/>
    <xdr:sp macro="" textlink="">
      <xdr:nvSpPr>
        <xdr:cNvPr id="149" name="テキスト ボックス 148"/>
        <xdr:cNvSpPr txBox="1"/>
      </xdr:nvSpPr>
      <xdr:spPr>
        <a:xfrm>
          <a:off x="863111" y="977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51722</xdr:rowOff>
    </xdr:from>
    <xdr:to>
      <xdr:col>24</xdr:col>
      <xdr:colOff>63500</xdr:colOff>
      <xdr:row>75</xdr:row>
      <xdr:rowOff>104931</xdr:rowOff>
    </xdr:to>
    <xdr:cxnSp macro="">
      <xdr:nvCxnSpPr>
        <xdr:cNvPr id="181" name="直線コネクタ 180"/>
        <xdr:cNvCxnSpPr/>
      </xdr:nvCxnSpPr>
      <xdr:spPr>
        <a:xfrm flipV="1">
          <a:off x="3797300" y="12910472"/>
          <a:ext cx="838200" cy="5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104931</xdr:rowOff>
    </xdr:from>
    <xdr:to>
      <xdr:col>19</xdr:col>
      <xdr:colOff>177800</xdr:colOff>
      <xdr:row>75</xdr:row>
      <xdr:rowOff>151261</xdr:rowOff>
    </xdr:to>
    <xdr:cxnSp macro="">
      <xdr:nvCxnSpPr>
        <xdr:cNvPr id="184" name="直線コネクタ 183"/>
        <xdr:cNvCxnSpPr/>
      </xdr:nvCxnSpPr>
      <xdr:spPr>
        <a:xfrm flipV="1">
          <a:off x="2908300" y="12963681"/>
          <a:ext cx="889000" cy="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125990</xdr:rowOff>
    </xdr:from>
    <xdr:ext cx="599010" cy="259045"/>
    <xdr:sp macro="" textlink="">
      <xdr:nvSpPr>
        <xdr:cNvPr id="186" name="テキスト ボックス 185"/>
        <xdr:cNvSpPr txBox="1"/>
      </xdr:nvSpPr>
      <xdr:spPr>
        <a:xfrm>
          <a:off x="3497795" y="131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151261</xdr:rowOff>
    </xdr:from>
    <xdr:to>
      <xdr:col>15</xdr:col>
      <xdr:colOff>50800</xdr:colOff>
      <xdr:row>76</xdr:row>
      <xdr:rowOff>17475</xdr:rowOff>
    </xdr:to>
    <xdr:cxnSp macro="">
      <xdr:nvCxnSpPr>
        <xdr:cNvPr id="187" name="直線コネクタ 186"/>
        <xdr:cNvCxnSpPr/>
      </xdr:nvCxnSpPr>
      <xdr:spPr>
        <a:xfrm flipV="1">
          <a:off x="2019300" y="13010011"/>
          <a:ext cx="889000" cy="3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12104</xdr:rowOff>
    </xdr:from>
    <xdr:ext cx="599010" cy="259045"/>
    <xdr:sp macro="" textlink="">
      <xdr:nvSpPr>
        <xdr:cNvPr id="189" name="テキスト ボックス 188"/>
        <xdr:cNvSpPr txBox="1"/>
      </xdr:nvSpPr>
      <xdr:spPr>
        <a:xfrm>
          <a:off x="2608795" y="1321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17475</xdr:rowOff>
    </xdr:from>
    <xdr:to>
      <xdr:col>10</xdr:col>
      <xdr:colOff>114300</xdr:colOff>
      <xdr:row>76</xdr:row>
      <xdr:rowOff>80155</xdr:rowOff>
    </xdr:to>
    <xdr:cxnSp macro="">
      <xdr:nvCxnSpPr>
        <xdr:cNvPr id="190" name="直線コネクタ 189"/>
        <xdr:cNvCxnSpPr/>
      </xdr:nvCxnSpPr>
      <xdr:spPr>
        <a:xfrm flipV="1">
          <a:off x="1130300" y="13047675"/>
          <a:ext cx="889000" cy="6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103803</xdr:rowOff>
    </xdr:from>
    <xdr:to>
      <xdr:col>10</xdr:col>
      <xdr:colOff>165100</xdr:colOff>
      <xdr:row>78</xdr:row>
      <xdr:rowOff>33953</xdr:rowOff>
    </xdr:to>
    <xdr:sp macro="" textlink="">
      <xdr:nvSpPr>
        <xdr:cNvPr id="191" name="フローチャート: 判断 190"/>
        <xdr:cNvSpPr/>
      </xdr:nvSpPr>
      <xdr:spPr>
        <a:xfrm>
          <a:off x="1968500" y="133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25080</xdr:rowOff>
    </xdr:from>
    <xdr:ext cx="599010" cy="259045"/>
    <xdr:sp macro="" textlink="">
      <xdr:nvSpPr>
        <xdr:cNvPr id="192" name="テキスト ボックス 191"/>
        <xdr:cNvSpPr txBox="1"/>
      </xdr:nvSpPr>
      <xdr:spPr>
        <a:xfrm>
          <a:off x="1719795" y="1339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138888</xdr:rowOff>
    </xdr:from>
    <xdr:to>
      <xdr:col>6</xdr:col>
      <xdr:colOff>38100</xdr:colOff>
      <xdr:row>78</xdr:row>
      <xdr:rowOff>69038</xdr:rowOff>
    </xdr:to>
    <xdr:sp macro="" textlink="">
      <xdr:nvSpPr>
        <xdr:cNvPr id="193" name="フローチャート: 判断 192"/>
        <xdr:cNvSpPr/>
      </xdr:nvSpPr>
      <xdr:spPr>
        <a:xfrm>
          <a:off x="1079500" y="133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60165</xdr:rowOff>
    </xdr:from>
    <xdr:ext cx="599010" cy="259045"/>
    <xdr:sp macro="" textlink="">
      <xdr:nvSpPr>
        <xdr:cNvPr id="194" name="テキスト ボックス 193"/>
        <xdr:cNvSpPr txBox="1"/>
      </xdr:nvSpPr>
      <xdr:spPr>
        <a:xfrm>
          <a:off x="830795" y="1343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922</xdr:rowOff>
    </xdr:from>
    <xdr:to>
      <xdr:col>24</xdr:col>
      <xdr:colOff>114300</xdr:colOff>
      <xdr:row>75</xdr:row>
      <xdr:rowOff>102522</xdr:rowOff>
    </xdr:to>
    <xdr:sp macro="" textlink="">
      <xdr:nvSpPr>
        <xdr:cNvPr id="200" name="楕円 199"/>
        <xdr:cNvSpPr/>
      </xdr:nvSpPr>
      <xdr:spPr>
        <a:xfrm>
          <a:off x="4584700" y="1285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23799</xdr:rowOff>
    </xdr:from>
    <xdr:ext cx="599010" cy="259045"/>
    <xdr:sp macro="" textlink="">
      <xdr:nvSpPr>
        <xdr:cNvPr id="201" name="民生費該当値テキスト"/>
        <xdr:cNvSpPr txBox="1"/>
      </xdr:nvSpPr>
      <xdr:spPr>
        <a:xfrm>
          <a:off x="4686300" y="1271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54131</xdr:rowOff>
    </xdr:from>
    <xdr:to>
      <xdr:col>20</xdr:col>
      <xdr:colOff>38100</xdr:colOff>
      <xdr:row>75</xdr:row>
      <xdr:rowOff>155730</xdr:rowOff>
    </xdr:to>
    <xdr:sp macro="" textlink="">
      <xdr:nvSpPr>
        <xdr:cNvPr id="202" name="楕円 201"/>
        <xdr:cNvSpPr/>
      </xdr:nvSpPr>
      <xdr:spPr>
        <a:xfrm>
          <a:off x="3746500" y="129128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808</xdr:rowOff>
    </xdr:from>
    <xdr:ext cx="599010" cy="259045"/>
    <xdr:sp macro="" textlink="">
      <xdr:nvSpPr>
        <xdr:cNvPr id="203" name="テキスト ボックス 202"/>
        <xdr:cNvSpPr txBox="1"/>
      </xdr:nvSpPr>
      <xdr:spPr>
        <a:xfrm>
          <a:off x="3497795" y="1268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100461</xdr:rowOff>
    </xdr:from>
    <xdr:to>
      <xdr:col>15</xdr:col>
      <xdr:colOff>101600</xdr:colOff>
      <xdr:row>76</xdr:row>
      <xdr:rowOff>30611</xdr:rowOff>
    </xdr:to>
    <xdr:sp macro="" textlink="">
      <xdr:nvSpPr>
        <xdr:cNvPr id="204" name="楕円 203"/>
        <xdr:cNvSpPr/>
      </xdr:nvSpPr>
      <xdr:spPr>
        <a:xfrm>
          <a:off x="2857500" y="1295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47138</xdr:rowOff>
    </xdr:from>
    <xdr:ext cx="599010" cy="259045"/>
    <xdr:sp macro="" textlink="">
      <xdr:nvSpPr>
        <xdr:cNvPr id="205" name="テキスト ボックス 204"/>
        <xdr:cNvSpPr txBox="1"/>
      </xdr:nvSpPr>
      <xdr:spPr>
        <a:xfrm>
          <a:off x="2608795" y="1273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138125</xdr:rowOff>
    </xdr:from>
    <xdr:to>
      <xdr:col>10</xdr:col>
      <xdr:colOff>165100</xdr:colOff>
      <xdr:row>76</xdr:row>
      <xdr:rowOff>68275</xdr:rowOff>
    </xdr:to>
    <xdr:sp macro="" textlink="">
      <xdr:nvSpPr>
        <xdr:cNvPr id="206" name="楕円 205"/>
        <xdr:cNvSpPr/>
      </xdr:nvSpPr>
      <xdr:spPr>
        <a:xfrm>
          <a:off x="1968500" y="129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84802</xdr:rowOff>
    </xdr:from>
    <xdr:ext cx="599010" cy="259045"/>
    <xdr:sp macro="" textlink="">
      <xdr:nvSpPr>
        <xdr:cNvPr id="207" name="テキスト ボックス 206"/>
        <xdr:cNvSpPr txBox="1"/>
      </xdr:nvSpPr>
      <xdr:spPr>
        <a:xfrm>
          <a:off x="1719795" y="1277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29355</xdr:rowOff>
    </xdr:from>
    <xdr:to>
      <xdr:col>6</xdr:col>
      <xdr:colOff>38100</xdr:colOff>
      <xdr:row>76</xdr:row>
      <xdr:rowOff>130955</xdr:rowOff>
    </xdr:to>
    <xdr:sp macro="" textlink="">
      <xdr:nvSpPr>
        <xdr:cNvPr id="208" name="楕円 207"/>
        <xdr:cNvSpPr/>
      </xdr:nvSpPr>
      <xdr:spPr>
        <a:xfrm>
          <a:off x="1079500" y="130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147482</xdr:rowOff>
    </xdr:from>
    <xdr:ext cx="599010" cy="259045"/>
    <xdr:sp macro="" textlink="">
      <xdr:nvSpPr>
        <xdr:cNvPr id="209" name="テキスト ボックス 208"/>
        <xdr:cNvSpPr txBox="1"/>
      </xdr:nvSpPr>
      <xdr:spPr>
        <a:xfrm>
          <a:off x="830795" y="1283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70140</xdr:rowOff>
    </xdr:from>
    <xdr:to>
      <xdr:col>24</xdr:col>
      <xdr:colOff>63500</xdr:colOff>
      <xdr:row>95</xdr:row>
      <xdr:rowOff>83235</xdr:rowOff>
    </xdr:to>
    <xdr:cxnSp macro="">
      <xdr:nvCxnSpPr>
        <xdr:cNvPr id="241" name="直線コネクタ 240"/>
        <xdr:cNvCxnSpPr/>
      </xdr:nvCxnSpPr>
      <xdr:spPr>
        <a:xfrm flipV="1">
          <a:off x="3797300" y="15843540"/>
          <a:ext cx="838200" cy="5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29706</xdr:rowOff>
    </xdr:from>
    <xdr:ext cx="534377" cy="259045"/>
    <xdr:sp macro="" textlink="">
      <xdr:nvSpPr>
        <xdr:cNvPr id="242" name="衛生費平均値テキスト"/>
        <xdr:cNvSpPr txBox="1"/>
      </xdr:nvSpPr>
      <xdr:spPr>
        <a:xfrm>
          <a:off x="4686300" y="1648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83235</xdr:rowOff>
    </xdr:from>
    <xdr:to>
      <xdr:col>19</xdr:col>
      <xdr:colOff>177800</xdr:colOff>
      <xdr:row>96</xdr:row>
      <xdr:rowOff>4108</xdr:rowOff>
    </xdr:to>
    <xdr:cxnSp macro="">
      <xdr:nvCxnSpPr>
        <xdr:cNvPr id="244" name="直線コネクタ 243"/>
        <xdr:cNvCxnSpPr/>
      </xdr:nvCxnSpPr>
      <xdr:spPr>
        <a:xfrm flipV="1">
          <a:off x="2908300" y="16370985"/>
          <a:ext cx="889000" cy="9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166767</xdr:rowOff>
    </xdr:from>
    <xdr:ext cx="534377" cy="259045"/>
    <xdr:sp macro="" textlink="">
      <xdr:nvSpPr>
        <xdr:cNvPr id="246" name="テキスト ボックス 245"/>
        <xdr:cNvSpPr txBox="1"/>
      </xdr:nvSpPr>
      <xdr:spPr>
        <a:xfrm>
          <a:off x="3530111" y="166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4108</xdr:rowOff>
    </xdr:from>
    <xdr:to>
      <xdr:col>15</xdr:col>
      <xdr:colOff>50800</xdr:colOff>
      <xdr:row>96</xdr:row>
      <xdr:rowOff>15766</xdr:rowOff>
    </xdr:to>
    <xdr:cxnSp macro="">
      <xdr:nvCxnSpPr>
        <xdr:cNvPr id="247" name="直線コネクタ 246"/>
        <xdr:cNvCxnSpPr/>
      </xdr:nvCxnSpPr>
      <xdr:spPr>
        <a:xfrm flipV="1">
          <a:off x="2019300" y="16463308"/>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17133</xdr:rowOff>
    </xdr:from>
    <xdr:ext cx="534377" cy="259045"/>
    <xdr:sp macro="" textlink="">
      <xdr:nvSpPr>
        <xdr:cNvPr id="249" name="テキスト ボックス 248"/>
        <xdr:cNvSpPr txBox="1"/>
      </xdr:nvSpPr>
      <xdr:spPr>
        <a:xfrm>
          <a:off x="2641111" y="1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15766</xdr:rowOff>
    </xdr:from>
    <xdr:to>
      <xdr:col>10</xdr:col>
      <xdr:colOff>114300</xdr:colOff>
      <xdr:row>97</xdr:row>
      <xdr:rowOff>45124</xdr:rowOff>
    </xdr:to>
    <xdr:cxnSp macro="">
      <xdr:nvCxnSpPr>
        <xdr:cNvPr id="250" name="直線コネクタ 249"/>
        <xdr:cNvCxnSpPr/>
      </xdr:nvCxnSpPr>
      <xdr:spPr>
        <a:xfrm flipV="1">
          <a:off x="1130300" y="16474966"/>
          <a:ext cx="889000" cy="20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51" name="フローチャート: 判断 250"/>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103641</xdr:rowOff>
    </xdr:from>
    <xdr:ext cx="534377" cy="259045"/>
    <xdr:sp macro="" textlink="">
      <xdr:nvSpPr>
        <xdr:cNvPr id="252" name="テキスト ボックス 251"/>
        <xdr:cNvSpPr txBox="1"/>
      </xdr:nvSpPr>
      <xdr:spPr>
        <a:xfrm>
          <a:off x="1752111" y="167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3" name="フローチャート: 判断 252"/>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109512</xdr:rowOff>
    </xdr:from>
    <xdr:ext cx="534377" cy="259045"/>
    <xdr:sp macro="" textlink="">
      <xdr:nvSpPr>
        <xdr:cNvPr id="254" name="テキスト ボックス 253"/>
        <xdr:cNvSpPr txBox="1"/>
      </xdr:nvSpPr>
      <xdr:spPr>
        <a:xfrm>
          <a:off x="863111" y="163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19340</xdr:rowOff>
    </xdr:from>
    <xdr:to>
      <xdr:col>24</xdr:col>
      <xdr:colOff>114300</xdr:colOff>
      <xdr:row>92</xdr:row>
      <xdr:rowOff>120940</xdr:rowOff>
    </xdr:to>
    <xdr:sp macro="" textlink="">
      <xdr:nvSpPr>
        <xdr:cNvPr id="260" name="楕円 259"/>
        <xdr:cNvSpPr/>
      </xdr:nvSpPr>
      <xdr:spPr>
        <a:xfrm>
          <a:off x="4584700" y="157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42217</xdr:rowOff>
    </xdr:from>
    <xdr:ext cx="534377" cy="259045"/>
    <xdr:sp macro="" textlink="">
      <xdr:nvSpPr>
        <xdr:cNvPr id="261" name="衛生費該当値テキスト"/>
        <xdr:cNvSpPr txBox="1"/>
      </xdr:nvSpPr>
      <xdr:spPr>
        <a:xfrm>
          <a:off x="4686300" y="1564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32435</xdr:rowOff>
    </xdr:from>
    <xdr:to>
      <xdr:col>20</xdr:col>
      <xdr:colOff>38100</xdr:colOff>
      <xdr:row>95</xdr:row>
      <xdr:rowOff>134035</xdr:rowOff>
    </xdr:to>
    <xdr:sp macro="" textlink="">
      <xdr:nvSpPr>
        <xdr:cNvPr id="262" name="楕円 261"/>
        <xdr:cNvSpPr/>
      </xdr:nvSpPr>
      <xdr:spPr>
        <a:xfrm>
          <a:off x="3746500" y="163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150562</xdr:rowOff>
    </xdr:from>
    <xdr:ext cx="534377" cy="259045"/>
    <xdr:sp macro="" textlink="">
      <xdr:nvSpPr>
        <xdr:cNvPr id="263" name="テキスト ボックス 262"/>
        <xdr:cNvSpPr txBox="1"/>
      </xdr:nvSpPr>
      <xdr:spPr>
        <a:xfrm>
          <a:off x="3530111" y="1609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124758</xdr:rowOff>
    </xdr:from>
    <xdr:to>
      <xdr:col>15</xdr:col>
      <xdr:colOff>101600</xdr:colOff>
      <xdr:row>96</xdr:row>
      <xdr:rowOff>54908</xdr:rowOff>
    </xdr:to>
    <xdr:sp macro="" textlink="">
      <xdr:nvSpPr>
        <xdr:cNvPr id="264" name="楕円 263"/>
        <xdr:cNvSpPr/>
      </xdr:nvSpPr>
      <xdr:spPr>
        <a:xfrm>
          <a:off x="2857500" y="164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71435</xdr:rowOff>
    </xdr:from>
    <xdr:ext cx="534377" cy="259045"/>
    <xdr:sp macro="" textlink="">
      <xdr:nvSpPr>
        <xdr:cNvPr id="265" name="テキスト ボックス 264"/>
        <xdr:cNvSpPr txBox="1"/>
      </xdr:nvSpPr>
      <xdr:spPr>
        <a:xfrm>
          <a:off x="2641111" y="1618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136416</xdr:rowOff>
    </xdr:from>
    <xdr:to>
      <xdr:col>10</xdr:col>
      <xdr:colOff>165100</xdr:colOff>
      <xdr:row>96</xdr:row>
      <xdr:rowOff>66566</xdr:rowOff>
    </xdr:to>
    <xdr:sp macro="" textlink="">
      <xdr:nvSpPr>
        <xdr:cNvPr id="266" name="楕円 265"/>
        <xdr:cNvSpPr/>
      </xdr:nvSpPr>
      <xdr:spPr>
        <a:xfrm>
          <a:off x="1968500" y="1642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83093</xdr:rowOff>
    </xdr:from>
    <xdr:ext cx="534377" cy="259045"/>
    <xdr:sp macro="" textlink="">
      <xdr:nvSpPr>
        <xdr:cNvPr id="267" name="テキスト ボックス 266"/>
        <xdr:cNvSpPr txBox="1"/>
      </xdr:nvSpPr>
      <xdr:spPr>
        <a:xfrm>
          <a:off x="1752111" y="161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165774</xdr:rowOff>
    </xdr:from>
    <xdr:to>
      <xdr:col>6</xdr:col>
      <xdr:colOff>38100</xdr:colOff>
      <xdr:row>97</xdr:row>
      <xdr:rowOff>95924</xdr:rowOff>
    </xdr:to>
    <xdr:sp macro="" textlink="">
      <xdr:nvSpPr>
        <xdr:cNvPr id="268" name="楕円 267"/>
        <xdr:cNvSpPr/>
      </xdr:nvSpPr>
      <xdr:spPr>
        <a:xfrm>
          <a:off x="1079500" y="166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87051</xdr:rowOff>
    </xdr:from>
    <xdr:ext cx="534377" cy="259045"/>
    <xdr:sp macro="" textlink="">
      <xdr:nvSpPr>
        <xdr:cNvPr id="269" name="テキスト ボックス 268"/>
        <xdr:cNvSpPr txBox="1"/>
      </xdr:nvSpPr>
      <xdr:spPr>
        <a:xfrm>
          <a:off x="863111" y="167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6" name="直線コネクタ 29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9" name="直線コネクタ 29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302" name="直線コネクタ 30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04" name="テキスト ボックス 303"/>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132385</xdr:rowOff>
    </xdr:from>
    <xdr:to>
      <xdr:col>41</xdr:col>
      <xdr:colOff>50800</xdr:colOff>
      <xdr:row>38</xdr:row>
      <xdr:rowOff>139700</xdr:rowOff>
    </xdr:to>
    <xdr:cxnSp macro="">
      <xdr:nvCxnSpPr>
        <xdr:cNvPr id="305" name="直線コネクタ 304"/>
        <xdr:cNvCxnSpPr/>
      </xdr:nvCxnSpPr>
      <xdr:spPr>
        <a:xfrm>
          <a:off x="6972300" y="664748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157480</xdr:rowOff>
    </xdr:from>
    <xdr:to>
      <xdr:col>41</xdr:col>
      <xdr:colOff>101600</xdr:colOff>
      <xdr:row>36</xdr:row>
      <xdr:rowOff>87630</xdr:rowOff>
    </xdr:to>
    <xdr:sp macro="" textlink="">
      <xdr:nvSpPr>
        <xdr:cNvPr id="306" name="フローチャート: 判断 305"/>
        <xdr:cNvSpPr/>
      </xdr:nvSpPr>
      <xdr:spPr>
        <a:xfrm>
          <a:off x="7810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104157</xdr:rowOff>
    </xdr:from>
    <xdr:ext cx="378565" cy="259045"/>
    <xdr:sp macro="" textlink="">
      <xdr:nvSpPr>
        <xdr:cNvPr id="307" name="テキスト ボックス 306"/>
        <xdr:cNvSpPr txBox="1"/>
      </xdr:nvSpPr>
      <xdr:spPr>
        <a:xfrm>
          <a:off x="7672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102616</xdr:rowOff>
    </xdr:from>
    <xdr:to>
      <xdr:col>36</xdr:col>
      <xdr:colOff>165100</xdr:colOff>
      <xdr:row>36</xdr:row>
      <xdr:rowOff>32766</xdr:rowOff>
    </xdr:to>
    <xdr:sp macro="" textlink="">
      <xdr:nvSpPr>
        <xdr:cNvPr id="308" name="フローチャート: 判断 307"/>
        <xdr:cNvSpPr/>
      </xdr:nvSpPr>
      <xdr:spPr>
        <a:xfrm>
          <a:off x="6921500" y="610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49293</xdr:rowOff>
    </xdr:from>
    <xdr:ext cx="469744" cy="259045"/>
    <xdr:sp macro="" textlink="">
      <xdr:nvSpPr>
        <xdr:cNvPr id="309" name="テキスト ボックス 308"/>
        <xdr:cNvSpPr txBox="1"/>
      </xdr:nvSpPr>
      <xdr:spPr>
        <a:xfrm>
          <a:off x="6737428" y="58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5" name="楕円 31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7" name="楕円 31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8" name="テキスト ボックス 31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9" name="楕円 31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20" name="テキスト ボックス 31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21" name="楕円 32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22" name="テキスト ボックス 32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81585</xdr:rowOff>
    </xdr:from>
    <xdr:to>
      <xdr:col>36</xdr:col>
      <xdr:colOff>165100</xdr:colOff>
      <xdr:row>39</xdr:row>
      <xdr:rowOff>11735</xdr:rowOff>
    </xdr:to>
    <xdr:sp macro="" textlink="">
      <xdr:nvSpPr>
        <xdr:cNvPr id="323" name="楕円 322"/>
        <xdr:cNvSpPr/>
      </xdr:nvSpPr>
      <xdr:spPr>
        <a:xfrm>
          <a:off x="6921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2862</xdr:rowOff>
    </xdr:from>
    <xdr:ext cx="313932" cy="259045"/>
    <xdr:sp macro="" textlink="">
      <xdr:nvSpPr>
        <xdr:cNvPr id="324" name="テキスト ボックス 323"/>
        <xdr:cNvSpPr txBox="1"/>
      </xdr:nvSpPr>
      <xdr:spPr>
        <a:xfrm>
          <a:off x="6815333" y="6689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63119</xdr:rowOff>
    </xdr:from>
    <xdr:to>
      <xdr:col>54</xdr:col>
      <xdr:colOff>189865</xdr:colOff>
      <xdr:row>58</xdr:row>
      <xdr:rowOff>135174</xdr:rowOff>
    </xdr:to>
    <xdr:cxnSp macro="">
      <xdr:nvCxnSpPr>
        <xdr:cNvPr id="346" name="直線コネクタ 345"/>
        <xdr:cNvCxnSpPr/>
      </xdr:nvCxnSpPr>
      <xdr:spPr>
        <a:xfrm flipV="1">
          <a:off x="10475595" y="9149969"/>
          <a:ext cx="1270" cy="92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139001</xdr:rowOff>
    </xdr:from>
    <xdr:ext cx="313932" cy="259045"/>
    <xdr:sp macro="" textlink="">
      <xdr:nvSpPr>
        <xdr:cNvPr id="347" name="農林水産業費最小値テキスト"/>
        <xdr:cNvSpPr txBox="1"/>
      </xdr:nvSpPr>
      <xdr:spPr>
        <a:xfrm>
          <a:off x="10528300" y="1008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135174</xdr:rowOff>
    </xdr:from>
    <xdr:to>
      <xdr:col>55</xdr:col>
      <xdr:colOff>88900</xdr:colOff>
      <xdr:row>58</xdr:row>
      <xdr:rowOff>135174</xdr:rowOff>
    </xdr:to>
    <xdr:cxnSp macro="">
      <xdr:nvCxnSpPr>
        <xdr:cNvPr id="348" name="直線コネクタ 347"/>
        <xdr:cNvCxnSpPr/>
      </xdr:nvCxnSpPr>
      <xdr:spPr>
        <a:xfrm>
          <a:off x="10388600" y="1007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9796</xdr:rowOff>
    </xdr:from>
    <xdr:ext cx="534377" cy="259045"/>
    <xdr:sp macro="" textlink="">
      <xdr:nvSpPr>
        <xdr:cNvPr id="349" name="農林水産業費最大値テキスト"/>
        <xdr:cNvSpPr txBox="1"/>
      </xdr:nvSpPr>
      <xdr:spPr>
        <a:xfrm>
          <a:off x="10528300" y="892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63119</xdr:rowOff>
    </xdr:from>
    <xdr:to>
      <xdr:col>55</xdr:col>
      <xdr:colOff>88900</xdr:colOff>
      <xdr:row>53</xdr:row>
      <xdr:rowOff>63119</xdr:rowOff>
    </xdr:to>
    <xdr:cxnSp macro="">
      <xdr:nvCxnSpPr>
        <xdr:cNvPr id="350" name="直線コネクタ 349"/>
        <xdr:cNvCxnSpPr/>
      </xdr:nvCxnSpPr>
      <xdr:spPr>
        <a:xfrm>
          <a:off x="10388600" y="9149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63119</xdr:rowOff>
    </xdr:from>
    <xdr:to>
      <xdr:col>55</xdr:col>
      <xdr:colOff>0</xdr:colOff>
      <xdr:row>53</xdr:row>
      <xdr:rowOff>147930</xdr:rowOff>
    </xdr:to>
    <xdr:cxnSp macro="">
      <xdr:nvCxnSpPr>
        <xdr:cNvPr id="351" name="直線コネクタ 350"/>
        <xdr:cNvCxnSpPr/>
      </xdr:nvCxnSpPr>
      <xdr:spPr>
        <a:xfrm flipV="1">
          <a:off x="9639300" y="9149969"/>
          <a:ext cx="838200" cy="8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151406</xdr:rowOff>
    </xdr:from>
    <xdr:ext cx="469744" cy="259045"/>
    <xdr:sp macro="" textlink="">
      <xdr:nvSpPr>
        <xdr:cNvPr id="352" name="農林水産業費平均値テキスト"/>
        <xdr:cNvSpPr txBox="1"/>
      </xdr:nvSpPr>
      <xdr:spPr>
        <a:xfrm>
          <a:off x="10528300" y="9752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1529</xdr:rowOff>
    </xdr:from>
    <xdr:to>
      <xdr:col>55</xdr:col>
      <xdr:colOff>50800</xdr:colOff>
      <xdr:row>57</xdr:row>
      <xdr:rowOff>103129</xdr:rowOff>
    </xdr:to>
    <xdr:sp macro="" textlink="">
      <xdr:nvSpPr>
        <xdr:cNvPr id="353" name="フローチャート: 判断 352"/>
        <xdr:cNvSpPr/>
      </xdr:nvSpPr>
      <xdr:spPr>
        <a:xfrm>
          <a:off x="10426700" y="977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147930</xdr:rowOff>
    </xdr:from>
    <xdr:to>
      <xdr:col>50</xdr:col>
      <xdr:colOff>114300</xdr:colOff>
      <xdr:row>54</xdr:row>
      <xdr:rowOff>30566</xdr:rowOff>
    </xdr:to>
    <xdr:cxnSp macro="">
      <xdr:nvCxnSpPr>
        <xdr:cNvPr id="354" name="直線コネクタ 353"/>
        <xdr:cNvCxnSpPr/>
      </xdr:nvCxnSpPr>
      <xdr:spPr>
        <a:xfrm flipV="1">
          <a:off x="8750300" y="9234780"/>
          <a:ext cx="889000" cy="5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15245</xdr:rowOff>
    </xdr:from>
    <xdr:to>
      <xdr:col>50</xdr:col>
      <xdr:colOff>165100</xdr:colOff>
      <xdr:row>57</xdr:row>
      <xdr:rowOff>116845</xdr:rowOff>
    </xdr:to>
    <xdr:sp macro="" textlink="">
      <xdr:nvSpPr>
        <xdr:cNvPr id="355" name="フローチャート: 判断 354"/>
        <xdr:cNvSpPr/>
      </xdr:nvSpPr>
      <xdr:spPr>
        <a:xfrm>
          <a:off x="9588500" y="978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107972</xdr:rowOff>
    </xdr:from>
    <xdr:ext cx="469744" cy="259045"/>
    <xdr:sp macro="" textlink="">
      <xdr:nvSpPr>
        <xdr:cNvPr id="356" name="テキスト ボックス 355"/>
        <xdr:cNvSpPr txBox="1"/>
      </xdr:nvSpPr>
      <xdr:spPr>
        <a:xfrm>
          <a:off x="9404428" y="988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574</xdr:rowOff>
    </xdr:from>
    <xdr:to>
      <xdr:col>45</xdr:col>
      <xdr:colOff>177800</xdr:colOff>
      <xdr:row>54</xdr:row>
      <xdr:rowOff>30566</xdr:rowOff>
    </xdr:to>
    <xdr:cxnSp macro="">
      <xdr:nvCxnSpPr>
        <xdr:cNvPr id="357" name="直線コネクタ 356"/>
        <xdr:cNvCxnSpPr/>
      </xdr:nvCxnSpPr>
      <xdr:spPr>
        <a:xfrm>
          <a:off x="7861300" y="8915974"/>
          <a:ext cx="889000" cy="37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17988</xdr:rowOff>
    </xdr:from>
    <xdr:to>
      <xdr:col>46</xdr:col>
      <xdr:colOff>38100</xdr:colOff>
      <xdr:row>57</xdr:row>
      <xdr:rowOff>119588</xdr:rowOff>
    </xdr:to>
    <xdr:sp macro="" textlink="">
      <xdr:nvSpPr>
        <xdr:cNvPr id="358" name="フローチャート: 判断 357"/>
        <xdr:cNvSpPr/>
      </xdr:nvSpPr>
      <xdr:spPr>
        <a:xfrm>
          <a:off x="8699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110715</xdr:rowOff>
    </xdr:from>
    <xdr:ext cx="469744" cy="259045"/>
    <xdr:sp macro="" textlink="">
      <xdr:nvSpPr>
        <xdr:cNvPr id="359" name="テキスト ボックス 358"/>
        <xdr:cNvSpPr txBox="1"/>
      </xdr:nvSpPr>
      <xdr:spPr>
        <a:xfrm>
          <a:off x="8515428" y="988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574</xdr:rowOff>
    </xdr:from>
    <xdr:to>
      <xdr:col>41</xdr:col>
      <xdr:colOff>50800</xdr:colOff>
      <xdr:row>53</xdr:row>
      <xdr:rowOff>119309</xdr:rowOff>
    </xdr:to>
    <xdr:cxnSp macro="">
      <xdr:nvCxnSpPr>
        <xdr:cNvPr id="360" name="直線コネクタ 359"/>
        <xdr:cNvCxnSpPr/>
      </xdr:nvCxnSpPr>
      <xdr:spPr>
        <a:xfrm flipV="1">
          <a:off x="6972300" y="8915974"/>
          <a:ext cx="889000" cy="29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30835</xdr:rowOff>
    </xdr:from>
    <xdr:to>
      <xdr:col>41</xdr:col>
      <xdr:colOff>101600</xdr:colOff>
      <xdr:row>57</xdr:row>
      <xdr:rowOff>132435</xdr:rowOff>
    </xdr:to>
    <xdr:sp macro="" textlink="">
      <xdr:nvSpPr>
        <xdr:cNvPr id="361" name="フローチャート: 判断 360"/>
        <xdr:cNvSpPr/>
      </xdr:nvSpPr>
      <xdr:spPr>
        <a:xfrm>
          <a:off x="7810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123562</xdr:rowOff>
    </xdr:from>
    <xdr:ext cx="469744" cy="259045"/>
    <xdr:sp macro="" textlink="">
      <xdr:nvSpPr>
        <xdr:cNvPr id="362" name="テキスト ボックス 361"/>
        <xdr:cNvSpPr txBox="1"/>
      </xdr:nvSpPr>
      <xdr:spPr>
        <a:xfrm>
          <a:off x="7626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18948</xdr:rowOff>
    </xdr:from>
    <xdr:to>
      <xdr:col>36</xdr:col>
      <xdr:colOff>165100</xdr:colOff>
      <xdr:row>57</xdr:row>
      <xdr:rowOff>120548</xdr:rowOff>
    </xdr:to>
    <xdr:sp macro="" textlink="">
      <xdr:nvSpPr>
        <xdr:cNvPr id="363" name="フローチャート: 判断 362"/>
        <xdr:cNvSpPr/>
      </xdr:nvSpPr>
      <xdr:spPr>
        <a:xfrm>
          <a:off x="6921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111675</xdr:rowOff>
    </xdr:from>
    <xdr:ext cx="469744" cy="259045"/>
    <xdr:sp macro="" textlink="">
      <xdr:nvSpPr>
        <xdr:cNvPr id="364" name="テキスト ボックス 363"/>
        <xdr:cNvSpPr txBox="1"/>
      </xdr:nvSpPr>
      <xdr:spPr>
        <a:xfrm>
          <a:off x="6737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12319</xdr:rowOff>
    </xdr:from>
    <xdr:to>
      <xdr:col>55</xdr:col>
      <xdr:colOff>50800</xdr:colOff>
      <xdr:row>53</xdr:row>
      <xdr:rowOff>113919</xdr:rowOff>
    </xdr:to>
    <xdr:sp macro="" textlink="">
      <xdr:nvSpPr>
        <xdr:cNvPr id="370" name="楕円 369"/>
        <xdr:cNvSpPr/>
      </xdr:nvSpPr>
      <xdr:spPr>
        <a:xfrm>
          <a:off x="10426700" y="909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136796</xdr:rowOff>
    </xdr:from>
    <xdr:ext cx="534377" cy="259045"/>
    <xdr:sp macro="" textlink="">
      <xdr:nvSpPr>
        <xdr:cNvPr id="371" name="農林水産業費該当値テキスト"/>
        <xdr:cNvSpPr txBox="1"/>
      </xdr:nvSpPr>
      <xdr:spPr>
        <a:xfrm>
          <a:off x="10528300" y="905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97130</xdr:rowOff>
    </xdr:from>
    <xdr:to>
      <xdr:col>50</xdr:col>
      <xdr:colOff>165100</xdr:colOff>
      <xdr:row>54</xdr:row>
      <xdr:rowOff>27280</xdr:rowOff>
    </xdr:to>
    <xdr:sp macro="" textlink="">
      <xdr:nvSpPr>
        <xdr:cNvPr id="372" name="楕円 371"/>
        <xdr:cNvSpPr/>
      </xdr:nvSpPr>
      <xdr:spPr>
        <a:xfrm>
          <a:off x="9588500" y="91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43807</xdr:rowOff>
    </xdr:from>
    <xdr:ext cx="534377" cy="259045"/>
    <xdr:sp macro="" textlink="">
      <xdr:nvSpPr>
        <xdr:cNvPr id="373" name="テキスト ボックス 372"/>
        <xdr:cNvSpPr txBox="1"/>
      </xdr:nvSpPr>
      <xdr:spPr>
        <a:xfrm>
          <a:off x="9372111" y="895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151216</xdr:rowOff>
    </xdr:from>
    <xdr:to>
      <xdr:col>46</xdr:col>
      <xdr:colOff>38100</xdr:colOff>
      <xdr:row>54</xdr:row>
      <xdr:rowOff>81366</xdr:rowOff>
    </xdr:to>
    <xdr:sp macro="" textlink="">
      <xdr:nvSpPr>
        <xdr:cNvPr id="374" name="楕円 373"/>
        <xdr:cNvSpPr/>
      </xdr:nvSpPr>
      <xdr:spPr>
        <a:xfrm>
          <a:off x="8699500" y="923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97893</xdr:rowOff>
    </xdr:from>
    <xdr:ext cx="534377" cy="259045"/>
    <xdr:sp macro="" textlink="">
      <xdr:nvSpPr>
        <xdr:cNvPr id="375" name="テキスト ボックス 374"/>
        <xdr:cNvSpPr txBox="1"/>
      </xdr:nvSpPr>
      <xdr:spPr>
        <a:xfrm>
          <a:off x="8483111" y="901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121224</xdr:rowOff>
    </xdr:from>
    <xdr:to>
      <xdr:col>41</xdr:col>
      <xdr:colOff>101600</xdr:colOff>
      <xdr:row>52</xdr:row>
      <xdr:rowOff>51374</xdr:rowOff>
    </xdr:to>
    <xdr:sp macro="" textlink="">
      <xdr:nvSpPr>
        <xdr:cNvPr id="376" name="楕円 375"/>
        <xdr:cNvSpPr/>
      </xdr:nvSpPr>
      <xdr:spPr>
        <a:xfrm>
          <a:off x="7810500" y="88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67901</xdr:rowOff>
    </xdr:from>
    <xdr:ext cx="534377" cy="259045"/>
    <xdr:sp macro="" textlink="">
      <xdr:nvSpPr>
        <xdr:cNvPr id="377" name="テキスト ボックス 376"/>
        <xdr:cNvSpPr txBox="1"/>
      </xdr:nvSpPr>
      <xdr:spPr>
        <a:xfrm>
          <a:off x="7594111" y="864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68509</xdr:rowOff>
    </xdr:from>
    <xdr:to>
      <xdr:col>36</xdr:col>
      <xdr:colOff>165100</xdr:colOff>
      <xdr:row>53</xdr:row>
      <xdr:rowOff>170109</xdr:rowOff>
    </xdr:to>
    <xdr:sp macro="" textlink="">
      <xdr:nvSpPr>
        <xdr:cNvPr id="378" name="楕円 377"/>
        <xdr:cNvSpPr/>
      </xdr:nvSpPr>
      <xdr:spPr>
        <a:xfrm>
          <a:off x="6921500" y="91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15186</xdr:rowOff>
    </xdr:from>
    <xdr:ext cx="534377" cy="259045"/>
    <xdr:sp macro="" textlink="">
      <xdr:nvSpPr>
        <xdr:cNvPr id="379" name="テキスト ボックス 378"/>
        <xdr:cNvSpPr txBox="1"/>
      </xdr:nvSpPr>
      <xdr:spPr>
        <a:xfrm>
          <a:off x="6705111" y="893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3" name="直線コネクタ 402"/>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4"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5" name="直線コネクタ 404"/>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6"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7" name="直線コネクタ 406"/>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37643</xdr:rowOff>
    </xdr:from>
    <xdr:to>
      <xdr:col>55</xdr:col>
      <xdr:colOff>0</xdr:colOff>
      <xdr:row>75</xdr:row>
      <xdr:rowOff>118301</xdr:rowOff>
    </xdr:to>
    <xdr:cxnSp macro="">
      <xdr:nvCxnSpPr>
        <xdr:cNvPr id="408" name="直線コネクタ 407"/>
        <xdr:cNvCxnSpPr/>
      </xdr:nvCxnSpPr>
      <xdr:spPr>
        <a:xfrm flipV="1">
          <a:off x="9639300" y="12210593"/>
          <a:ext cx="838200" cy="76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64482</xdr:rowOff>
    </xdr:from>
    <xdr:ext cx="534377" cy="259045"/>
    <xdr:sp macro="" textlink="">
      <xdr:nvSpPr>
        <xdr:cNvPr id="409" name="商工費平均値テキスト"/>
        <xdr:cNvSpPr txBox="1"/>
      </xdr:nvSpPr>
      <xdr:spPr>
        <a:xfrm>
          <a:off x="10528300" y="13266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10" name="フローチャート: 判断 409"/>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153200</xdr:rowOff>
    </xdr:from>
    <xdr:to>
      <xdr:col>50</xdr:col>
      <xdr:colOff>114300</xdr:colOff>
      <xdr:row>75</xdr:row>
      <xdr:rowOff>118301</xdr:rowOff>
    </xdr:to>
    <xdr:cxnSp macro="">
      <xdr:nvCxnSpPr>
        <xdr:cNvPr id="411" name="直線コネクタ 410"/>
        <xdr:cNvCxnSpPr/>
      </xdr:nvCxnSpPr>
      <xdr:spPr>
        <a:xfrm>
          <a:off x="8750300" y="12840500"/>
          <a:ext cx="889000" cy="13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2" name="フローチャート: 判断 411"/>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116743</xdr:rowOff>
    </xdr:from>
    <xdr:ext cx="534377" cy="259045"/>
    <xdr:sp macro="" textlink="">
      <xdr:nvSpPr>
        <xdr:cNvPr id="413" name="テキスト ボックス 412"/>
        <xdr:cNvSpPr txBox="1"/>
      </xdr:nvSpPr>
      <xdr:spPr>
        <a:xfrm>
          <a:off x="9372111" y="134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148247</xdr:rowOff>
    </xdr:from>
    <xdr:to>
      <xdr:col>45</xdr:col>
      <xdr:colOff>177800</xdr:colOff>
      <xdr:row>74</xdr:row>
      <xdr:rowOff>153200</xdr:rowOff>
    </xdr:to>
    <xdr:cxnSp macro="">
      <xdr:nvCxnSpPr>
        <xdr:cNvPr id="414" name="直線コネクタ 413"/>
        <xdr:cNvCxnSpPr/>
      </xdr:nvCxnSpPr>
      <xdr:spPr>
        <a:xfrm>
          <a:off x="7861300" y="12664097"/>
          <a:ext cx="889000" cy="17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5" name="フローチャート: 判断 414"/>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125556</xdr:rowOff>
    </xdr:from>
    <xdr:ext cx="534377" cy="259045"/>
    <xdr:sp macro="" textlink="">
      <xdr:nvSpPr>
        <xdr:cNvPr id="416" name="テキスト ボックス 415"/>
        <xdr:cNvSpPr txBox="1"/>
      </xdr:nvSpPr>
      <xdr:spPr>
        <a:xfrm>
          <a:off x="8483111" y="134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65316</xdr:rowOff>
    </xdr:from>
    <xdr:to>
      <xdr:col>41</xdr:col>
      <xdr:colOff>50800</xdr:colOff>
      <xdr:row>73</xdr:row>
      <xdr:rowOff>148247</xdr:rowOff>
    </xdr:to>
    <xdr:cxnSp macro="">
      <xdr:nvCxnSpPr>
        <xdr:cNvPr id="417" name="直線コネクタ 416"/>
        <xdr:cNvCxnSpPr/>
      </xdr:nvCxnSpPr>
      <xdr:spPr>
        <a:xfrm>
          <a:off x="6972300" y="12581166"/>
          <a:ext cx="889000" cy="8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59182</xdr:rowOff>
    </xdr:from>
    <xdr:to>
      <xdr:col>41</xdr:col>
      <xdr:colOff>101600</xdr:colOff>
      <xdr:row>78</xdr:row>
      <xdr:rowOff>160782</xdr:rowOff>
    </xdr:to>
    <xdr:sp macro="" textlink="">
      <xdr:nvSpPr>
        <xdr:cNvPr id="418" name="フローチャート: 判断 417"/>
        <xdr:cNvSpPr/>
      </xdr:nvSpPr>
      <xdr:spPr>
        <a:xfrm>
          <a:off x="7810500" y="1343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151909</xdr:rowOff>
    </xdr:from>
    <xdr:ext cx="469744" cy="259045"/>
    <xdr:sp macro="" textlink="">
      <xdr:nvSpPr>
        <xdr:cNvPr id="419" name="テキスト ボックス 418"/>
        <xdr:cNvSpPr txBox="1"/>
      </xdr:nvSpPr>
      <xdr:spPr>
        <a:xfrm>
          <a:off x="7626428" y="135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48921</xdr:rowOff>
    </xdr:from>
    <xdr:to>
      <xdr:col>36</xdr:col>
      <xdr:colOff>165100</xdr:colOff>
      <xdr:row>78</xdr:row>
      <xdr:rowOff>150521</xdr:rowOff>
    </xdr:to>
    <xdr:sp macro="" textlink="">
      <xdr:nvSpPr>
        <xdr:cNvPr id="420" name="フローチャート: 判断 419"/>
        <xdr:cNvSpPr/>
      </xdr:nvSpPr>
      <xdr:spPr>
        <a:xfrm>
          <a:off x="6921500" y="1342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141648</xdr:rowOff>
    </xdr:from>
    <xdr:ext cx="469744" cy="259045"/>
    <xdr:sp macro="" textlink="">
      <xdr:nvSpPr>
        <xdr:cNvPr id="421" name="テキスト ボックス 420"/>
        <xdr:cNvSpPr txBox="1"/>
      </xdr:nvSpPr>
      <xdr:spPr>
        <a:xfrm>
          <a:off x="6737428" y="1351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158293</xdr:rowOff>
    </xdr:from>
    <xdr:to>
      <xdr:col>55</xdr:col>
      <xdr:colOff>50800</xdr:colOff>
      <xdr:row>71</xdr:row>
      <xdr:rowOff>88443</xdr:rowOff>
    </xdr:to>
    <xdr:sp macro="" textlink="">
      <xdr:nvSpPr>
        <xdr:cNvPr id="427" name="楕円 426"/>
        <xdr:cNvSpPr/>
      </xdr:nvSpPr>
      <xdr:spPr>
        <a:xfrm>
          <a:off x="10426700" y="1215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111320</xdr:rowOff>
    </xdr:from>
    <xdr:ext cx="599010" cy="259045"/>
    <xdr:sp macro="" textlink="">
      <xdr:nvSpPr>
        <xdr:cNvPr id="428" name="商工費該当値テキスト"/>
        <xdr:cNvSpPr txBox="1"/>
      </xdr:nvSpPr>
      <xdr:spPr>
        <a:xfrm>
          <a:off x="10528300" y="121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67501</xdr:rowOff>
    </xdr:from>
    <xdr:to>
      <xdr:col>50</xdr:col>
      <xdr:colOff>165100</xdr:colOff>
      <xdr:row>75</xdr:row>
      <xdr:rowOff>169100</xdr:rowOff>
    </xdr:to>
    <xdr:sp macro="" textlink="">
      <xdr:nvSpPr>
        <xdr:cNvPr id="429" name="楕円 428"/>
        <xdr:cNvSpPr/>
      </xdr:nvSpPr>
      <xdr:spPr>
        <a:xfrm>
          <a:off x="9588500" y="129262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14178</xdr:rowOff>
    </xdr:from>
    <xdr:ext cx="534377" cy="259045"/>
    <xdr:sp macro="" textlink="">
      <xdr:nvSpPr>
        <xdr:cNvPr id="430" name="テキスト ボックス 429"/>
        <xdr:cNvSpPr txBox="1"/>
      </xdr:nvSpPr>
      <xdr:spPr>
        <a:xfrm>
          <a:off x="9372111" y="1270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102400</xdr:rowOff>
    </xdr:from>
    <xdr:to>
      <xdr:col>46</xdr:col>
      <xdr:colOff>38100</xdr:colOff>
      <xdr:row>75</xdr:row>
      <xdr:rowOff>32550</xdr:rowOff>
    </xdr:to>
    <xdr:sp macro="" textlink="">
      <xdr:nvSpPr>
        <xdr:cNvPr id="431" name="楕円 430"/>
        <xdr:cNvSpPr/>
      </xdr:nvSpPr>
      <xdr:spPr>
        <a:xfrm>
          <a:off x="8699500" y="127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49077</xdr:rowOff>
    </xdr:from>
    <xdr:ext cx="534377" cy="259045"/>
    <xdr:sp macro="" textlink="">
      <xdr:nvSpPr>
        <xdr:cNvPr id="432" name="テキスト ボックス 431"/>
        <xdr:cNvSpPr txBox="1"/>
      </xdr:nvSpPr>
      <xdr:spPr>
        <a:xfrm>
          <a:off x="8483111" y="125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97447</xdr:rowOff>
    </xdr:from>
    <xdr:to>
      <xdr:col>41</xdr:col>
      <xdr:colOff>101600</xdr:colOff>
      <xdr:row>74</xdr:row>
      <xdr:rowOff>27597</xdr:rowOff>
    </xdr:to>
    <xdr:sp macro="" textlink="">
      <xdr:nvSpPr>
        <xdr:cNvPr id="433" name="楕円 432"/>
        <xdr:cNvSpPr/>
      </xdr:nvSpPr>
      <xdr:spPr>
        <a:xfrm>
          <a:off x="7810500" y="1261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44124</xdr:rowOff>
    </xdr:from>
    <xdr:ext cx="534377" cy="259045"/>
    <xdr:sp macro="" textlink="">
      <xdr:nvSpPr>
        <xdr:cNvPr id="434" name="テキスト ボックス 433"/>
        <xdr:cNvSpPr txBox="1"/>
      </xdr:nvSpPr>
      <xdr:spPr>
        <a:xfrm>
          <a:off x="7594111" y="1238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14516</xdr:rowOff>
    </xdr:from>
    <xdr:to>
      <xdr:col>36</xdr:col>
      <xdr:colOff>165100</xdr:colOff>
      <xdr:row>73</xdr:row>
      <xdr:rowOff>116116</xdr:rowOff>
    </xdr:to>
    <xdr:sp macro="" textlink="">
      <xdr:nvSpPr>
        <xdr:cNvPr id="435" name="楕円 434"/>
        <xdr:cNvSpPr/>
      </xdr:nvSpPr>
      <xdr:spPr>
        <a:xfrm>
          <a:off x="6921500" y="1253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132643</xdr:rowOff>
    </xdr:from>
    <xdr:ext cx="534377" cy="259045"/>
    <xdr:sp macro="" textlink="">
      <xdr:nvSpPr>
        <xdr:cNvPr id="436" name="テキスト ボックス 435"/>
        <xdr:cNvSpPr txBox="1"/>
      </xdr:nvSpPr>
      <xdr:spPr>
        <a:xfrm>
          <a:off x="6705111" y="1230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61" name="直線コネクタ 460"/>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2"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3" name="直線コネクタ 462"/>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4"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5" name="直線コネクタ 464"/>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3608</xdr:rowOff>
    </xdr:from>
    <xdr:to>
      <xdr:col>55</xdr:col>
      <xdr:colOff>0</xdr:colOff>
      <xdr:row>97</xdr:row>
      <xdr:rowOff>37973</xdr:rowOff>
    </xdr:to>
    <xdr:cxnSp macro="">
      <xdr:nvCxnSpPr>
        <xdr:cNvPr id="466" name="直線コネクタ 465"/>
        <xdr:cNvCxnSpPr/>
      </xdr:nvCxnSpPr>
      <xdr:spPr>
        <a:xfrm>
          <a:off x="9639300" y="16634258"/>
          <a:ext cx="838200" cy="3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7" name="土木費平均値テキスト"/>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8" name="フローチャート: 判断 467"/>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81217</xdr:rowOff>
    </xdr:from>
    <xdr:to>
      <xdr:col>50</xdr:col>
      <xdr:colOff>114300</xdr:colOff>
      <xdr:row>97</xdr:row>
      <xdr:rowOff>3608</xdr:rowOff>
    </xdr:to>
    <xdr:cxnSp macro="">
      <xdr:nvCxnSpPr>
        <xdr:cNvPr id="469" name="直線コネクタ 468"/>
        <xdr:cNvCxnSpPr/>
      </xdr:nvCxnSpPr>
      <xdr:spPr>
        <a:xfrm>
          <a:off x="8750300" y="16540417"/>
          <a:ext cx="889000" cy="9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70" name="フローチャート: 判断 469"/>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71" name="テキスト ボックス 470"/>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81217</xdr:rowOff>
    </xdr:from>
    <xdr:to>
      <xdr:col>45</xdr:col>
      <xdr:colOff>177800</xdr:colOff>
      <xdr:row>97</xdr:row>
      <xdr:rowOff>31096</xdr:rowOff>
    </xdr:to>
    <xdr:cxnSp macro="">
      <xdr:nvCxnSpPr>
        <xdr:cNvPr id="472" name="直線コネクタ 471"/>
        <xdr:cNvCxnSpPr/>
      </xdr:nvCxnSpPr>
      <xdr:spPr>
        <a:xfrm flipV="1">
          <a:off x="7861300" y="16540417"/>
          <a:ext cx="889000" cy="1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3" name="フローチャート: 判断 472"/>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156442</xdr:rowOff>
    </xdr:from>
    <xdr:ext cx="534377" cy="259045"/>
    <xdr:sp macro="" textlink="">
      <xdr:nvSpPr>
        <xdr:cNvPr id="474" name="テキスト ボックス 473"/>
        <xdr:cNvSpPr txBox="1"/>
      </xdr:nvSpPr>
      <xdr:spPr>
        <a:xfrm>
          <a:off x="8483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5435</xdr:rowOff>
    </xdr:from>
    <xdr:to>
      <xdr:col>41</xdr:col>
      <xdr:colOff>50800</xdr:colOff>
      <xdr:row>97</xdr:row>
      <xdr:rowOff>31096</xdr:rowOff>
    </xdr:to>
    <xdr:cxnSp macro="">
      <xdr:nvCxnSpPr>
        <xdr:cNvPr id="475" name="直線コネクタ 474"/>
        <xdr:cNvCxnSpPr/>
      </xdr:nvCxnSpPr>
      <xdr:spPr>
        <a:xfrm>
          <a:off x="6972300" y="16636085"/>
          <a:ext cx="889000" cy="2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6" name="フローチャート: 判断 475"/>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45845</xdr:rowOff>
    </xdr:from>
    <xdr:ext cx="534377" cy="259045"/>
    <xdr:sp macro="" textlink="">
      <xdr:nvSpPr>
        <xdr:cNvPr id="477" name="テキスト ボックス 476"/>
        <xdr:cNvSpPr txBox="1"/>
      </xdr:nvSpPr>
      <xdr:spPr>
        <a:xfrm>
          <a:off x="7594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8" name="フローチャート: 判断 477"/>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62171</xdr:rowOff>
    </xdr:from>
    <xdr:ext cx="534377" cy="259045"/>
    <xdr:sp macro="" textlink="">
      <xdr:nvSpPr>
        <xdr:cNvPr id="479" name="テキスト ボックス 478"/>
        <xdr:cNvSpPr txBox="1"/>
      </xdr:nvSpPr>
      <xdr:spPr>
        <a:xfrm>
          <a:off x="6705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158623</xdr:rowOff>
    </xdr:from>
    <xdr:to>
      <xdr:col>55</xdr:col>
      <xdr:colOff>50800</xdr:colOff>
      <xdr:row>97</xdr:row>
      <xdr:rowOff>88773</xdr:rowOff>
    </xdr:to>
    <xdr:sp macro="" textlink="">
      <xdr:nvSpPr>
        <xdr:cNvPr id="485" name="楕円 484"/>
        <xdr:cNvSpPr/>
      </xdr:nvSpPr>
      <xdr:spPr>
        <a:xfrm>
          <a:off x="10426700" y="1661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137050</xdr:rowOff>
    </xdr:from>
    <xdr:ext cx="534377" cy="259045"/>
    <xdr:sp macro="" textlink="">
      <xdr:nvSpPr>
        <xdr:cNvPr id="486" name="土木費該当値テキスト"/>
        <xdr:cNvSpPr txBox="1"/>
      </xdr:nvSpPr>
      <xdr:spPr>
        <a:xfrm>
          <a:off x="10528300" y="1659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124258</xdr:rowOff>
    </xdr:from>
    <xdr:to>
      <xdr:col>50</xdr:col>
      <xdr:colOff>165100</xdr:colOff>
      <xdr:row>97</xdr:row>
      <xdr:rowOff>54408</xdr:rowOff>
    </xdr:to>
    <xdr:sp macro="" textlink="">
      <xdr:nvSpPr>
        <xdr:cNvPr id="487" name="楕円 486"/>
        <xdr:cNvSpPr/>
      </xdr:nvSpPr>
      <xdr:spPr>
        <a:xfrm>
          <a:off x="9588500" y="1658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45535</xdr:rowOff>
    </xdr:from>
    <xdr:ext cx="534377" cy="259045"/>
    <xdr:sp macro="" textlink="">
      <xdr:nvSpPr>
        <xdr:cNvPr id="488" name="テキスト ボックス 487"/>
        <xdr:cNvSpPr txBox="1"/>
      </xdr:nvSpPr>
      <xdr:spPr>
        <a:xfrm>
          <a:off x="9372111" y="1667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30417</xdr:rowOff>
    </xdr:from>
    <xdr:to>
      <xdr:col>46</xdr:col>
      <xdr:colOff>38100</xdr:colOff>
      <xdr:row>96</xdr:row>
      <xdr:rowOff>132017</xdr:rowOff>
    </xdr:to>
    <xdr:sp macro="" textlink="">
      <xdr:nvSpPr>
        <xdr:cNvPr id="489" name="楕円 488"/>
        <xdr:cNvSpPr/>
      </xdr:nvSpPr>
      <xdr:spPr>
        <a:xfrm>
          <a:off x="8699500" y="164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148544</xdr:rowOff>
    </xdr:from>
    <xdr:ext cx="534377" cy="259045"/>
    <xdr:sp macro="" textlink="">
      <xdr:nvSpPr>
        <xdr:cNvPr id="490" name="テキスト ボックス 489"/>
        <xdr:cNvSpPr txBox="1"/>
      </xdr:nvSpPr>
      <xdr:spPr>
        <a:xfrm>
          <a:off x="8483111" y="162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151746</xdr:rowOff>
    </xdr:from>
    <xdr:to>
      <xdr:col>41</xdr:col>
      <xdr:colOff>101600</xdr:colOff>
      <xdr:row>97</xdr:row>
      <xdr:rowOff>81896</xdr:rowOff>
    </xdr:to>
    <xdr:sp macro="" textlink="">
      <xdr:nvSpPr>
        <xdr:cNvPr id="491" name="楕円 490"/>
        <xdr:cNvSpPr/>
      </xdr:nvSpPr>
      <xdr:spPr>
        <a:xfrm>
          <a:off x="7810500" y="1661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73023</xdr:rowOff>
    </xdr:from>
    <xdr:ext cx="534377" cy="259045"/>
    <xdr:sp macro="" textlink="">
      <xdr:nvSpPr>
        <xdr:cNvPr id="492" name="テキスト ボックス 491"/>
        <xdr:cNvSpPr txBox="1"/>
      </xdr:nvSpPr>
      <xdr:spPr>
        <a:xfrm>
          <a:off x="7594111" y="1670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126085</xdr:rowOff>
    </xdr:from>
    <xdr:to>
      <xdr:col>36</xdr:col>
      <xdr:colOff>165100</xdr:colOff>
      <xdr:row>97</xdr:row>
      <xdr:rowOff>56235</xdr:rowOff>
    </xdr:to>
    <xdr:sp macro="" textlink="">
      <xdr:nvSpPr>
        <xdr:cNvPr id="493" name="楕円 492"/>
        <xdr:cNvSpPr/>
      </xdr:nvSpPr>
      <xdr:spPr>
        <a:xfrm>
          <a:off x="6921500" y="165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47362</xdr:rowOff>
    </xdr:from>
    <xdr:ext cx="534377" cy="259045"/>
    <xdr:sp macro="" textlink="">
      <xdr:nvSpPr>
        <xdr:cNvPr id="494" name="テキスト ボックス 493"/>
        <xdr:cNvSpPr txBox="1"/>
      </xdr:nvSpPr>
      <xdr:spPr>
        <a:xfrm>
          <a:off x="6705111" y="166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21" name="直線コネクタ 520"/>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2"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3" name="直線コネクタ 522"/>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4"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5" name="直線コネクタ 524"/>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81461</xdr:rowOff>
    </xdr:from>
    <xdr:to>
      <xdr:col>85</xdr:col>
      <xdr:colOff>127000</xdr:colOff>
      <xdr:row>35</xdr:row>
      <xdr:rowOff>112050</xdr:rowOff>
    </xdr:to>
    <xdr:cxnSp macro="">
      <xdr:nvCxnSpPr>
        <xdr:cNvPr id="526" name="直線コネクタ 525"/>
        <xdr:cNvCxnSpPr/>
      </xdr:nvCxnSpPr>
      <xdr:spPr>
        <a:xfrm flipV="1">
          <a:off x="15481300" y="6082211"/>
          <a:ext cx="838200" cy="3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7" name="消防費平均値テキスト"/>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8" name="フローチャート: 判断 527"/>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112050</xdr:rowOff>
    </xdr:from>
    <xdr:to>
      <xdr:col>81</xdr:col>
      <xdr:colOff>50800</xdr:colOff>
      <xdr:row>36</xdr:row>
      <xdr:rowOff>11357</xdr:rowOff>
    </xdr:to>
    <xdr:cxnSp macro="">
      <xdr:nvCxnSpPr>
        <xdr:cNvPr id="529" name="直線コネクタ 528"/>
        <xdr:cNvCxnSpPr/>
      </xdr:nvCxnSpPr>
      <xdr:spPr>
        <a:xfrm flipV="1">
          <a:off x="14592300" y="6112800"/>
          <a:ext cx="889000" cy="7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30" name="フローチャート: 判断 529"/>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125457</xdr:rowOff>
    </xdr:from>
    <xdr:ext cx="534377" cy="259045"/>
    <xdr:sp macro="" textlink="">
      <xdr:nvSpPr>
        <xdr:cNvPr id="531" name="テキスト ボックス 530"/>
        <xdr:cNvSpPr txBox="1"/>
      </xdr:nvSpPr>
      <xdr:spPr>
        <a:xfrm>
          <a:off x="15214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11357</xdr:rowOff>
    </xdr:from>
    <xdr:to>
      <xdr:col>76</xdr:col>
      <xdr:colOff>114300</xdr:colOff>
      <xdr:row>36</xdr:row>
      <xdr:rowOff>72208</xdr:rowOff>
    </xdr:to>
    <xdr:cxnSp macro="">
      <xdr:nvCxnSpPr>
        <xdr:cNvPr id="532" name="直線コネクタ 531"/>
        <xdr:cNvCxnSpPr/>
      </xdr:nvCxnSpPr>
      <xdr:spPr>
        <a:xfrm flipV="1">
          <a:off x="13703300" y="6183557"/>
          <a:ext cx="889000" cy="6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3" name="フローチャート: 判断 532"/>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159965</xdr:rowOff>
    </xdr:from>
    <xdr:ext cx="534377" cy="259045"/>
    <xdr:sp macro="" textlink="">
      <xdr:nvSpPr>
        <xdr:cNvPr id="534" name="テキスト ボックス 533"/>
        <xdr:cNvSpPr txBox="1"/>
      </xdr:nvSpPr>
      <xdr:spPr>
        <a:xfrm>
          <a:off x="14325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51634</xdr:rowOff>
    </xdr:from>
    <xdr:to>
      <xdr:col>71</xdr:col>
      <xdr:colOff>177800</xdr:colOff>
      <xdr:row>36</xdr:row>
      <xdr:rowOff>72208</xdr:rowOff>
    </xdr:to>
    <xdr:cxnSp macro="">
      <xdr:nvCxnSpPr>
        <xdr:cNvPr id="535" name="直線コネクタ 534"/>
        <xdr:cNvCxnSpPr/>
      </xdr:nvCxnSpPr>
      <xdr:spPr>
        <a:xfrm>
          <a:off x="12814300" y="622383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50582</xdr:rowOff>
    </xdr:from>
    <xdr:to>
      <xdr:col>72</xdr:col>
      <xdr:colOff>38100</xdr:colOff>
      <xdr:row>37</xdr:row>
      <xdr:rowOff>152182</xdr:rowOff>
    </xdr:to>
    <xdr:sp macro="" textlink="">
      <xdr:nvSpPr>
        <xdr:cNvPr id="536" name="フローチャート: 判断 535"/>
        <xdr:cNvSpPr/>
      </xdr:nvSpPr>
      <xdr:spPr>
        <a:xfrm>
          <a:off x="136525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143309</xdr:rowOff>
    </xdr:from>
    <xdr:ext cx="534377" cy="259045"/>
    <xdr:sp macro="" textlink="">
      <xdr:nvSpPr>
        <xdr:cNvPr id="537" name="テキスト ボックス 536"/>
        <xdr:cNvSpPr txBox="1"/>
      </xdr:nvSpPr>
      <xdr:spPr>
        <a:xfrm>
          <a:off x="13436111" y="648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42636</xdr:rowOff>
    </xdr:from>
    <xdr:to>
      <xdr:col>67</xdr:col>
      <xdr:colOff>101600</xdr:colOff>
      <xdr:row>37</xdr:row>
      <xdr:rowOff>144236</xdr:rowOff>
    </xdr:to>
    <xdr:sp macro="" textlink="">
      <xdr:nvSpPr>
        <xdr:cNvPr id="538" name="フローチャート: 判断 537"/>
        <xdr:cNvSpPr/>
      </xdr:nvSpPr>
      <xdr:spPr>
        <a:xfrm>
          <a:off x="12763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135362</xdr:rowOff>
    </xdr:from>
    <xdr:ext cx="534377" cy="259045"/>
    <xdr:sp macro="" textlink="">
      <xdr:nvSpPr>
        <xdr:cNvPr id="539" name="テキスト ボックス 538"/>
        <xdr:cNvSpPr txBox="1"/>
      </xdr:nvSpPr>
      <xdr:spPr>
        <a:xfrm>
          <a:off x="12547111" y="647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30661</xdr:rowOff>
    </xdr:from>
    <xdr:to>
      <xdr:col>85</xdr:col>
      <xdr:colOff>177800</xdr:colOff>
      <xdr:row>35</xdr:row>
      <xdr:rowOff>132261</xdr:rowOff>
    </xdr:to>
    <xdr:sp macro="" textlink="">
      <xdr:nvSpPr>
        <xdr:cNvPr id="545" name="楕円 544"/>
        <xdr:cNvSpPr/>
      </xdr:nvSpPr>
      <xdr:spPr>
        <a:xfrm>
          <a:off x="16268700" y="60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53538</xdr:rowOff>
    </xdr:from>
    <xdr:ext cx="534377" cy="259045"/>
    <xdr:sp macro="" textlink="">
      <xdr:nvSpPr>
        <xdr:cNvPr id="546" name="消防費該当値テキスト"/>
        <xdr:cNvSpPr txBox="1"/>
      </xdr:nvSpPr>
      <xdr:spPr>
        <a:xfrm>
          <a:off x="16370300" y="588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61250</xdr:rowOff>
    </xdr:from>
    <xdr:to>
      <xdr:col>81</xdr:col>
      <xdr:colOff>101600</xdr:colOff>
      <xdr:row>35</xdr:row>
      <xdr:rowOff>162850</xdr:rowOff>
    </xdr:to>
    <xdr:sp macro="" textlink="">
      <xdr:nvSpPr>
        <xdr:cNvPr id="547" name="楕円 546"/>
        <xdr:cNvSpPr/>
      </xdr:nvSpPr>
      <xdr:spPr>
        <a:xfrm>
          <a:off x="15430500" y="60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7927</xdr:rowOff>
    </xdr:from>
    <xdr:ext cx="534377" cy="259045"/>
    <xdr:sp macro="" textlink="">
      <xdr:nvSpPr>
        <xdr:cNvPr id="548" name="テキスト ボックス 547"/>
        <xdr:cNvSpPr txBox="1"/>
      </xdr:nvSpPr>
      <xdr:spPr>
        <a:xfrm>
          <a:off x="15214111" y="583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132007</xdr:rowOff>
    </xdr:from>
    <xdr:to>
      <xdr:col>76</xdr:col>
      <xdr:colOff>165100</xdr:colOff>
      <xdr:row>36</xdr:row>
      <xdr:rowOff>62157</xdr:rowOff>
    </xdr:to>
    <xdr:sp macro="" textlink="">
      <xdr:nvSpPr>
        <xdr:cNvPr id="549" name="楕円 548"/>
        <xdr:cNvSpPr/>
      </xdr:nvSpPr>
      <xdr:spPr>
        <a:xfrm>
          <a:off x="14541500" y="613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78684</xdr:rowOff>
    </xdr:from>
    <xdr:ext cx="534377" cy="259045"/>
    <xdr:sp macro="" textlink="">
      <xdr:nvSpPr>
        <xdr:cNvPr id="550" name="テキスト ボックス 549"/>
        <xdr:cNvSpPr txBox="1"/>
      </xdr:nvSpPr>
      <xdr:spPr>
        <a:xfrm>
          <a:off x="14325111" y="59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21408</xdr:rowOff>
    </xdr:from>
    <xdr:to>
      <xdr:col>72</xdr:col>
      <xdr:colOff>38100</xdr:colOff>
      <xdr:row>36</xdr:row>
      <xdr:rowOff>123008</xdr:rowOff>
    </xdr:to>
    <xdr:sp macro="" textlink="">
      <xdr:nvSpPr>
        <xdr:cNvPr id="551" name="楕円 550"/>
        <xdr:cNvSpPr/>
      </xdr:nvSpPr>
      <xdr:spPr>
        <a:xfrm>
          <a:off x="13652500" y="61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139535</xdr:rowOff>
    </xdr:from>
    <xdr:ext cx="534377" cy="259045"/>
    <xdr:sp macro="" textlink="">
      <xdr:nvSpPr>
        <xdr:cNvPr id="552" name="テキスト ボックス 551"/>
        <xdr:cNvSpPr txBox="1"/>
      </xdr:nvSpPr>
      <xdr:spPr>
        <a:xfrm>
          <a:off x="13436111" y="596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834</xdr:rowOff>
    </xdr:from>
    <xdr:to>
      <xdr:col>67</xdr:col>
      <xdr:colOff>101600</xdr:colOff>
      <xdr:row>36</xdr:row>
      <xdr:rowOff>102434</xdr:rowOff>
    </xdr:to>
    <xdr:sp macro="" textlink="">
      <xdr:nvSpPr>
        <xdr:cNvPr id="553" name="楕円 552"/>
        <xdr:cNvSpPr/>
      </xdr:nvSpPr>
      <xdr:spPr>
        <a:xfrm>
          <a:off x="12763500" y="617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118961</xdr:rowOff>
    </xdr:from>
    <xdr:ext cx="534377" cy="259045"/>
    <xdr:sp macro="" textlink="">
      <xdr:nvSpPr>
        <xdr:cNvPr id="554" name="テキスト ボックス 553"/>
        <xdr:cNvSpPr txBox="1"/>
      </xdr:nvSpPr>
      <xdr:spPr>
        <a:xfrm>
          <a:off x="12547111" y="594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3" name="テキスト ボックス 57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5" name="テキスト ボックス 574"/>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9" name="直線コネクタ 578"/>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80"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81" name="直線コネクタ 580"/>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2"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3" name="直線コネクタ 582"/>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39345</xdr:rowOff>
    </xdr:from>
    <xdr:to>
      <xdr:col>85</xdr:col>
      <xdr:colOff>127000</xdr:colOff>
      <xdr:row>53</xdr:row>
      <xdr:rowOff>118059</xdr:rowOff>
    </xdr:to>
    <xdr:cxnSp macro="">
      <xdr:nvCxnSpPr>
        <xdr:cNvPr id="584" name="直線コネクタ 583"/>
        <xdr:cNvCxnSpPr/>
      </xdr:nvCxnSpPr>
      <xdr:spPr>
        <a:xfrm>
          <a:off x="15481300" y="8954745"/>
          <a:ext cx="838200" cy="2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128478</xdr:rowOff>
    </xdr:from>
    <xdr:ext cx="534377" cy="259045"/>
    <xdr:sp macro="" textlink="">
      <xdr:nvSpPr>
        <xdr:cNvPr id="585" name="教育費平均値テキスト"/>
        <xdr:cNvSpPr txBox="1"/>
      </xdr:nvSpPr>
      <xdr:spPr>
        <a:xfrm>
          <a:off x="16370300" y="93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6" name="フローチャート: 判断 585"/>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39345</xdr:rowOff>
    </xdr:from>
    <xdr:to>
      <xdr:col>81</xdr:col>
      <xdr:colOff>50800</xdr:colOff>
      <xdr:row>55</xdr:row>
      <xdr:rowOff>77750</xdr:rowOff>
    </xdr:to>
    <xdr:cxnSp macro="">
      <xdr:nvCxnSpPr>
        <xdr:cNvPr id="587" name="直線コネクタ 586"/>
        <xdr:cNvCxnSpPr/>
      </xdr:nvCxnSpPr>
      <xdr:spPr>
        <a:xfrm flipV="1">
          <a:off x="14592300" y="8954745"/>
          <a:ext cx="889000" cy="55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8" name="フローチャート: 判断 587"/>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43439</xdr:rowOff>
    </xdr:from>
    <xdr:ext cx="534377" cy="259045"/>
    <xdr:sp macro="" textlink="">
      <xdr:nvSpPr>
        <xdr:cNvPr id="589" name="テキスト ボックス 588"/>
        <xdr:cNvSpPr txBox="1"/>
      </xdr:nvSpPr>
      <xdr:spPr>
        <a:xfrm>
          <a:off x="15214111" y="96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77750</xdr:rowOff>
    </xdr:from>
    <xdr:to>
      <xdr:col>76</xdr:col>
      <xdr:colOff>114300</xdr:colOff>
      <xdr:row>56</xdr:row>
      <xdr:rowOff>13246</xdr:rowOff>
    </xdr:to>
    <xdr:cxnSp macro="">
      <xdr:nvCxnSpPr>
        <xdr:cNvPr id="590" name="直線コネクタ 589"/>
        <xdr:cNvCxnSpPr/>
      </xdr:nvCxnSpPr>
      <xdr:spPr>
        <a:xfrm flipV="1">
          <a:off x="13703300" y="9507500"/>
          <a:ext cx="889000" cy="10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91" name="フローチャート: 判断 590"/>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48886</xdr:rowOff>
    </xdr:from>
    <xdr:ext cx="534377" cy="259045"/>
    <xdr:sp macro="" textlink="">
      <xdr:nvSpPr>
        <xdr:cNvPr id="592" name="テキスト ボックス 591"/>
        <xdr:cNvSpPr txBox="1"/>
      </xdr:nvSpPr>
      <xdr:spPr>
        <a:xfrm>
          <a:off x="14325111" y="98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139091</xdr:rowOff>
    </xdr:from>
    <xdr:to>
      <xdr:col>71</xdr:col>
      <xdr:colOff>177800</xdr:colOff>
      <xdr:row>56</xdr:row>
      <xdr:rowOff>13246</xdr:rowOff>
    </xdr:to>
    <xdr:cxnSp macro="">
      <xdr:nvCxnSpPr>
        <xdr:cNvPr id="593" name="直線コネクタ 592"/>
        <xdr:cNvCxnSpPr/>
      </xdr:nvCxnSpPr>
      <xdr:spPr>
        <a:xfrm>
          <a:off x="12814300" y="9568841"/>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108903</xdr:rowOff>
    </xdr:from>
    <xdr:to>
      <xdr:col>72</xdr:col>
      <xdr:colOff>38100</xdr:colOff>
      <xdr:row>57</xdr:row>
      <xdr:rowOff>39053</xdr:rowOff>
    </xdr:to>
    <xdr:sp macro="" textlink="">
      <xdr:nvSpPr>
        <xdr:cNvPr id="594" name="フローチャート: 判断 593"/>
        <xdr:cNvSpPr/>
      </xdr:nvSpPr>
      <xdr:spPr>
        <a:xfrm>
          <a:off x="13652500" y="971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30180</xdr:rowOff>
    </xdr:from>
    <xdr:ext cx="534377" cy="259045"/>
    <xdr:sp macro="" textlink="">
      <xdr:nvSpPr>
        <xdr:cNvPr id="595" name="テキスト ボックス 594"/>
        <xdr:cNvSpPr txBox="1"/>
      </xdr:nvSpPr>
      <xdr:spPr>
        <a:xfrm>
          <a:off x="13436111" y="980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7062</xdr:rowOff>
    </xdr:from>
    <xdr:to>
      <xdr:col>67</xdr:col>
      <xdr:colOff>101600</xdr:colOff>
      <xdr:row>57</xdr:row>
      <xdr:rowOff>108662</xdr:rowOff>
    </xdr:to>
    <xdr:sp macro="" textlink="">
      <xdr:nvSpPr>
        <xdr:cNvPr id="596" name="フローチャート: 判断 595"/>
        <xdr:cNvSpPr/>
      </xdr:nvSpPr>
      <xdr:spPr>
        <a:xfrm>
          <a:off x="12763500" y="9779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99789</xdr:rowOff>
    </xdr:from>
    <xdr:ext cx="534377" cy="259045"/>
    <xdr:sp macro="" textlink="">
      <xdr:nvSpPr>
        <xdr:cNvPr id="597" name="テキスト ボックス 596"/>
        <xdr:cNvSpPr txBox="1"/>
      </xdr:nvSpPr>
      <xdr:spPr>
        <a:xfrm>
          <a:off x="12547111" y="987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67259</xdr:rowOff>
    </xdr:from>
    <xdr:to>
      <xdr:col>85</xdr:col>
      <xdr:colOff>177800</xdr:colOff>
      <xdr:row>53</xdr:row>
      <xdr:rowOff>168859</xdr:rowOff>
    </xdr:to>
    <xdr:sp macro="" textlink="">
      <xdr:nvSpPr>
        <xdr:cNvPr id="603" name="楕円 602"/>
        <xdr:cNvSpPr/>
      </xdr:nvSpPr>
      <xdr:spPr>
        <a:xfrm>
          <a:off x="16268700" y="915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90136</xdr:rowOff>
    </xdr:from>
    <xdr:ext cx="534377" cy="259045"/>
    <xdr:sp macro="" textlink="">
      <xdr:nvSpPr>
        <xdr:cNvPr id="604" name="教育費該当値テキスト"/>
        <xdr:cNvSpPr txBox="1"/>
      </xdr:nvSpPr>
      <xdr:spPr>
        <a:xfrm>
          <a:off x="16370300" y="90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159995</xdr:rowOff>
    </xdr:from>
    <xdr:to>
      <xdr:col>81</xdr:col>
      <xdr:colOff>101600</xdr:colOff>
      <xdr:row>52</xdr:row>
      <xdr:rowOff>90145</xdr:rowOff>
    </xdr:to>
    <xdr:sp macro="" textlink="">
      <xdr:nvSpPr>
        <xdr:cNvPr id="605" name="楕円 604"/>
        <xdr:cNvSpPr/>
      </xdr:nvSpPr>
      <xdr:spPr>
        <a:xfrm>
          <a:off x="15430500" y="890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106672</xdr:rowOff>
    </xdr:from>
    <xdr:ext cx="534377" cy="259045"/>
    <xdr:sp macro="" textlink="">
      <xdr:nvSpPr>
        <xdr:cNvPr id="606" name="テキスト ボックス 605"/>
        <xdr:cNvSpPr txBox="1"/>
      </xdr:nvSpPr>
      <xdr:spPr>
        <a:xfrm>
          <a:off x="15214111" y="867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26950</xdr:rowOff>
    </xdr:from>
    <xdr:to>
      <xdr:col>76</xdr:col>
      <xdr:colOff>165100</xdr:colOff>
      <xdr:row>55</xdr:row>
      <xdr:rowOff>128550</xdr:rowOff>
    </xdr:to>
    <xdr:sp macro="" textlink="">
      <xdr:nvSpPr>
        <xdr:cNvPr id="607" name="楕円 606"/>
        <xdr:cNvSpPr/>
      </xdr:nvSpPr>
      <xdr:spPr>
        <a:xfrm>
          <a:off x="14541500" y="94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145077</xdr:rowOff>
    </xdr:from>
    <xdr:ext cx="534377" cy="259045"/>
    <xdr:sp macro="" textlink="">
      <xdr:nvSpPr>
        <xdr:cNvPr id="608" name="テキスト ボックス 607"/>
        <xdr:cNvSpPr txBox="1"/>
      </xdr:nvSpPr>
      <xdr:spPr>
        <a:xfrm>
          <a:off x="14325111" y="923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133896</xdr:rowOff>
    </xdr:from>
    <xdr:to>
      <xdr:col>72</xdr:col>
      <xdr:colOff>38100</xdr:colOff>
      <xdr:row>56</xdr:row>
      <xdr:rowOff>64046</xdr:rowOff>
    </xdr:to>
    <xdr:sp macro="" textlink="">
      <xdr:nvSpPr>
        <xdr:cNvPr id="609" name="楕円 608"/>
        <xdr:cNvSpPr/>
      </xdr:nvSpPr>
      <xdr:spPr>
        <a:xfrm>
          <a:off x="13652500" y="956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80573</xdr:rowOff>
    </xdr:from>
    <xdr:ext cx="534377" cy="259045"/>
    <xdr:sp macro="" textlink="">
      <xdr:nvSpPr>
        <xdr:cNvPr id="610" name="テキスト ボックス 609"/>
        <xdr:cNvSpPr txBox="1"/>
      </xdr:nvSpPr>
      <xdr:spPr>
        <a:xfrm>
          <a:off x="13436111" y="933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88291</xdr:rowOff>
    </xdr:from>
    <xdr:to>
      <xdr:col>67</xdr:col>
      <xdr:colOff>101600</xdr:colOff>
      <xdr:row>56</xdr:row>
      <xdr:rowOff>18441</xdr:rowOff>
    </xdr:to>
    <xdr:sp macro="" textlink="">
      <xdr:nvSpPr>
        <xdr:cNvPr id="611" name="楕円 610"/>
        <xdr:cNvSpPr/>
      </xdr:nvSpPr>
      <xdr:spPr>
        <a:xfrm>
          <a:off x="12763500" y="951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34968</xdr:rowOff>
    </xdr:from>
    <xdr:ext cx="534377" cy="259045"/>
    <xdr:sp macro="" textlink="">
      <xdr:nvSpPr>
        <xdr:cNvPr id="612" name="テキスト ボックス 611"/>
        <xdr:cNvSpPr txBox="1"/>
      </xdr:nvSpPr>
      <xdr:spPr>
        <a:xfrm>
          <a:off x="12547111" y="929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6" name="直線コネクタ 635"/>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9"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40" name="直線コネクタ 639"/>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119526</xdr:rowOff>
    </xdr:from>
    <xdr:to>
      <xdr:col>85</xdr:col>
      <xdr:colOff>127000</xdr:colOff>
      <xdr:row>79</xdr:row>
      <xdr:rowOff>27991</xdr:rowOff>
    </xdr:to>
    <xdr:cxnSp macro="">
      <xdr:nvCxnSpPr>
        <xdr:cNvPr id="641" name="直線コネクタ 640"/>
        <xdr:cNvCxnSpPr/>
      </xdr:nvCxnSpPr>
      <xdr:spPr>
        <a:xfrm>
          <a:off x="15481300" y="13492626"/>
          <a:ext cx="838200" cy="7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2"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3" name="フローチャート: 判断 642"/>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100991</xdr:rowOff>
    </xdr:from>
    <xdr:to>
      <xdr:col>81</xdr:col>
      <xdr:colOff>50800</xdr:colOff>
      <xdr:row>78</xdr:row>
      <xdr:rowOff>119526</xdr:rowOff>
    </xdr:to>
    <xdr:cxnSp macro="">
      <xdr:nvCxnSpPr>
        <xdr:cNvPr id="644" name="直線コネクタ 643"/>
        <xdr:cNvCxnSpPr/>
      </xdr:nvCxnSpPr>
      <xdr:spPr>
        <a:xfrm>
          <a:off x="14592300" y="13474091"/>
          <a:ext cx="889000" cy="1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5" name="フローチャート: 判断 644"/>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37247</xdr:rowOff>
    </xdr:from>
    <xdr:ext cx="469744" cy="259045"/>
    <xdr:sp macro="" textlink="">
      <xdr:nvSpPr>
        <xdr:cNvPr id="646" name="テキスト ボックス 645"/>
        <xdr:cNvSpPr txBox="1"/>
      </xdr:nvSpPr>
      <xdr:spPr>
        <a:xfrm>
          <a:off x="15246428" y="1358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100991</xdr:rowOff>
    </xdr:from>
    <xdr:to>
      <xdr:col>76</xdr:col>
      <xdr:colOff>114300</xdr:colOff>
      <xdr:row>79</xdr:row>
      <xdr:rowOff>4217</xdr:rowOff>
    </xdr:to>
    <xdr:cxnSp macro="">
      <xdr:nvCxnSpPr>
        <xdr:cNvPr id="647" name="直線コネクタ 646"/>
        <xdr:cNvCxnSpPr/>
      </xdr:nvCxnSpPr>
      <xdr:spPr>
        <a:xfrm flipV="1">
          <a:off x="13703300" y="13474091"/>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8" name="フローチャート: 判断 647"/>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45535</xdr:rowOff>
    </xdr:from>
    <xdr:ext cx="469744" cy="259045"/>
    <xdr:sp macro="" textlink="">
      <xdr:nvSpPr>
        <xdr:cNvPr id="649" name="テキスト ボックス 648"/>
        <xdr:cNvSpPr txBox="1"/>
      </xdr:nvSpPr>
      <xdr:spPr>
        <a:xfrm>
          <a:off x="14357428" y="1359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4217</xdr:rowOff>
    </xdr:from>
    <xdr:to>
      <xdr:col>71</xdr:col>
      <xdr:colOff>177800</xdr:colOff>
      <xdr:row>79</xdr:row>
      <xdr:rowOff>36068</xdr:rowOff>
    </xdr:to>
    <xdr:cxnSp macro="">
      <xdr:nvCxnSpPr>
        <xdr:cNvPr id="650" name="直線コネクタ 649"/>
        <xdr:cNvCxnSpPr/>
      </xdr:nvCxnSpPr>
      <xdr:spPr>
        <a:xfrm flipV="1">
          <a:off x="12814300" y="13548767"/>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160071</xdr:rowOff>
    </xdr:from>
    <xdr:to>
      <xdr:col>72</xdr:col>
      <xdr:colOff>38100</xdr:colOff>
      <xdr:row>79</xdr:row>
      <xdr:rowOff>90221</xdr:rowOff>
    </xdr:to>
    <xdr:sp macro="" textlink="">
      <xdr:nvSpPr>
        <xdr:cNvPr id="651" name="フローチャート: 判断 650"/>
        <xdr:cNvSpPr/>
      </xdr:nvSpPr>
      <xdr:spPr>
        <a:xfrm>
          <a:off x="13652500" y="1353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81348</xdr:rowOff>
    </xdr:from>
    <xdr:ext cx="378565" cy="259045"/>
    <xdr:sp macro="" textlink="">
      <xdr:nvSpPr>
        <xdr:cNvPr id="652" name="テキスト ボックス 651"/>
        <xdr:cNvSpPr txBox="1"/>
      </xdr:nvSpPr>
      <xdr:spPr>
        <a:xfrm>
          <a:off x="13514017" y="13625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163100</xdr:rowOff>
    </xdr:from>
    <xdr:to>
      <xdr:col>67</xdr:col>
      <xdr:colOff>101600</xdr:colOff>
      <xdr:row>79</xdr:row>
      <xdr:rowOff>93250</xdr:rowOff>
    </xdr:to>
    <xdr:sp macro="" textlink="">
      <xdr:nvSpPr>
        <xdr:cNvPr id="653" name="フローチャート: 判断 652"/>
        <xdr:cNvSpPr/>
      </xdr:nvSpPr>
      <xdr:spPr>
        <a:xfrm>
          <a:off x="12763500" y="135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84377</xdr:rowOff>
    </xdr:from>
    <xdr:ext cx="378565" cy="259045"/>
    <xdr:sp macro="" textlink="">
      <xdr:nvSpPr>
        <xdr:cNvPr id="654" name="テキスト ボックス 653"/>
        <xdr:cNvSpPr txBox="1"/>
      </xdr:nvSpPr>
      <xdr:spPr>
        <a:xfrm>
          <a:off x="12625017" y="13628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148641</xdr:rowOff>
    </xdr:from>
    <xdr:to>
      <xdr:col>85</xdr:col>
      <xdr:colOff>177800</xdr:colOff>
      <xdr:row>79</xdr:row>
      <xdr:rowOff>78791</xdr:rowOff>
    </xdr:to>
    <xdr:sp macro="" textlink="">
      <xdr:nvSpPr>
        <xdr:cNvPr id="660" name="楕円 659"/>
        <xdr:cNvSpPr/>
      </xdr:nvSpPr>
      <xdr:spPr>
        <a:xfrm>
          <a:off x="16268700" y="1352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378565" cy="259045"/>
    <xdr:sp macro="" textlink="">
      <xdr:nvSpPr>
        <xdr:cNvPr id="661" name="災害復旧費該当値テキスト"/>
        <xdr:cNvSpPr txBox="1"/>
      </xdr:nvSpPr>
      <xdr:spPr>
        <a:xfrm>
          <a:off x="16370300" y="1345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68726</xdr:rowOff>
    </xdr:from>
    <xdr:to>
      <xdr:col>81</xdr:col>
      <xdr:colOff>101600</xdr:colOff>
      <xdr:row>78</xdr:row>
      <xdr:rowOff>170326</xdr:rowOff>
    </xdr:to>
    <xdr:sp macro="" textlink="">
      <xdr:nvSpPr>
        <xdr:cNvPr id="662" name="楕円 661"/>
        <xdr:cNvSpPr/>
      </xdr:nvSpPr>
      <xdr:spPr>
        <a:xfrm>
          <a:off x="15430500" y="1344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15403</xdr:rowOff>
    </xdr:from>
    <xdr:ext cx="469744" cy="259045"/>
    <xdr:sp macro="" textlink="">
      <xdr:nvSpPr>
        <xdr:cNvPr id="663" name="テキスト ボックス 662"/>
        <xdr:cNvSpPr txBox="1"/>
      </xdr:nvSpPr>
      <xdr:spPr>
        <a:xfrm>
          <a:off x="15246428" y="1321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50191</xdr:rowOff>
    </xdr:from>
    <xdr:to>
      <xdr:col>76</xdr:col>
      <xdr:colOff>165100</xdr:colOff>
      <xdr:row>78</xdr:row>
      <xdr:rowOff>151791</xdr:rowOff>
    </xdr:to>
    <xdr:sp macro="" textlink="">
      <xdr:nvSpPr>
        <xdr:cNvPr id="664" name="楕円 663"/>
        <xdr:cNvSpPr/>
      </xdr:nvSpPr>
      <xdr:spPr>
        <a:xfrm>
          <a:off x="14541500" y="1342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168318</xdr:rowOff>
    </xdr:from>
    <xdr:ext cx="469744" cy="259045"/>
    <xdr:sp macro="" textlink="">
      <xdr:nvSpPr>
        <xdr:cNvPr id="665" name="テキスト ボックス 664"/>
        <xdr:cNvSpPr txBox="1"/>
      </xdr:nvSpPr>
      <xdr:spPr>
        <a:xfrm>
          <a:off x="14357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124867</xdr:rowOff>
    </xdr:from>
    <xdr:to>
      <xdr:col>72</xdr:col>
      <xdr:colOff>38100</xdr:colOff>
      <xdr:row>79</xdr:row>
      <xdr:rowOff>55017</xdr:rowOff>
    </xdr:to>
    <xdr:sp macro="" textlink="">
      <xdr:nvSpPr>
        <xdr:cNvPr id="666" name="楕円 665"/>
        <xdr:cNvSpPr/>
      </xdr:nvSpPr>
      <xdr:spPr>
        <a:xfrm>
          <a:off x="13652500" y="134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71544</xdr:rowOff>
    </xdr:from>
    <xdr:ext cx="469744" cy="259045"/>
    <xdr:sp macro="" textlink="">
      <xdr:nvSpPr>
        <xdr:cNvPr id="667" name="テキスト ボックス 666"/>
        <xdr:cNvSpPr txBox="1"/>
      </xdr:nvSpPr>
      <xdr:spPr>
        <a:xfrm>
          <a:off x="13468428" y="1327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156718</xdr:rowOff>
    </xdr:from>
    <xdr:to>
      <xdr:col>67</xdr:col>
      <xdr:colOff>101600</xdr:colOff>
      <xdr:row>79</xdr:row>
      <xdr:rowOff>86868</xdr:rowOff>
    </xdr:to>
    <xdr:sp macro="" textlink="">
      <xdr:nvSpPr>
        <xdr:cNvPr id="668" name="楕円 667"/>
        <xdr:cNvSpPr/>
      </xdr:nvSpPr>
      <xdr:spPr>
        <a:xfrm>
          <a:off x="12763500" y="1352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103395</xdr:rowOff>
    </xdr:from>
    <xdr:ext cx="378565" cy="259045"/>
    <xdr:sp macro="" textlink="">
      <xdr:nvSpPr>
        <xdr:cNvPr id="669" name="テキスト ボックス 668"/>
        <xdr:cNvSpPr txBox="1"/>
      </xdr:nvSpPr>
      <xdr:spPr>
        <a:xfrm>
          <a:off x="12625017" y="13305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1" name="テキスト ボックス 68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91" name="直線コネクタ 690"/>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2"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3" name="直線コネクタ 692"/>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4"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5" name="直線コネクタ 694"/>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161234</xdr:rowOff>
    </xdr:from>
    <xdr:to>
      <xdr:col>85</xdr:col>
      <xdr:colOff>127000</xdr:colOff>
      <xdr:row>91</xdr:row>
      <xdr:rowOff>165326</xdr:rowOff>
    </xdr:to>
    <xdr:cxnSp macro="">
      <xdr:nvCxnSpPr>
        <xdr:cNvPr id="696" name="直線コネクタ 695"/>
        <xdr:cNvCxnSpPr/>
      </xdr:nvCxnSpPr>
      <xdr:spPr>
        <a:xfrm flipV="1">
          <a:off x="15481300" y="15763184"/>
          <a:ext cx="8382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7" name="公債費平均値テキスト"/>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8" name="フローチャート: 判断 697"/>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160502</xdr:rowOff>
    </xdr:from>
    <xdr:to>
      <xdr:col>81</xdr:col>
      <xdr:colOff>50800</xdr:colOff>
      <xdr:row>91</xdr:row>
      <xdr:rowOff>165326</xdr:rowOff>
    </xdr:to>
    <xdr:cxnSp macro="">
      <xdr:nvCxnSpPr>
        <xdr:cNvPr id="699" name="直線コネクタ 698"/>
        <xdr:cNvCxnSpPr/>
      </xdr:nvCxnSpPr>
      <xdr:spPr>
        <a:xfrm>
          <a:off x="14592300" y="15762452"/>
          <a:ext cx="8890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700" name="フローチャート: 判断 699"/>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701" name="テキスト ボックス 700"/>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126829</xdr:rowOff>
    </xdr:from>
    <xdr:to>
      <xdr:col>76</xdr:col>
      <xdr:colOff>114300</xdr:colOff>
      <xdr:row>91</xdr:row>
      <xdr:rowOff>160502</xdr:rowOff>
    </xdr:to>
    <xdr:cxnSp macro="">
      <xdr:nvCxnSpPr>
        <xdr:cNvPr id="702" name="直線コネクタ 701"/>
        <xdr:cNvCxnSpPr/>
      </xdr:nvCxnSpPr>
      <xdr:spPr>
        <a:xfrm>
          <a:off x="13703300" y="15728779"/>
          <a:ext cx="889000" cy="3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3" name="フローチャート: 判断 702"/>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169991</xdr:rowOff>
    </xdr:from>
    <xdr:ext cx="534377" cy="259045"/>
    <xdr:sp macro="" textlink="">
      <xdr:nvSpPr>
        <xdr:cNvPr id="704" name="テキスト ボックス 703"/>
        <xdr:cNvSpPr txBox="1"/>
      </xdr:nvSpPr>
      <xdr:spPr>
        <a:xfrm>
          <a:off x="14325111" y="161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126829</xdr:rowOff>
    </xdr:from>
    <xdr:to>
      <xdr:col>71</xdr:col>
      <xdr:colOff>177800</xdr:colOff>
      <xdr:row>91</xdr:row>
      <xdr:rowOff>136500</xdr:rowOff>
    </xdr:to>
    <xdr:cxnSp macro="">
      <xdr:nvCxnSpPr>
        <xdr:cNvPr id="705" name="直線コネクタ 704"/>
        <xdr:cNvCxnSpPr/>
      </xdr:nvCxnSpPr>
      <xdr:spPr>
        <a:xfrm flipV="1">
          <a:off x="12814300" y="15728779"/>
          <a:ext cx="889000" cy="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56896</xdr:rowOff>
    </xdr:from>
    <xdr:to>
      <xdr:col>72</xdr:col>
      <xdr:colOff>38100</xdr:colOff>
      <xdr:row>94</xdr:row>
      <xdr:rowOff>158496</xdr:rowOff>
    </xdr:to>
    <xdr:sp macro="" textlink="">
      <xdr:nvSpPr>
        <xdr:cNvPr id="706" name="フローチャート: 判断 705"/>
        <xdr:cNvSpPr/>
      </xdr:nvSpPr>
      <xdr:spPr>
        <a:xfrm>
          <a:off x="13652500" y="161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149623</xdr:rowOff>
    </xdr:from>
    <xdr:ext cx="534377" cy="259045"/>
    <xdr:sp macro="" textlink="">
      <xdr:nvSpPr>
        <xdr:cNvPr id="707" name="テキスト ボックス 706"/>
        <xdr:cNvSpPr txBox="1"/>
      </xdr:nvSpPr>
      <xdr:spPr>
        <a:xfrm>
          <a:off x="13436111" y="1626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45946</xdr:rowOff>
    </xdr:from>
    <xdr:to>
      <xdr:col>67</xdr:col>
      <xdr:colOff>101600</xdr:colOff>
      <xdr:row>94</xdr:row>
      <xdr:rowOff>147546</xdr:rowOff>
    </xdr:to>
    <xdr:sp macro="" textlink="">
      <xdr:nvSpPr>
        <xdr:cNvPr id="708" name="フローチャート: 判断 707"/>
        <xdr:cNvSpPr/>
      </xdr:nvSpPr>
      <xdr:spPr>
        <a:xfrm>
          <a:off x="12763500" y="1616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138673</xdr:rowOff>
    </xdr:from>
    <xdr:ext cx="534377" cy="259045"/>
    <xdr:sp macro="" textlink="">
      <xdr:nvSpPr>
        <xdr:cNvPr id="709" name="テキスト ボックス 708"/>
        <xdr:cNvSpPr txBox="1"/>
      </xdr:nvSpPr>
      <xdr:spPr>
        <a:xfrm>
          <a:off x="12547111" y="16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110434</xdr:rowOff>
    </xdr:from>
    <xdr:to>
      <xdr:col>85</xdr:col>
      <xdr:colOff>177800</xdr:colOff>
      <xdr:row>92</xdr:row>
      <xdr:rowOff>40584</xdr:rowOff>
    </xdr:to>
    <xdr:sp macro="" textlink="">
      <xdr:nvSpPr>
        <xdr:cNvPr id="715" name="楕円 714"/>
        <xdr:cNvSpPr/>
      </xdr:nvSpPr>
      <xdr:spPr>
        <a:xfrm>
          <a:off x="16268700" y="1571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133311</xdr:rowOff>
    </xdr:from>
    <xdr:ext cx="534377" cy="259045"/>
    <xdr:sp macro="" textlink="">
      <xdr:nvSpPr>
        <xdr:cNvPr id="716" name="公債費該当値テキスト"/>
        <xdr:cNvSpPr txBox="1"/>
      </xdr:nvSpPr>
      <xdr:spPr>
        <a:xfrm>
          <a:off x="16370300" y="1556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114526</xdr:rowOff>
    </xdr:from>
    <xdr:to>
      <xdr:col>81</xdr:col>
      <xdr:colOff>101600</xdr:colOff>
      <xdr:row>92</xdr:row>
      <xdr:rowOff>44676</xdr:rowOff>
    </xdr:to>
    <xdr:sp macro="" textlink="">
      <xdr:nvSpPr>
        <xdr:cNvPr id="717" name="楕円 716"/>
        <xdr:cNvSpPr/>
      </xdr:nvSpPr>
      <xdr:spPr>
        <a:xfrm>
          <a:off x="15430500" y="1571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61203</xdr:rowOff>
    </xdr:from>
    <xdr:ext cx="534377" cy="259045"/>
    <xdr:sp macro="" textlink="">
      <xdr:nvSpPr>
        <xdr:cNvPr id="718" name="テキスト ボックス 717"/>
        <xdr:cNvSpPr txBox="1"/>
      </xdr:nvSpPr>
      <xdr:spPr>
        <a:xfrm>
          <a:off x="15214111" y="154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109702</xdr:rowOff>
    </xdr:from>
    <xdr:to>
      <xdr:col>76</xdr:col>
      <xdr:colOff>165100</xdr:colOff>
      <xdr:row>92</xdr:row>
      <xdr:rowOff>39852</xdr:rowOff>
    </xdr:to>
    <xdr:sp macro="" textlink="">
      <xdr:nvSpPr>
        <xdr:cNvPr id="719" name="楕円 718"/>
        <xdr:cNvSpPr/>
      </xdr:nvSpPr>
      <xdr:spPr>
        <a:xfrm>
          <a:off x="14541500" y="157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56379</xdr:rowOff>
    </xdr:from>
    <xdr:ext cx="534377" cy="259045"/>
    <xdr:sp macro="" textlink="">
      <xdr:nvSpPr>
        <xdr:cNvPr id="720" name="テキスト ボックス 719"/>
        <xdr:cNvSpPr txBox="1"/>
      </xdr:nvSpPr>
      <xdr:spPr>
        <a:xfrm>
          <a:off x="14325111" y="1548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76029</xdr:rowOff>
    </xdr:from>
    <xdr:to>
      <xdr:col>72</xdr:col>
      <xdr:colOff>38100</xdr:colOff>
      <xdr:row>92</xdr:row>
      <xdr:rowOff>6179</xdr:rowOff>
    </xdr:to>
    <xdr:sp macro="" textlink="">
      <xdr:nvSpPr>
        <xdr:cNvPr id="721" name="楕円 720"/>
        <xdr:cNvSpPr/>
      </xdr:nvSpPr>
      <xdr:spPr>
        <a:xfrm>
          <a:off x="13652500" y="1567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22706</xdr:rowOff>
    </xdr:from>
    <xdr:ext cx="534377" cy="259045"/>
    <xdr:sp macro="" textlink="">
      <xdr:nvSpPr>
        <xdr:cNvPr id="722" name="テキスト ボックス 721"/>
        <xdr:cNvSpPr txBox="1"/>
      </xdr:nvSpPr>
      <xdr:spPr>
        <a:xfrm>
          <a:off x="13436111" y="1545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85700</xdr:rowOff>
    </xdr:from>
    <xdr:to>
      <xdr:col>67</xdr:col>
      <xdr:colOff>101600</xdr:colOff>
      <xdr:row>92</xdr:row>
      <xdr:rowOff>15850</xdr:rowOff>
    </xdr:to>
    <xdr:sp macro="" textlink="">
      <xdr:nvSpPr>
        <xdr:cNvPr id="723" name="楕円 722"/>
        <xdr:cNvSpPr/>
      </xdr:nvSpPr>
      <xdr:spPr>
        <a:xfrm>
          <a:off x="12763500" y="156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32377</xdr:rowOff>
    </xdr:from>
    <xdr:ext cx="534377" cy="259045"/>
    <xdr:sp macro="" textlink="">
      <xdr:nvSpPr>
        <xdr:cNvPr id="724" name="テキスト ボックス 723"/>
        <xdr:cNvSpPr txBox="1"/>
      </xdr:nvSpPr>
      <xdr:spPr>
        <a:xfrm>
          <a:off x="12547111" y="1546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8" name="直線コネクタ 747"/>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51"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2" name="直線コネクタ 751"/>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4"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5" name="フローチャート: 判断 754"/>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7" name="フローチャート: 判断 756"/>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8" name="テキスト ボックス 757"/>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60" name="フローチャート: 判断 759"/>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61" name="テキスト ボックス 760"/>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128524</xdr:rowOff>
    </xdr:from>
    <xdr:to>
      <xdr:col>102</xdr:col>
      <xdr:colOff>165100</xdr:colOff>
      <xdr:row>39</xdr:row>
      <xdr:rowOff>58674</xdr:rowOff>
    </xdr:to>
    <xdr:sp macro="" textlink="">
      <xdr:nvSpPr>
        <xdr:cNvPr id="763" name="フローチャート: 判断 762"/>
        <xdr:cNvSpPr/>
      </xdr:nvSpPr>
      <xdr:spPr>
        <a:xfrm>
          <a:off x="19494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75201</xdr:rowOff>
    </xdr:from>
    <xdr:ext cx="313932" cy="259045"/>
    <xdr:sp macro="" textlink="">
      <xdr:nvSpPr>
        <xdr:cNvPr id="764" name="テキスト ボックス 763"/>
        <xdr:cNvSpPr txBox="1"/>
      </xdr:nvSpPr>
      <xdr:spPr>
        <a:xfrm>
          <a:off x="19388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93091</xdr:rowOff>
    </xdr:from>
    <xdr:to>
      <xdr:col>98</xdr:col>
      <xdr:colOff>38100</xdr:colOff>
      <xdr:row>39</xdr:row>
      <xdr:rowOff>23241</xdr:rowOff>
    </xdr:to>
    <xdr:sp macro="" textlink="">
      <xdr:nvSpPr>
        <xdr:cNvPr id="765" name="フローチャート: 判断 764"/>
        <xdr:cNvSpPr/>
      </xdr:nvSpPr>
      <xdr:spPr>
        <a:xfrm>
          <a:off x="18605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39768</xdr:rowOff>
    </xdr:from>
    <xdr:ext cx="378565" cy="259045"/>
    <xdr:sp macro="" textlink="">
      <xdr:nvSpPr>
        <xdr:cNvPr id="766" name="テキスト ボックス 765"/>
        <xdr:cNvSpPr txBox="1"/>
      </xdr:nvSpPr>
      <xdr:spPr>
        <a:xfrm>
          <a:off x="18467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bg1">
                  <a:lumMod val="50000"/>
                </a:schemeClr>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総務費は、特別定額給付金事業の影響で前年度に比べて大幅増の住民一人当たり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161,291</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円となり、類似団体と比べても高い状況となっているが、これは、本市独自の路線バス運行継続緊急支援や防災行政無線整備を進めたことによるものである。</a:t>
          </a:r>
        </a:p>
        <a:p>
          <a:r>
            <a:rPr kumimoji="1" lang="ja-JP" altLang="en-US" sz="1300">
              <a:solidFill>
                <a:schemeClr val="bg1">
                  <a:lumMod val="50000"/>
                </a:schemeClr>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民生費は、歳出総額の</a:t>
          </a:r>
          <a:r>
            <a:rPr kumimoji="1" lang="en-US" altLang="ja-JP" sz="1300">
              <a:solidFill>
                <a:schemeClr val="tx1"/>
              </a:solidFill>
              <a:latin typeface="ＭＳ Ｐゴシック" panose="020B0600070205080204" pitchFamily="50" charset="-128"/>
              <a:ea typeface="ＭＳ Ｐゴシック" panose="020B0600070205080204" pitchFamily="50" charset="-128"/>
            </a:rPr>
            <a:t>26.8</a:t>
          </a:r>
          <a:r>
            <a:rPr kumimoji="1" lang="ja-JP" altLang="en-US" sz="1300">
              <a:solidFill>
                <a:schemeClr val="tx1"/>
              </a:solidFill>
              <a:latin typeface="ＭＳ Ｐゴシック" panose="020B0600070205080204" pitchFamily="50" charset="-128"/>
              <a:ea typeface="ＭＳ Ｐゴシック" panose="020B0600070205080204" pitchFamily="50" charset="-128"/>
            </a:rPr>
            <a:t>％を占めており、住民一人当たり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187,332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円と類似団体平均に比べ高い状況となっているが、これは、民間保育所の緊急整備補助金や本市独自の子育て世帯への臨時特別給付金などの増が主な要因である。</a:t>
          </a:r>
        </a:p>
        <a:p>
          <a:r>
            <a:rPr kumimoji="1" lang="ja-JP" altLang="en-US" sz="1300">
              <a:solidFill>
                <a:schemeClr val="bg1">
                  <a:lumMod val="50000"/>
                </a:schemeClr>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衛生費は、住民一人当たり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57,630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円となっており、前年度より大きく増加し、類似団体平均に比べても高い状況となっている。これは、新可燃物処理施設の建設負担金や市立病院への短期貸付の実施などの増が主な要因である。</a:t>
          </a:r>
        </a:p>
        <a:p>
          <a:r>
            <a:rPr kumimoji="1" lang="ja-JP" altLang="en-US" sz="1300">
              <a:solidFill>
                <a:schemeClr val="bg1">
                  <a:lumMod val="50000"/>
                </a:schemeClr>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商工費は、住民一人当たり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108,536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前年度より大きく増加し、類似団体と比べても高い状況となっている。これは、制度融資資金や本市独自の経営持続化給付金など緊急経済対策の実施、企業立地促進補助金などの増が主な要因である。</a:t>
          </a:r>
        </a:p>
        <a:p>
          <a:r>
            <a:rPr kumimoji="1" lang="ja-JP" altLang="en-US" sz="1300">
              <a:solidFill>
                <a:schemeClr val="bg1">
                  <a:lumMod val="50000"/>
                </a:schemeClr>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教育費は、住民一人当たり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55,068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円となっており、前年度より減少したものの、類似団体平均に比べて高い状況となっている。これは、中学校増改築や</a:t>
          </a:r>
          <a:r>
            <a:rPr kumimoji="1" lang="en-US" altLang="ja-JP" sz="1300">
              <a:solidFill>
                <a:schemeClr val="tx1"/>
              </a:solidFill>
              <a:latin typeface="ＭＳ Ｐゴシック" panose="020B0600070205080204" pitchFamily="50" charset="-128"/>
              <a:ea typeface="ＭＳ Ｐゴシック" panose="020B0600070205080204" pitchFamily="50" charset="-128"/>
            </a:rPr>
            <a:t>GIGA</a:t>
          </a:r>
          <a:r>
            <a:rPr kumimoji="1" lang="ja-JP" altLang="en-US" sz="1300">
              <a:solidFill>
                <a:schemeClr val="tx1"/>
              </a:solidFill>
              <a:latin typeface="ＭＳ Ｐゴシック" panose="020B0600070205080204" pitchFamily="50" charset="-128"/>
              <a:ea typeface="ＭＳ Ｐゴシック" panose="020B0600070205080204" pitchFamily="50" charset="-128"/>
            </a:rPr>
            <a:t>スクール構想による増などあった一方、小・中・義務教育学校への空調整備の完了などの減が要因である。</a:t>
          </a:r>
          <a:endParaRPr kumimoji="1" lang="ja-JP" altLang="en-US" sz="1300">
            <a:solidFill>
              <a:schemeClr val="bg1">
                <a:lumMod val="50000"/>
              </a:schemeClr>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財政調整基金残高は、災害等の将来の不測の事態への備えとして積み増ししてきたが、令和２年度に新型コロナウイルス感染症対策として本市独自の緊急経済対策を行うため、</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億円取り崩し、活用した。</a:t>
          </a:r>
        </a:p>
        <a:p>
          <a:r>
            <a:rPr kumimoji="1" lang="ja-JP" altLang="en-US" sz="1200">
              <a:latin typeface="ＭＳ ゴシック" pitchFamily="49" charset="-128"/>
              <a:ea typeface="ＭＳ ゴシック" pitchFamily="49" charset="-128"/>
            </a:rPr>
            <a:t>　行財政改革を着実に進めていることから、実質収支は黒字で推移しており、実質単年度収支は、前述の財政調整基金の取り崩しなどにより赤字となった。</a:t>
          </a:r>
        </a:p>
        <a:p>
          <a:r>
            <a:rPr kumimoji="1" lang="ja-JP" altLang="en-US" sz="1200">
              <a:latin typeface="ＭＳ ゴシック" pitchFamily="49" charset="-128"/>
              <a:ea typeface="ＭＳ ゴシック" pitchFamily="49" charset="-128"/>
            </a:rPr>
            <a:t>　今後とも歳入歳出のバランスを重視し、適正な財政運営を目指す。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等事業は、人口減少や新型コロナウイルス感染症の影響に伴う使用料の減収により営業収益は減少しているものの、計画的な起債抑制等により健全財政を維持している。今後増加が予想される施設の更新需要に向けて、鳥取市下水道等事業経営戦略やストックマネジメント計画に基づき、施設の統廃合やダウンサイジングによる効率的な更新や維持管理を行い、投資の合理化と財政の健全化の実現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病院事業は、入院・外来平均単価が増加したこと、さらに新型コロナウイルス感染症対策に係る国・県等の財政支援拡充により経常収支が黒字となり、</a:t>
          </a:r>
          <a:r>
            <a:rPr kumimoji="1" lang="en-US" altLang="ja-JP" sz="1400">
              <a:latin typeface="ＭＳ ゴシック" pitchFamily="49" charset="-128"/>
              <a:ea typeface="ＭＳ ゴシック" pitchFamily="49" charset="-128"/>
            </a:rPr>
            <a:t>0.76</a:t>
          </a:r>
          <a:r>
            <a:rPr kumimoji="1" lang="ja-JP" altLang="en-US" sz="1400">
              <a:latin typeface="ＭＳ ゴシック" pitchFamily="49" charset="-128"/>
              <a:ea typeface="ＭＳ ゴシック" pitchFamily="49" charset="-128"/>
            </a:rPr>
            <a:t>ポイント改善している。今後も高度医療や救急医療体制の充実に加え、急性期から回復期、さらには在宅医療の支援へと切れ目のない医療提供の推進を図りながら経営の安定化に努める。</a:t>
          </a:r>
        </a:p>
        <a:p>
          <a:r>
            <a:rPr kumimoji="1" lang="ja-JP" altLang="en-US" sz="1400">
              <a:latin typeface="ＭＳ ゴシック" pitchFamily="49" charset="-128"/>
              <a:ea typeface="ＭＳ ゴシック" pitchFamily="49" charset="-128"/>
            </a:rPr>
            <a:t>　国民健康保険費特別会計は、平成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年度から制度改正により都道府県化となり、これにあわせ保険料を全面改定した。収納率は</a:t>
          </a:r>
          <a:r>
            <a:rPr kumimoji="1" lang="en-US" altLang="ja-JP" sz="1400">
              <a:latin typeface="ＭＳ ゴシック" pitchFamily="49" charset="-128"/>
              <a:ea typeface="ＭＳ ゴシック" pitchFamily="49" charset="-128"/>
            </a:rPr>
            <a:t>94.60</a:t>
          </a:r>
          <a:r>
            <a:rPr kumimoji="1" lang="ja-JP" altLang="en-US" sz="1400">
              <a:latin typeface="ＭＳ ゴシック" pitchFamily="49" charset="-128"/>
              <a:ea typeface="ＭＳ ゴシック" pitchFamily="49" charset="-128"/>
            </a:rPr>
            <a:t>％と前年度より</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ポイント改善し、歳出は、制度改正に伴い保険給付費の財源を県が全額交付するなど、安定運営に努めている。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132640358</v>
      </c>
      <c r="BO4" s="433"/>
      <c r="BP4" s="433"/>
      <c r="BQ4" s="433"/>
      <c r="BR4" s="433"/>
      <c r="BS4" s="433"/>
      <c r="BT4" s="433"/>
      <c r="BU4" s="434"/>
      <c r="BV4" s="432">
        <v>104317163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4.2</v>
      </c>
      <c r="CU4" s="439"/>
      <c r="CV4" s="439"/>
      <c r="CW4" s="439"/>
      <c r="CX4" s="439"/>
      <c r="CY4" s="439"/>
      <c r="CZ4" s="439"/>
      <c r="DA4" s="440"/>
      <c r="DB4" s="438">
        <v>3.8</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129905614</v>
      </c>
      <c r="BO5" s="470"/>
      <c r="BP5" s="470"/>
      <c r="BQ5" s="470"/>
      <c r="BR5" s="470"/>
      <c r="BS5" s="470"/>
      <c r="BT5" s="470"/>
      <c r="BU5" s="471"/>
      <c r="BV5" s="469">
        <v>102166213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88.5</v>
      </c>
      <c r="CU5" s="467"/>
      <c r="CV5" s="467"/>
      <c r="CW5" s="467"/>
      <c r="CX5" s="467"/>
      <c r="CY5" s="467"/>
      <c r="CZ5" s="467"/>
      <c r="DA5" s="468"/>
      <c r="DB5" s="466">
        <v>87.9</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2734744</v>
      </c>
      <c r="BO6" s="470"/>
      <c r="BP6" s="470"/>
      <c r="BQ6" s="470"/>
      <c r="BR6" s="470"/>
      <c r="BS6" s="470"/>
      <c r="BT6" s="470"/>
      <c r="BU6" s="471"/>
      <c r="BV6" s="469">
        <v>2150950</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94.3</v>
      </c>
      <c r="CU6" s="507"/>
      <c r="CV6" s="507"/>
      <c r="CW6" s="507"/>
      <c r="CX6" s="507"/>
      <c r="CY6" s="507"/>
      <c r="CZ6" s="507"/>
      <c r="DA6" s="508"/>
      <c r="DB6" s="506">
        <v>92.6</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615081</v>
      </c>
      <c r="BO7" s="470"/>
      <c r="BP7" s="470"/>
      <c r="BQ7" s="470"/>
      <c r="BR7" s="470"/>
      <c r="BS7" s="470"/>
      <c r="BT7" s="470"/>
      <c r="BU7" s="471"/>
      <c r="BV7" s="469">
        <v>240264</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50938852</v>
      </c>
      <c r="CU7" s="470"/>
      <c r="CV7" s="470"/>
      <c r="CW7" s="470"/>
      <c r="CX7" s="470"/>
      <c r="CY7" s="470"/>
      <c r="CZ7" s="470"/>
      <c r="DA7" s="471"/>
      <c r="DB7" s="469">
        <v>50441991</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106</v>
      </c>
      <c r="AV8" s="502"/>
      <c r="AW8" s="502"/>
      <c r="AX8" s="502"/>
      <c r="AY8" s="503" t="s">
        <v>110</v>
      </c>
      <c r="AZ8" s="504"/>
      <c r="BA8" s="504"/>
      <c r="BB8" s="504"/>
      <c r="BC8" s="504"/>
      <c r="BD8" s="504"/>
      <c r="BE8" s="504"/>
      <c r="BF8" s="504"/>
      <c r="BG8" s="504"/>
      <c r="BH8" s="504"/>
      <c r="BI8" s="504"/>
      <c r="BJ8" s="504"/>
      <c r="BK8" s="504"/>
      <c r="BL8" s="504"/>
      <c r="BM8" s="505"/>
      <c r="BN8" s="469">
        <v>2119663</v>
      </c>
      <c r="BO8" s="470"/>
      <c r="BP8" s="470"/>
      <c r="BQ8" s="470"/>
      <c r="BR8" s="470"/>
      <c r="BS8" s="470"/>
      <c r="BT8" s="470"/>
      <c r="BU8" s="471"/>
      <c r="BV8" s="469">
        <v>1910686</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0.52</v>
      </c>
      <c r="CU8" s="510"/>
      <c r="CV8" s="510"/>
      <c r="CW8" s="510"/>
      <c r="CX8" s="510"/>
      <c r="CY8" s="510"/>
      <c r="CZ8" s="510"/>
      <c r="DA8" s="511"/>
      <c r="DB8" s="509">
        <v>0.52</v>
      </c>
      <c r="DC8" s="510"/>
      <c r="DD8" s="510"/>
      <c r="DE8" s="510"/>
      <c r="DF8" s="510"/>
      <c r="DG8" s="510"/>
      <c r="DH8" s="510"/>
      <c r="DI8" s="511"/>
      <c r="DJ8" s="186"/>
      <c r="DK8" s="186"/>
      <c r="DL8" s="186"/>
      <c r="DM8" s="186"/>
      <c r="DN8" s="186"/>
      <c r="DO8" s="186"/>
    </row>
    <row r="9" spans="1:119" ht="18.75" customHeight="1" thickBot="1" x14ac:dyDescent="0.25">
      <c r="A9" s="187"/>
      <c r="B9" s="463" t="s">
        <v>112</v>
      </c>
      <c r="C9" s="464"/>
      <c r="D9" s="464"/>
      <c r="E9" s="464"/>
      <c r="F9" s="464"/>
      <c r="G9" s="464"/>
      <c r="H9" s="464"/>
      <c r="I9" s="464"/>
      <c r="J9" s="464"/>
      <c r="K9" s="512"/>
      <c r="L9" s="513" t="s">
        <v>113</v>
      </c>
      <c r="M9" s="514"/>
      <c r="N9" s="514"/>
      <c r="O9" s="514"/>
      <c r="P9" s="514"/>
      <c r="Q9" s="515"/>
      <c r="R9" s="516">
        <v>188465</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106</v>
      </c>
      <c r="AV9" s="502"/>
      <c r="AW9" s="502"/>
      <c r="AX9" s="502"/>
      <c r="AY9" s="503" t="s">
        <v>116</v>
      </c>
      <c r="AZ9" s="504"/>
      <c r="BA9" s="504"/>
      <c r="BB9" s="504"/>
      <c r="BC9" s="504"/>
      <c r="BD9" s="504"/>
      <c r="BE9" s="504"/>
      <c r="BF9" s="504"/>
      <c r="BG9" s="504"/>
      <c r="BH9" s="504"/>
      <c r="BI9" s="504"/>
      <c r="BJ9" s="504"/>
      <c r="BK9" s="504"/>
      <c r="BL9" s="504"/>
      <c r="BM9" s="505"/>
      <c r="BN9" s="469">
        <v>208977</v>
      </c>
      <c r="BO9" s="470"/>
      <c r="BP9" s="470"/>
      <c r="BQ9" s="470"/>
      <c r="BR9" s="470"/>
      <c r="BS9" s="470"/>
      <c r="BT9" s="470"/>
      <c r="BU9" s="471"/>
      <c r="BV9" s="469">
        <v>-287272</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14.4</v>
      </c>
      <c r="CU9" s="467"/>
      <c r="CV9" s="467"/>
      <c r="CW9" s="467"/>
      <c r="CX9" s="467"/>
      <c r="CY9" s="467"/>
      <c r="CZ9" s="467"/>
      <c r="DA9" s="468"/>
      <c r="DB9" s="466">
        <v>15.5</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118</v>
      </c>
      <c r="M10" s="499"/>
      <c r="N10" s="499"/>
      <c r="O10" s="499"/>
      <c r="P10" s="499"/>
      <c r="Q10" s="500"/>
      <c r="R10" s="520">
        <v>193717</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12518</v>
      </c>
      <c r="BO10" s="470"/>
      <c r="BP10" s="470"/>
      <c r="BQ10" s="470"/>
      <c r="BR10" s="470"/>
      <c r="BS10" s="470"/>
      <c r="BT10" s="470"/>
      <c r="BU10" s="471"/>
      <c r="BV10" s="469">
        <v>334406</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85005</v>
      </c>
      <c r="BO11" s="470"/>
      <c r="BP11" s="470"/>
      <c r="BQ11" s="470"/>
      <c r="BR11" s="470"/>
      <c r="BS11" s="470"/>
      <c r="BT11" s="470"/>
      <c r="BU11" s="471"/>
      <c r="BV11" s="469">
        <v>508</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2">
      <c r="A12" s="187"/>
      <c r="B12" s="529" t="s">
        <v>130</v>
      </c>
      <c r="C12" s="530"/>
      <c r="D12" s="530"/>
      <c r="E12" s="530"/>
      <c r="F12" s="530"/>
      <c r="G12" s="530"/>
      <c r="H12" s="530"/>
      <c r="I12" s="530"/>
      <c r="J12" s="530"/>
      <c r="K12" s="531"/>
      <c r="L12" s="538" t="s">
        <v>131</v>
      </c>
      <c r="M12" s="539"/>
      <c r="N12" s="539"/>
      <c r="O12" s="539"/>
      <c r="P12" s="539"/>
      <c r="Q12" s="540"/>
      <c r="R12" s="541">
        <v>185890</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120</v>
      </c>
      <c r="AV12" s="502"/>
      <c r="AW12" s="502"/>
      <c r="AX12" s="502"/>
      <c r="AY12" s="503" t="s">
        <v>135</v>
      </c>
      <c r="AZ12" s="504"/>
      <c r="BA12" s="504"/>
      <c r="BB12" s="504"/>
      <c r="BC12" s="504"/>
      <c r="BD12" s="504"/>
      <c r="BE12" s="504"/>
      <c r="BF12" s="504"/>
      <c r="BG12" s="504"/>
      <c r="BH12" s="504"/>
      <c r="BI12" s="504"/>
      <c r="BJ12" s="504"/>
      <c r="BK12" s="504"/>
      <c r="BL12" s="504"/>
      <c r="BM12" s="505"/>
      <c r="BN12" s="469">
        <v>500000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138</v>
      </c>
      <c r="N13" s="561"/>
      <c r="O13" s="561"/>
      <c r="P13" s="561"/>
      <c r="Q13" s="562"/>
      <c r="R13" s="553">
        <v>184410</v>
      </c>
      <c r="S13" s="554"/>
      <c r="T13" s="554"/>
      <c r="U13" s="554"/>
      <c r="V13" s="555"/>
      <c r="W13" s="485" t="s">
        <v>139</v>
      </c>
      <c r="X13" s="486"/>
      <c r="Y13" s="486"/>
      <c r="Z13" s="486"/>
      <c r="AA13" s="486"/>
      <c r="AB13" s="476"/>
      <c r="AC13" s="520">
        <v>5219</v>
      </c>
      <c r="AD13" s="521"/>
      <c r="AE13" s="521"/>
      <c r="AF13" s="521"/>
      <c r="AG13" s="563"/>
      <c r="AH13" s="520">
        <v>5321</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-193500</v>
      </c>
      <c r="BO13" s="470"/>
      <c r="BP13" s="470"/>
      <c r="BQ13" s="470"/>
      <c r="BR13" s="470"/>
      <c r="BS13" s="470"/>
      <c r="BT13" s="470"/>
      <c r="BU13" s="471"/>
      <c r="BV13" s="469">
        <v>47642</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9.6</v>
      </c>
      <c r="CU13" s="467"/>
      <c r="CV13" s="467"/>
      <c r="CW13" s="467"/>
      <c r="CX13" s="467"/>
      <c r="CY13" s="467"/>
      <c r="CZ13" s="467"/>
      <c r="DA13" s="468"/>
      <c r="DB13" s="466">
        <v>10.3</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144</v>
      </c>
      <c r="M14" s="551"/>
      <c r="N14" s="551"/>
      <c r="O14" s="551"/>
      <c r="P14" s="551"/>
      <c r="Q14" s="552"/>
      <c r="R14" s="553">
        <v>186960</v>
      </c>
      <c r="S14" s="554"/>
      <c r="T14" s="554"/>
      <c r="U14" s="554"/>
      <c r="V14" s="555"/>
      <c r="W14" s="459"/>
      <c r="X14" s="460"/>
      <c r="Y14" s="460"/>
      <c r="Z14" s="460"/>
      <c r="AA14" s="460"/>
      <c r="AB14" s="449"/>
      <c r="AC14" s="556">
        <v>5.9</v>
      </c>
      <c r="AD14" s="557"/>
      <c r="AE14" s="557"/>
      <c r="AF14" s="557"/>
      <c r="AG14" s="558"/>
      <c r="AH14" s="556">
        <v>6.1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68.400000000000006</v>
      </c>
      <c r="CU14" s="568"/>
      <c r="CV14" s="568"/>
      <c r="CW14" s="568"/>
      <c r="CX14" s="568"/>
      <c r="CY14" s="568"/>
      <c r="CZ14" s="568"/>
      <c r="DA14" s="569"/>
      <c r="DB14" s="567">
        <v>69.599999999999994</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138</v>
      </c>
      <c r="N15" s="561"/>
      <c r="O15" s="561"/>
      <c r="P15" s="561"/>
      <c r="Q15" s="562"/>
      <c r="R15" s="553">
        <v>185440</v>
      </c>
      <c r="S15" s="554"/>
      <c r="T15" s="554"/>
      <c r="U15" s="554"/>
      <c r="V15" s="555"/>
      <c r="W15" s="485" t="s">
        <v>146</v>
      </c>
      <c r="X15" s="486"/>
      <c r="Y15" s="486"/>
      <c r="Z15" s="486"/>
      <c r="AA15" s="486"/>
      <c r="AB15" s="476"/>
      <c r="AC15" s="520">
        <v>19037</v>
      </c>
      <c r="AD15" s="521"/>
      <c r="AE15" s="521"/>
      <c r="AF15" s="521"/>
      <c r="AG15" s="563"/>
      <c r="AH15" s="520">
        <v>20825</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22030783</v>
      </c>
      <c r="BO15" s="433"/>
      <c r="BP15" s="433"/>
      <c r="BQ15" s="433"/>
      <c r="BR15" s="433"/>
      <c r="BS15" s="433"/>
      <c r="BT15" s="433"/>
      <c r="BU15" s="434"/>
      <c r="BV15" s="432">
        <v>20925098</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21.4</v>
      </c>
      <c r="AD16" s="557"/>
      <c r="AE16" s="557"/>
      <c r="AF16" s="557"/>
      <c r="AG16" s="558"/>
      <c r="AH16" s="556">
        <v>23.7</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42251716</v>
      </c>
      <c r="BO16" s="470"/>
      <c r="BP16" s="470"/>
      <c r="BQ16" s="470"/>
      <c r="BR16" s="470"/>
      <c r="BS16" s="470"/>
      <c r="BT16" s="470"/>
      <c r="BU16" s="471"/>
      <c r="BV16" s="469">
        <v>41354512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152</v>
      </c>
      <c r="N17" s="577"/>
      <c r="O17" s="577"/>
      <c r="P17" s="577"/>
      <c r="Q17" s="578"/>
      <c r="R17" s="573" t="s">
        <v>150</v>
      </c>
      <c r="S17" s="574"/>
      <c r="T17" s="574"/>
      <c r="U17" s="574"/>
      <c r="V17" s="575"/>
      <c r="W17" s="485" t="s">
        <v>153</v>
      </c>
      <c r="X17" s="486"/>
      <c r="Y17" s="486"/>
      <c r="Z17" s="486"/>
      <c r="AA17" s="486"/>
      <c r="AB17" s="476"/>
      <c r="AC17" s="520">
        <v>64810</v>
      </c>
      <c r="AD17" s="521"/>
      <c r="AE17" s="521"/>
      <c r="AF17" s="521"/>
      <c r="AG17" s="563"/>
      <c r="AH17" s="520">
        <v>61790</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27824247</v>
      </c>
      <c r="BO17" s="470"/>
      <c r="BP17" s="470"/>
      <c r="BQ17" s="470"/>
      <c r="BR17" s="470"/>
      <c r="BS17" s="470"/>
      <c r="BT17" s="470"/>
      <c r="BU17" s="471"/>
      <c r="BV17" s="469">
        <v>26670942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155</v>
      </c>
      <c r="C18" s="512"/>
      <c r="D18" s="512"/>
      <c r="E18" s="584"/>
      <c r="F18" s="584"/>
      <c r="G18" s="584"/>
      <c r="H18" s="584"/>
      <c r="I18" s="584"/>
      <c r="J18" s="584"/>
      <c r="K18" s="584"/>
      <c r="L18" s="585">
        <v>765.31</v>
      </c>
      <c r="M18" s="585"/>
      <c r="N18" s="585"/>
      <c r="O18" s="585"/>
      <c r="P18" s="585"/>
      <c r="Q18" s="585"/>
      <c r="R18" s="586"/>
      <c r="S18" s="586"/>
      <c r="T18" s="586"/>
      <c r="U18" s="586"/>
      <c r="V18" s="587"/>
      <c r="W18" s="487"/>
      <c r="X18" s="488"/>
      <c r="Y18" s="488"/>
      <c r="Z18" s="488"/>
      <c r="AA18" s="488"/>
      <c r="AB18" s="479"/>
      <c r="AC18" s="588">
        <v>72.8</v>
      </c>
      <c r="AD18" s="589"/>
      <c r="AE18" s="589"/>
      <c r="AF18" s="589"/>
      <c r="AG18" s="590"/>
      <c r="AH18" s="588">
        <v>70.3</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46299110</v>
      </c>
      <c r="BO18" s="470"/>
      <c r="BP18" s="470"/>
      <c r="BQ18" s="470"/>
      <c r="BR18" s="470"/>
      <c r="BS18" s="470"/>
      <c r="BT18" s="470"/>
      <c r="BU18" s="471"/>
      <c r="BV18" s="469">
        <v>45713480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157</v>
      </c>
      <c r="C19" s="512"/>
      <c r="D19" s="512"/>
      <c r="E19" s="584"/>
      <c r="F19" s="584"/>
      <c r="G19" s="584"/>
      <c r="H19" s="584"/>
      <c r="I19" s="584"/>
      <c r="J19" s="584"/>
      <c r="K19" s="584"/>
      <c r="L19" s="592">
        <v>246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61438927</v>
      </c>
      <c r="BO19" s="470"/>
      <c r="BP19" s="470"/>
      <c r="BQ19" s="470"/>
      <c r="BR19" s="470"/>
      <c r="BS19" s="470"/>
      <c r="BT19" s="470"/>
      <c r="BU19" s="471"/>
      <c r="BV19" s="469">
        <v>57712996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159</v>
      </c>
      <c r="C20" s="512"/>
      <c r="D20" s="512"/>
      <c r="E20" s="584"/>
      <c r="F20" s="584"/>
      <c r="G20" s="584"/>
      <c r="H20" s="584"/>
      <c r="I20" s="584"/>
      <c r="J20" s="584"/>
      <c r="K20" s="584"/>
      <c r="L20" s="592">
        <v>77029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112833060</v>
      </c>
      <c r="BO23" s="470"/>
      <c r="BP23" s="470"/>
      <c r="BQ23" s="470"/>
      <c r="BR23" s="470"/>
      <c r="BS23" s="470"/>
      <c r="BT23" s="470"/>
      <c r="BU23" s="471"/>
      <c r="BV23" s="469">
        <v>110750466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168</v>
      </c>
      <c r="F24" s="499"/>
      <c r="G24" s="499"/>
      <c r="H24" s="499"/>
      <c r="I24" s="499"/>
      <c r="J24" s="499"/>
      <c r="K24" s="500"/>
      <c r="L24" s="520">
        <v>1</v>
      </c>
      <c r="M24" s="521"/>
      <c r="N24" s="521"/>
      <c r="O24" s="521"/>
      <c r="P24" s="563"/>
      <c r="Q24" s="520">
        <v>10260</v>
      </c>
      <c r="R24" s="521"/>
      <c r="S24" s="521"/>
      <c r="T24" s="521"/>
      <c r="U24" s="521"/>
      <c r="V24" s="563"/>
      <c r="W24" s="622"/>
      <c r="X24" s="610"/>
      <c r="Y24" s="611"/>
      <c r="Z24" s="519" t="s">
        <v>169</v>
      </c>
      <c r="AA24" s="499"/>
      <c r="AB24" s="499"/>
      <c r="AC24" s="499"/>
      <c r="AD24" s="499"/>
      <c r="AE24" s="499"/>
      <c r="AF24" s="499"/>
      <c r="AG24" s="500"/>
      <c r="AH24" s="520">
        <v>1172</v>
      </c>
      <c r="AI24" s="521"/>
      <c r="AJ24" s="521"/>
      <c r="AK24" s="521"/>
      <c r="AL24" s="563"/>
      <c r="AM24" s="520">
        <v>3647264</v>
      </c>
      <c r="AN24" s="521"/>
      <c r="AO24" s="521"/>
      <c r="AP24" s="521"/>
      <c r="AQ24" s="521"/>
      <c r="AR24" s="563"/>
      <c r="AS24" s="520">
        <v>3112</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64527034</v>
      </c>
      <c r="BO24" s="470"/>
      <c r="BP24" s="470"/>
      <c r="BQ24" s="470"/>
      <c r="BR24" s="470"/>
      <c r="BS24" s="470"/>
      <c r="BT24" s="470"/>
      <c r="BU24" s="471"/>
      <c r="BV24" s="469">
        <v>61241517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171</v>
      </c>
      <c r="F25" s="499"/>
      <c r="G25" s="499"/>
      <c r="H25" s="499"/>
      <c r="I25" s="499"/>
      <c r="J25" s="499"/>
      <c r="K25" s="500"/>
      <c r="L25" s="520">
        <v>1</v>
      </c>
      <c r="M25" s="521"/>
      <c r="N25" s="521"/>
      <c r="O25" s="521"/>
      <c r="P25" s="563"/>
      <c r="Q25" s="520">
        <v>8500</v>
      </c>
      <c r="R25" s="521"/>
      <c r="S25" s="521"/>
      <c r="T25" s="521"/>
      <c r="U25" s="521"/>
      <c r="V25" s="563"/>
      <c r="W25" s="622"/>
      <c r="X25" s="610"/>
      <c r="Y25" s="611"/>
      <c r="Z25" s="519" t="s">
        <v>172</v>
      </c>
      <c r="AA25" s="499"/>
      <c r="AB25" s="499"/>
      <c r="AC25" s="499"/>
      <c r="AD25" s="499"/>
      <c r="AE25" s="499"/>
      <c r="AF25" s="499"/>
      <c r="AG25" s="500"/>
      <c r="AH25" s="520" t="s">
        <v>173</v>
      </c>
      <c r="AI25" s="521"/>
      <c r="AJ25" s="521"/>
      <c r="AK25" s="521"/>
      <c r="AL25" s="563"/>
      <c r="AM25" s="520" t="s">
        <v>137</v>
      </c>
      <c r="AN25" s="521"/>
      <c r="AO25" s="521"/>
      <c r="AP25" s="521"/>
      <c r="AQ25" s="521"/>
      <c r="AR25" s="563"/>
      <c r="AS25" s="520" t="s">
        <v>129</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20383423</v>
      </c>
      <c r="BO25" s="433"/>
      <c r="BP25" s="433"/>
      <c r="BQ25" s="433"/>
      <c r="BR25" s="433"/>
      <c r="BS25" s="433"/>
      <c r="BT25" s="433"/>
      <c r="BU25" s="434"/>
      <c r="BV25" s="432">
        <v>20032519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175</v>
      </c>
      <c r="F26" s="499"/>
      <c r="G26" s="499"/>
      <c r="H26" s="499"/>
      <c r="I26" s="499"/>
      <c r="J26" s="499"/>
      <c r="K26" s="500"/>
      <c r="L26" s="520">
        <v>1</v>
      </c>
      <c r="M26" s="521"/>
      <c r="N26" s="521"/>
      <c r="O26" s="521"/>
      <c r="P26" s="563"/>
      <c r="Q26" s="520">
        <v>7220</v>
      </c>
      <c r="R26" s="521"/>
      <c r="S26" s="521"/>
      <c r="T26" s="521"/>
      <c r="U26" s="521"/>
      <c r="V26" s="563"/>
      <c r="W26" s="622"/>
      <c r="X26" s="610"/>
      <c r="Y26" s="611"/>
      <c r="Z26" s="519" t="s">
        <v>176</v>
      </c>
      <c r="AA26" s="632"/>
      <c r="AB26" s="632"/>
      <c r="AC26" s="632"/>
      <c r="AD26" s="632"/>
      <c r="AE26" s="632"/>
      <c r="AF26" s="632"/>
      <c r="AG26" s="633"/>
      <c r="AH26" s="520">
        <v>54</v>
      </c>
      <c r="AI26" s="521"/>
      <c r="AJ26" s="521"/>
      <c r="AK26" s="521"/>
      <c r="AL26" s="563"/>
      <c r="AM26" s="520">
        <v>169398</v>
      </c>
      <c r="AN26" s="521"/>
      <c r="AO26" s="521"/>
      <c r="AP26" s="521"/>
      <c r="AQ26" s="521"/>
      <c r="AR26" s="563"/>
      <c r="AS26" s="520">
        <v>3137</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129</v>
      </c>
      <c r="BO26" s="470"/>
      <c r="BP26" s="470"/>
      <c r="BQ26" s="470"/>
      <c r="BR26" s="470"/>
      <c r="BS26" s="470"/>
      <c r="BT26" s="470"/>
      <c r="BU26" s="471"/>
      <c r="BV26" s="469" t="s">
        <v>137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178</v>
      </c>
      <c r="F27" s="499"/>
      <c r="G27" s="499"/>
      <c r="H27" s="499"/>
      <c r="I27" s="499"/>
      <c r="J27" s="499"/>
      <c r="K27" s="500"/>
      <c r="L27" s="520">
        <v>1</v>
      </c>
      <c r="M27" s="521"/>
      <c r="N27" s="521"/>
      <c r="O27" s="521"/>
      <c r="P27" s="563"/>
      <c r="Q27" s="520">
        <v>5840</v>
      </c>
      <c r="R27" s="521"/>
      <c r="S27" s="521"/>
      <c r="T27" s="521"/>
      <c r="U27" s="521"/>
      <c r="V27" s="563"/>
      <c r="W27" s="622"/>
      <c r="X27" s="610"/>
      <c r="Y27" s="611"/>
      <c r="Z27" s="519" t="s">
        <v>179</v>
      </c>
      <c r="AA27" s="499"/>
      <c r="AB27" s="499"/>
      <c r="AC27" s="499"/>
      <c r="AD27" s="499"/>
      <c r="AE27" s="499"/>
      <c r="AF27" s="499"/>
      <c r="AG27" s="500"/>
      <c r="AH27" s="520">
        <v>27</v>
      </c>
      <c r="AI27" s="521"/>
      <c r="AJ27" s="521"/>
      <c r="AK27" s="521"/>
      <c r="AL27" s="563"/>
      <c r="AM27" s="520">
        <v>93984</v>
      </c>
      <c r="AN27" s="521"/>
      <c r="AO27" s="521"/>
      <c r="AP27" s="521"/>
      <c r="AQ27" s="521"/>
      <c r="AR27" s="563"/>
      <c r="AS27" s="520">
        <v>3481</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2233452</v>
      </c>
      <c r="BO27" s="646"/>
      <c r="BP27" s="646"/>
      <c r="BQ27" s="646"/>
      <c r="BR27" s="646"/>
      <c r="BS27" s="646"/>
      <c r="BT27" s="646"/>
      <c r="BU27" s="647"/>
      <c r="BV27" s="645">
        <v>2233091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181</v>
      </c>
      <c r="F28" s="499"/>
      <c r="G28" s="499"/>
      <c r="H28" s="499"/>
      <c r="I28" s="499"/>
      <c r="J28" s="499"/>
      <c r="K28" s="500"/>
      <c r="L28" s="520">
        <v>1</v>
      </c>
      <c r="M28" s="521"/>
      <c r="N28" s="521"/>
      <c r="O28" s="521"/>
      <c r="P28" s="563"/>
      <c r="Q28" s="520">
        <v>5130</v>
      </c>
      <c r="R28" s="521"/>
      <c r="S28" s="521"/>
      <c r="T28" s="521"/>
      <c r="U28" s="521"/>
      <c r="V28" s="563"/>
      <c r="W28" s="622"/>
      <c r="X28" s="610"/>
      <c r="Y28" s="611"/>
      <c r="Z28" s="519" t="s">
        <v>182</v>
      </c>
      <c r="AA28" s="499"/>
      <c r="AB28" s="499"/>
      <c r="AC28" s="499"/>
      <c r="AD28" s="499"/>
      <c r="AE28" s="499"/>
      <c r="AF28" s="499"/>
      <c r="AG28" s="500"/>
      <c r="AH28" s="520" t="s">
        <v>137</v>
      </c>
      <c r="AI28" s="521"/>
      <c r="AJ28" s="521"/>
      <c r="AK28" s="521"/>
      <c r="AL28" s="563"/>
      <c r="AM28" s="520" t="s">
        <v>137</v>
      </c>
      <c r="AN28" s="521"/>
      <c r="AO28" s="521"/>
      <c r="AP28" s="521"/>
      <c r="AQ28" s="521"/>
      <c r="AR28" s="563"/>
      <c r="AS28" s="520" t="s">
        <v>137</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3271286</v>
      </c>
      <c r="BO28" s="433"/>
      <c r="BP28" s="433"/>
      <c r="BQ28" s="433"/>
      <c r="BR28" s="433"/>
      <c r="BS28" s="433"/>
      <c r="BT28" s="433"/>
      <c r="BU28" s="434"/>
      <c r="BV28" s="432">
        <v>3758768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184</v>
      </c>
      <c r="F29" s="499"/>
      <c r="G29" s="499"/>
      <c r="H29" s="499"/>
      <c r="I29" s="499"/>
      <c r="J29" s="499"/>
      <c r="K29" s="500"/>
      <c r="L29" s="520">
        <v>30</v>
      </c>
      <c r="M29" s="521"/>
      <c r="N29" s="521"/>
      <c r="O29" s="521"/>
      <c r="P29" s="563"/>
      <c r="Q29" s="520">
        <v>4750</v>
      </c>
      <c r="R29" s="521"/>
      <c r="S29" s="521"/>
      <c r="T29" s="521"/>
      <c r="U29" s="521"/>
      <c r="V29" s="563"/>
      <c r="W29" s="623"/>
      <c r="X29" s="624"/>
      <c r="Y29" s="625"/>
      <c r="Z29" s="519" t="s">
        <v>185</v>
      </c>
      <c r="AA29" s="499"/>
      <c r="AB29" s="499"/>
      <c r="AC29" s="499"/>
      <c r="AD29" s="499"/>
      <c r="AE29" s="499"/>
      <c r="AF29" s="499"/>
      <c r="AG29" s="500"/>
      <c r="AH29" s="520">
        <v>1199</v>
      </c>
      <c r="AI29" s="521"/>
      <c r="AJ29" s="521"/>
      <c r="AK29" s="521"/>
      <c r="AL29" s="563"/>
      <c r="AM29" s="520">
        <v>3741248</v>
      </c>
      <c r="AN29" s="521"/>
      <c r="AO29" s="521"/>
      <c r="AP29" s="521"/>
      <c r="AQ29" s="521"/>
      <c r="AR29" s="563"/>
      <c r="AS29" s="520">
        <v>3120</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1025598</v>
      </c>
      <c r="BO29" s="470"/>
      <c r="BP29" s="470"/>
      <c r="BQ29" s="470"/>
      <c r="BR29" s="470"/>
      <c r="BS29" s="470"/>
      <c r="BT29" s="470"/>
      <c r="BU29" s="471"/>
      <c r="BV29" s="469">
        <v>1016846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6033640</v>
      </c>
      <c r="BO30" s="646"/>
      <c r="BP30" s="646"/>
      <c r="BQ30" s="646"/>
      <c r="BR30" s="646"/>
      <c r="BS30" s="646"/>
      <c r="BT30" s="646"/>
      <c r="BU30" s="647"/>
      <c r="BV30" s="645">
        <v>6950475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195</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196</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8</v>
      </c>
      <c r="V34" s="658"/>
      <c r="W34" s="659" t="str">
        <f>IF('各会計、関係団体の財政状況及び健全化判断比率'!B28="","",'各会計、関係団体の財政状況及び健全化判断比率'!B28)</f>
        <v>国民健康保険費</v>
      </c>
      <c r="X34" s="659"/>
      <c r="Y34" s="659"/>
      <c r="Z34" s="659"/>
      <c r="AA34" s="659"/>
      <c r="AB34" s="659"/>
      <c r="AC34" s="659"/>
      <c r="AD34" s="659"/>
      <c r="AE34" s="659"/>
      <c r="AF34" s="659"/>
      <c r="AG34" s="659"/>
      <c r="AH34" s="659"/>
      <c r="AI34" s="659"/>
      <c r="AJ34" s="659"/>
      <c r="AK34" s="659"/>
      <c r="AL34" s="214"/>
      <c r="AM34" s="658">
        <f>IF(AO34="","",MAX(C34:D43,U34:V43)+1)</f>
        <v>12</v>
      </c>
      <c r="AN34" s="658"/>
      <c r="AO34" s="659" t="str">
        <f>IF('各会計、関係団体の財政状況及び健全化判断比率'!B32="","",'各会計、関係団体の財政状況及び健全化判断比率'!B32)</f>
        <v>水道事業</v>
      </c>
      <c r="AP34" s="659"/>
      <c r="AQ34" s="659"/>
      <c r="AR34" s="659"/>
      <c r="AS34" s="659"/>
      <c r="AT34" s="659"/>
      <c r="AU34" s="659"/>
      <c r="AV34" s="659"/>
      <c r="AW34" s="659"/>
      <c r="AX34" s="659"/>
      <c r="AY34" s="659"/>
      <c r="AZ34" s="659"/>
      <c r="BA34" s="659"/>
      <c r="BB34" s="659"/>
      <c r="BC34" s="659"/>
      <c r="BD34" s="214"/>
      <c r="BE34" s="658">
        <f>IF(BG34="","",MAX(C34:D43,U34:V43,AM34:AN43)+1)</f>
        <v>16</v>
      </c>
      <c r="BF34" s="658"/>
      <c r="BG34" s="659" t="str">
        <f>IF('各会計、関係団体の財政状況及び健全化判断比率'!B36="","",'各会計、関係団体の財政状況及び健全化判断比率'!B36)</f>
        <v>電気事業費</v>
      </c>
      <c r="BH34" s="659"/>
      <c r="BI34" s="659"/>
      <c r="BJ34" s="659"/>
      <c r="BK34" s="659"/>
      <c r="BL34" s="659"/>
      <c r="BM34" s="659"/>
      <c r="BN34" s="659"/>
      <c r="BO34" s="659"/>
      <c r="BP34" s="659"/>
      <c r="BQ34" s="659"/>
      <c r="BR34" s="659"/>
      <c r="BS34" s="659"/>
      <c r="BT34" s="659"/>
      <c r="BU34" s="659"/>
      <c r="BV34" s="214"/>
      <c r="BW34" s="658">
        <f>IF(BY34="","",MAX(C34:D43,U34:V43,AM34:AN43,BE34:BF43)+1)</f>
        <v>20</v>
      </c>
      <c r="BX34" s="658"/>
      <c r="BY34" s="659" t="str">
        <f>IF('各会計、関係団体の財政状況及び健全化判断比率'!B68="","",'各会計、関係団体の財政状況及び健全化判断比率'!B68)</f>
        <v>鳥取県東部広域行政管理組合</v>
      </c>
      <c r="BZ34" s="659"/>
      <c r="CA34" s="659"/>
      <c r="CB34" s="659"/>
      <c r="CC34" s="659"/>
      <c r="CD34" s="659"/>
      <c r="CE34" s="659"/>
      <c r="CF34" s="659"/>
      <c r="CG34" s="659"/>
      <c r="CH34" s="659"/>
      <c r="CI34" s="659"/>
      <c r="CJ34" s="659"/>
      <c r="CK34" s="659"/>
      <c r="CL34" s="659"/>
      <c r="CM34" s="659"/>
      <c r="CN34" s="214"/>
      <c r="CO34" s="658">
        <f>IF(CQ34="","",MAX(C34:D43,U34:V43,AM34:AN43,BE34:BF43,BW34:BX43)+1)</f>
        <v>24</v>
      </c>
      <c r="CP34" s="658"/>
      <c r="CQ34" s="659" t="str">
        <f>IF('各会計、関係団体の財政状況及び健全化判断比率'!BS7="","",'各会計、関係団体の財政状況及び健全化判断比率'!BS7)</f>
        <v>（一財）鳥取開発公社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土地区画整理費</v>
      </c>
      <c r="F35" s="659"/>
      <c r="G35" s="659"/>
      <c r="H35" s="659"/>
      <c r="I35" s="659"/>
      <c r="J35" s="659"/>
      <c r="K35" s="659"/>
      <c r="L35" s="659"/>
      <c r="M35" s="659"/>
      <c r="N35" s="659"/>
      <c r="O35" s="659"/>
      <c r="P35" s="659"/>
      <c r="Q35" s="659"/>
      <c r="R35" s="659"/>
      <c r="S35" s="659"/>
      <c r="T35" s="214"/>
      <c r="U35" s="658">
        <f>IF(W35="","",U34+1)</f>
        <v>9</v>
      </c>
      <c r="V35" s="658"/>
      <c r="W35" s="659" t="str">
        <f>IF('各会計、関係団体の財政状況及び健全化判断比率'!B29="","",'各会計、関係団体の財政状況及び健全化判断比率'!B29)</f>
        <v>介護老人保健施設事業費</v>
      </c>
      <c r="X35" s="659"/>
      <c r="Y35" s="659"/>
      <c r="Z35" s="659"/>
      <c r="AA35" s="659"/>
      <c r="AB35" s="659"/>
      <c r="AC35" s="659"/>
      <c r="AD35" s="659"/>
      <c r="AE35" s="659"/>
      <c r="AF35" s="659"/>
      <c r="AG35" s="659"/>
      <c r="AH35" s="659"/>
      <c r="AI35" s="659"/>
      <c r="AJ35" s="659"/>
      <c r="AK35" s="659"/>
      <c r="AL35" s="214"/>
      <c r="AM35" s="658">
        <f t="shared" ref="AM35:AM43" si="0">IF(AO35="","",AM34+1)</f>
        <v>13</v>
      </c>
      <c r="AN35" s="658"/>
      <c r="AO35" s="659" t="str">
        <f>IF('各会計、関係団体の財政状況及び健全化判断比率'!B33="","",'各会計、関係団体の財政状況及び健全化判断比率'!B33)</f>
        <v>工業用水道事業</v>
      </c>
      <c r="AP35" s="659"/>
      <c r="AQ35" s="659"/>
      <c r="AR35" s="659"/>
      <c r="AS35" s="659"/>
      <c r="AT35" s="659"/>
      <c r="AU35" s="659"/>
      <c r="AV35" s="659"/>
      <c r="AW35" s="659"/>
      <c r="AX35" s="659"/>
      <c r="AY35" s="659"/>
      <c r="AZ35" s="659"/>
      <c r="BA35" s="659"/>
      <c r="BB35" s="659"/>
      <c r="BC35" s="659"/>
      <c r="BD35" s="214"/>
      <c r="BE35" s="658">
        <f t="shared" ref="BE35:BE43" si="1">IF(BG35="","",BE34+1)</f>
        <v>17</v>
      </c>
      <c r="BF35" s="658"/>
      <c r="BG35" s="659" t="str">
        <f>IF('各会計、関係団体の財政状況及び健全化判断比率'!B37="","",'各会計、関係団体の財政状況及び健全化判断比率'!B37)</f>
        <v>公設地方卸売市場事業費</v>
      </c>
      <c r="BH35" s="659"/>
      <c r="BI35" s="659"/>
      <c r="BJ35" s="659"/>
      <c r="BK35" s="659"/>
      <c r="BL35" s="659"/>
      <c r="BM35" s="659"/>
      <c r="BN35" s="659"/>
      <c r="BO35" s="659"/>
      <c r="BP35" s="659"/>
      <c r="BQ35" s="659"/>
      <c r="BR35" s="659"/>
      <c r="BS35" s="659"/>
      <c r="BT35" s="659"/>
      <c r="BU35" s="659"/>
      <c r="BV35" s="214"/>
      <c r="BW35" s="658">
        <f t="shared" ref="BW35:BW43" si="2">IF(BY35="","",BW34+1)</f>
        <v>21</v>
      </c>
      <c r="BX35" s="658"/>
      <c r="BY35" s="659" t="str">
        <f>IF('各会計、関係団体の財政状況及び健全化判断比率'!B69="","",'各会計、関係団体の財政状況及び健全化判断比率'!B69)</f>
        <v>鳥取県東部広域行政管理組合</v>
      </c>
      <c r="BZ35" s="659"/>
      <c r="CA35" s="659"/>
      <c r="CB35" s="659"/>
      <c r="CC35" s="659"/>
      <c r="CD35" s="659"/>
      <c r="CE35" s="659"/>
      <c r="CF35" s="659"/>
      <c r="CG35" s="659"/>
      <c r="CH35" s="659"/>
      <c r="CI35" s="659"/>
      <c r="CJ35" s="659"/>
      <c r="CK35" s="659"/>
      <c r="CL35" s="659"/>
      <c r="CM35" s="659"/>
      <c r="CN35" s="214"/>
      <c r="CO35" s="658">
        <f t="shared" ref="CO35:CO43" si="3">IF(CQ35="","",CO34+1)</f>
        <v>25</v>
      </c>
      <c r="CP35" s="658"/>
      <c r="CQ35" s="659" t="str">
        <f>IF('各会計、関係団体の財政状況及び健全化判断比率'!BS8="","",'各会計、関係団体の財政状況及び健全化判断比率'!BS8)</f>
        <v>（公財）鳥取市公園・スポーツ施設協会</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f>IF(E36="","",C35+1)</f>
        <v>3</v>
      </c>
      <c r="D36" s="658"/>
      <c r="E36" s="659" t="str">
        <f>IF('各会計、関係団体の財政状況及び健全化判断比率'!B9="","",'各会計、関係団体の財政状況及び健全化判断比率'!B9)</f>
        <v>高齢者・障害者住宅整備資金貸付事業費</v>
      </c>
      <c r="F36" s="659"/>
      <c r="G36" s="659"/>
      <c r="H36" s="659"/>
      <c r="I36" s="659"/>
      <c r="J36" s="659"/>
      <c r="K36" s="659"/>
      <c r="L36" s="659"/>
      <c r="M36" s="659"/>
      <c r="N36" s="659"/>
      <c r="O36" s="659"/>
      <c r="P36" s="659"/>
      <c r="Q36" s="659"/>
      <c r="R36" s="659"/>
      <c r="S36" s="659"/>
      <c r="T36" s="214"/>
      <c r="U36" s="658">
        <f t="shared" ref="U36:U43" si="4">IF(W36="","",U35+1)</f>
        <v>10</v>
      </c>
      <c r="V36" s="658"/>
      <c r="W36" s="659" t="str">
        <f>IF('各会計、関係団体の財政状況及び健全化判断比率'!B30="","",'各会計、関係団体の財政状況及び健全化判断比率'!B30)</f>
        <v>介護保険費</v>
      </c>
      <c r="X36" s="659"/>
      <c r="Y36" s="659"/>
      <c r="Z36" s="659"/>
      <c r="AA36" s="659"/>
      <c r="AB36" s="659"/>
      <c r="AC36" s="659"/>
      <c r="AD36" s="659"/>
      <c r="AE36" s="659"/>
      <c r="AF36" s="659"/>
      <c r="AG36" s="659"/>
      <c r="AH36" s="659"/>
      <c r="AI36" s="659"/>
      <c r="AJ36" s="659"/>
      <c r="AK36" s="659"/>
      <c r="AL36" s="214"/>
      <c r="AM36" s="658">
        <f t="shared" si="0"/>
        <v>14</v>
      </c>
      <c r="AN36" s="658"/>
      <c r="AO36" s="659" t="str">
        <f>IF('各会計、関係団体の財政状況及び健全化判断比率'!B34="","",'各会計、関係団体の財政状況及び健全化判断比率'!B34)</f>
        <v>病院事業</v>
      </c>
      <c r="AP36" s="659"/>
      <c r="AQ36" s="659"/>
      <c r="AR36" s="659"/>
      <c r="AS36" s="659"/>
      <c r="AT36" s="659"/>
      <c r="AU36" s="659"/>
      <c r="AV36" s="659"/>
      <c r="AW36" s="659"/>
      <c r="AX36" s="659"/>
      <c r="AY36" s="659"/>
      <c r="AZ36" s="659"/>
      <c r="BA36" s="659"/>
      <c r="BB36" s="659"/>
      <c r="BC36" s="659"/>
      <c r="BD36" s="214"/>
      <c r="BE36" s="658">
        <f t="shared" si="1"/>
        <v>18</v>
      </c>
      <c r="BF36" s="658"/>
      <c r="BG36" s="659" t="str">
        <f>IF('各会計、関係団体の財政状況及び健全化判断比率'!B38="","",'各会計、関係団体の財政状況及び健全化判断比率'!B38)</f>
        <v>観光施設運営事業費</v>
      </c>
      <c r="BH36" s="659"/>
      <c r="BI36" s="659"/>
      <c r="BJ36" s="659"/>
      <c r="BK36" s="659"/>
      <c r="BL36" s="659"/>
      <c r="BM36" s="659"/>
      <c r="BN36" s="659"/>
      <c r="BO36" s="659"/>
      <c r="BP36" s="659"/>
      <c r="BQ36" s="659"/>
      <c r="BR36" s="659"/>
      <c r="BS36" s="659"/>
      <c r="BT36" s="659"/>
      <c r="BU36" s="659"/>
      <c r="BV36" s="214"/>
      <c r="BW36" s="658">
        <f t="shared" si="2"/>
        <v>22</v>
      </c>
      <c r="BX36" s="658"/>
      <c r="BY36" s="659" t="str">
        <f>IF('各会計、関係団体の財政状況及び健全化判断比率'!B70="","",'各会計、関係団体の財政状況及び健全化判断比率'!B70)</f>
        <v>鳥取県後期高齢者医療広域連合</v>
      </c>
      <c r="BZ36" s="659"/>
      <c r="CA36" s="659"/>
      <c r="CB36" s="659"/>
      <c r="CC36" s="659"/>
      <c r="CD36" s="659"/>
      <c r="CE36" s="659"/>
      <c r="CF36" s="659"/>
      <c r="CG36" s="659"/>
      <c r="CH36" s="659"/>
      <c r="CI36" s="659"/>
      <c r="CJ36" s="659"/>
      <c r="CK36" s="659"/>
      <c r="CL36" s="659"/>
      <c r="CM36" s="659"/>
      <c r="CN36" s="214"/>
      <c r="CO36" s="658">
        <f t="shared" si="3"/>
        <v>26</v>
      </c>
      <c r="CP36" s="658"/>
      <c r="CQ36" s="659" t="str">
        <f>IF('各会計、関係団体の財政状況及び健全化判断比率'!BS9="","",'各会計、関係団体の財政状況及び健全化判断比率'!BS9)</f>
        <v>（一財）鳥取市中小企業勤労者福祉サービスセンター</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f>IF(E37="","",C36+1)</f>
        <v>4</v>
      </c>
      <c r="D37" s="658"/>
      <c r="E37" s="659" t="str">
        <f>IF('各会計、関係団体の財政状況及び健全化判断比率'!B10="","",'各会計、関係団体の財政状況及び健全化判断比率'!B10)</f>
        <v>住宅新築資金等貸付事業費</v>
      </c>
      <c r="F37" s="659"/>
      <c r="G37" s="659"/>
      <c r="H37" s="659"/>
      <c r="I37" s="659"/>
      <c r="J37" s="659"/>
      <c r="K37" s="659"/>
      <c r="L37" s="659"/>
      <c r="M37" s="659"/>
      <c r="N37" s="659"/>
      <c r="O37" s="659"/>
      <c r="P37" s="659"/>
      <c r="Q37" s="659"/>
      <c r="R37" s="659"/>
      <c r="S37" s="659"/>
      <c r="T37" s="214"/>
      <c r="U37" s="658">
        <f t="shared" si="4"/>
        <v>11</v>
      </c>
      <c r="V37" s="658"/>
      <c r="W37" s="659" t="str">
        <f>IF('各会計、関係団体の財政状況及び健全化判断比率'!B31="","",'各会計、関係団体の財政状況及び健全化判断比率'!B31)</f>
        <v>後期高齢者医療費</v>
      </c>
      <c r="X37" s="659"/>
      <c r="Y37" s="659"/>
      <c r="Z37" s="659"/>
      <c r="AA37" s="659"/>
      <c r="AB37" s="659"/>
      <c r="AC37" s="659"/>
      <c r="AD37" s="659"/>
      <c r="AE37" s="659"/>
      <c r="AF37" s="659"/>
      <c r="AG37" s="659"/>
      <c r="AH37" s="659"/>
      <c r="AI37" s="659"/>
      <c r="AJ37" s="659"/>
      <c r="AK37" s="659"/>
      <c r="AL37" s="214"/>
      <c r="AM37" s="658">
        <f t="shared" si="0"/>
        <v>15</v>
      </c>
      <c r="AN37" s="658"/>
      <c r="AO37" s="659" t="str">
        <f>IF('各会計、関係団体の財政状況及び健全化判断比率'!B35="","",'各会計、関係団体の財政状況及び健全化判断比率'!B35)</f>
        <v>下水道等事業</v>
      </c>
      <c r="AP37" s="659"/>
      <c r="AQ37" s="659"/>
      <c r="AR37" s="659"/>
      <c r="AS37" s="659"/>
      <c r="AT37" s="659"/>
      <c r="AU37" s="659"/>
      <c r="AV37" s="659"/>
      <c r="AW37" s="659"/>
      <c r="AX37" s="659"/>
      <c r="AY37" s="659"/>
      <c r="AZ37" s="659"/>
      <c r="BA37" s="659"/>
      <c r="BB37" s="659"/>
      <c r="BC37" s="659"/>
      <c r="BD37" s="214"/>
      <c r="BE37" s="658">
        <f t="shared" si="1"/>
        <v>19</v>
      </c>
      <c r="BF37" s="658"/>
      <c r="BG37" s="659" t="str">
        <f>IF('各会計、関係団体の財政状況及び健全化判断比率'!B39="","",'各会計、関係団体の財政状況及び健全化判断比率'!B39)</f>
        <v>温泉事業費</v>
      </c>
      <c r="BH37" s="659"/>
      <c r="BI37" s="659"/>
      <c r="BJ37" s="659"/>
      <c r="BK37" s="659"/>
      <c r="BL37" s="659"/>
      <c r="BM37" s="659"/>
      <c r="BN37" s="659"/>
      <c r="BO37" s="659"/>
      <c r="BP37" s="659"/>
      <c r="BQ37" s="659"/>
      <c r="BR37" s="659"/>
      <c r="BS37" s="659"/>
      <c r="BT37" s="659"/>
      <c r="BU37" s="659"/>
      <c r="BV37" s="214"/>
      <c r="BW37" s="658">
        <f t="shared" si="2"/>
        <v>23</v>
      </c>
      <c r="BX37" s="658"/>
      <c r="BY37" s="659" t="str">
        <f>IF('各会計、関係団体の財政状況及び健全化判断比率'!B71="","",'各会計、関係団体の財政状況及び健全化判断比率'!B71)</f>
        <v>鳥取県後期高齢者医療広域連合</v>
      </c>
      <c r="BZ37" s="659"/>
      <c r="CA37" s="659"/>
      <c r="CB37" s="659"/>
      <c r="CC37" s="659"/>
      <c r="CD37" s="659"/>
      <c r="CE37" s="659"/>
      <c r="CF37" s="659"/>
      <c r="CG37" s="659"/>
      <c r="CH37" s="659"/>
      <c r="CI37" s="659"/>
      <c r="CJ37" s="659"/>
      <c r="CK37" s="659"/>
      <c r="CL37" s="659"/>
      <c r="CM37" s="659"/>
      <c r="CN37" s="214"/>
      <c r="CO37" s="658">
        <f t="shared" si="3"/>
        <v>27</v>
      </c>
      <c r="CP37" s="658"/>
      <c r="CQ37" s="659" t="str">
        <f>IF('各会計、関係団体の財政状況及び健全化判断比率'!BS10="","",'各会計、関係団体の財政状況及び健全化判断比率'!BS10)</f>
        <v>（公財）鳥取市環境事業公社</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f t="shared" ref="C38:C43" si="5">IF(E38="","",C37+1)</f>
        <v>5</v>
      </c>
      <c r="D38" s="658"/>
      <c r="E38" s="659" t="str">
        <f>IF('各会計、関係団体の財政状況及び健全化判断比率'!B11="","",'各会計、関係団体の財政状況及び健全化判断比率'!B11)</f>
        <v>土地取得費</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f t="shared" si="3"/>
        <v>28</v>
      </c>
      <c r="CP38" s="658"/>
      <c r="CQ38" s="659" t="str">
        <f>IF('各会計、関係団体の財政状況及び健全化判断比率'!BS11="","",'各会計、関係団体の財政状況及び健全化判断比率'!BS11)</f>
        <v>（公財）鳥取県東部環境管理公社</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f t="shared" si="5"/>
        <v>6</v>
      </c>
      <c r="D39" s="658"/>
      <c r="E39" s="659" t="str">
        <f>IF('各会計、関係団体の財政状況及び健全化判断比率'!B12="","",'各会計、関係団体の財政状況及び健全化判断比率'!B12)</f>
        <v>墓苑事業費</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f t="shared" si="3"/>
        <v>29</v>
      </c>
      <c r="CP39" s="658"/>
      <c r="CQ39" s="659" t="str">
        <f>IF('各会計、関係団体の財政状況及び健全化判断比率'!BS12="","",'各会計、関係団体の財政状況及び健全化判断比率'!BS12)</f>
        <v>（一財）鳥取市教育福祉振興会</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f t="shared" si="5"/>
        <v>7</v>
      </c>
      <c r="D40" s="658"/>
      <c r="E40" s="659" t="str">
        <f>IF('各会計、関係団体の財政状況及び健全化判断比率'!B13="","",'各会計、関係団体の財政状況及び健全化判断比率'!B13)</f>
        <v>母子父子寡婦福祉資金貸付事業費</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f t="shared" si="3"/>
        <v>30</v>
      </c>
      <c r="CP40" s="658"/>
      <c r="CQ40" s="659" t="str">
        <f>IF('各会計、関係団体の財政状況及び健全化判断比率'!BS13="","",'各会計、関係団体の財政状況及び健全化判断比率'!BS13)</f>
        <v>（公財）鳥取市学校給食会</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f t="shared" si="3"/>
        <v>31</v>
      </c>
      <c r="CP41" s="658"/>
      <c r="CQ41" s="659" t="str">
        <f>IF('各会計、関係団体の財政状況及び健全化判断比率'!BS14="","",'各会計、関係団体の財政状況及び健全化判断比率'!BS14)</f>
        <v>（公財）鳥取市文化財団</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f t="shared" si="3"/>
        <v>32</v>
      </c>
      <c r="CP42" s="658"/>
      <c r="CQ42" s="659" t="str">
        <f>IF('各会計、関係団体の財政状況及び健全化判断比率'!BS15="","",'各会計、関係団体の財政状況及び健全化判断比率'!BS15)</f>
        <v>（公財）鳥取童謡・おもちゃ館</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f t="shared" si="3"/>
        <v>33</v>
      </c>
      <c r="CP43" s="658"/>
      <c r="CQ43" s="659" t="str">
        <f>IF('各会計、関係団体の財政状況及び健全化判断比率'!BS16="","",'各会計、関係団体の財政状況及び健全化判断比率'!BS16)</f>
        <v>（公財）鳥取市人権情報センター</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IHLdkj/RjnTawNgvn2N5CJN0NXslqwYHbUlULVhvO4CTv53kwqZc9ijHs58wETEZH16vgFV6RcKyRo2R91Wm9Q==" saltValue="ddXFI5kitFnG/nrvSw7iz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x14ac:dyDescent="0.2">
      <c r="A34" s="22"/>
      <c r="B34" s="31"/>
      <c r="C34" s="1250" t="s">
        <v>586</v>
      </c>
      <c r="D34" s="1250"/>
      <c r="E34" s="1251"/>
      <c r="F34" s="32">
        <v>3.47</v>
      </c>
      <c r="G34" s="33">
        <v>4.3600000000000003</v>
      </c>
      <c r="H34" s="33">
        <v>5.27</v>
      </c>
      <c r="I34" s="33">
        <v>5.93</v>
      </c>
      <c r="J34" s="34">
        <v>6.52</v>
      </c>
      <c r="K34" s="22"/>
      <c r="L34" s="22"/>
      <c r="M34" s="22"/>
      <c r="N34" s="22"/>
      <c r="O34" s="22"/>
      <c r="P34" s="22"/>
    </row>
    <row r="35" spans="1:16" ht="39" customHeight="1" x14ac:dyDescent="0.2">
      <c r="A35" s="22"/>
      <c r="B35" s="35"/>
      <c r="C35" s="1244" t="s">
        <v>587</v>
      </c>
      <c r="D35" s="1245"/>
      <c r="E35" s="1246"/>
      <c r="F35" s="36">
        <v>2.46</v>
      </c>
      <c r="G35" s="37">
        <v>3.99</v>
      </c>
      <c r="H35" s="37">
        <v>4.28</v>
      </c>
      <c r="I35" s="37">
        <v>3.66</v>
      </c>
      <c r="J35" s="38">
        <v>4.01</v>
      </c>
      <c r="K35" s="22"/>
      <c r="L35" s="22"/>
      <c r="M35" s="22"/>
      <c r="N35" s="22"/>
      <c r="O35" s="22"/>
      <c r="P35" s="22"/>
    </row>
    <row r="36" spans="1:16" ht="39" customHeight="1" x14ac:dyDescent="0.2">
      <c r="A36" s="22"/>
      <c r="B36" s="35"/>
      <c r="C36" s="1244" t="s">
        <v>588</v>
      </c>
      <c r="D36" s="1245"/>
      <c r="E36" s="1246"/>
      <c r="F36" s="36">
        <v>3.21</v>
      </c>
      <c r="G36" s="37">
        <v>3.64</v>
      </c>
      <c r="H36" s="37">
        <v>4.22</v>
      </c>
      <c r="I36" s="37">
        <v>3.81</v>
      </c>
      <c r="J36" s="38">
        <v>4</v>
      </c>
      <c r="K36" s="22"/>
      <c r="L36" s="22"/>
      <c r="M36" s="22"/>
      <c r="N36" s="22"/>
      <c r="O36" s="22"/>
      <c r="P36" s="22"/>
    </row>
    <row r="37" spans="1:16" ht="39" customHeight="1" x14ac:dyDescent="0.2">
      <c r="A37" s="22"/>
      <c r="B37" s="35"/>
      <c r="C37" s="1244" t="s">
        <v>589</v>
      </c>
      <c r="D37" s="1245"/>
      <c r="E37" s="1246"/>
      <c r="F37" s="36">
        <v>6.76</v>
      </c>
      <c r="G37" s="37">
        <v>5.48</v>
      </c>
      <c r="H37" s="37">
        <v>4.54</v>
      </c>
      <c r="I37" s="37">
        <v>3.18</v>
      </c>
      <c r="J37" s="38">
        <v>3.94</v>
      </c>
      <c r="K37" s="22"/>
      <c r="L37" s="22"/>
      <c r="M37" s="22"/>
      <c r="N37" s="22"/>
      <c r="O37" s="22"/>
      <c r="P37" s="22"/>
    </row>
    <row r="38" spans="1:16" ht="39" customHeight="1" x14ac:dyDescent="0.2">
      <c r="A38" s="22"/>
      <c r="B38" s="35"/>
      <c r="C38" s="1244" t="s">
        <v>590</v>
      </c>
      <c r="D38" s="1245"/>
      <c r="E38" s="1246"/>
      <c r="F38" s="36">
        <v>1.66</v>
      </c>
      <c r="G38" s="37">
        <v>1.79</v>
      </c>
      <c r="H38" s="37">
        <v>1.04</v>
      </c>
      <c r="I38" s="37">
        <v>1.31</v>
      </c>
      <c r="J38" s="38">
        <v>1.73</v>
      </c>
      <c r="K38" s="22"/>
      <c r="L38" s="22"/>
      <c r="M38" s="22"/>
      <c r="N38" s="22"/>
      <c r="O38" s="22"/>
      <c r="P38" s="22"/>
    </row>
    <row r="39" spans="1:16" ht="39" customHeight="1" x14ac:dyDescent="0.2">
      <c r="A39" s="22"/>
      <c r="B39" s="35"/>
      <c r="C39" s="1244" t="s">
        <v>591</v>
      </c>
      <c r="D39" s="1245"/>
      <c r="E39" s="1246"/>
      <c r="F39" s="36">
        <v>0.96</v>
      </c>
      <c r="G39" s="37">
        <v>1.39</v>
      </c>
      <c r="H39" s="37">
        <v>1.05</v>
      </c>
      <c r="I39" s="37">
        <v>0.54</v>
      </c>
      <c r="J39" s="38">
        <v>0.39</v>
      </c>
      <c r="K39" s="22"/>
      <c r="L39" s="22"/>
      <c r="M39" s="22"/>
      <c r="N39" s="22"/>
      <c r="O39" s="22"/>
      <c r="P39" s="22"/>
    </row>
    <row r="40" spans="1:16" ht="39" customHeight="1" x14ac:dyDescent="0.2">
      <c r="A40" s="22"/>
      <c r="B40" s="35"/>
      <c r="C40" s="1244" t="s">
        <v>592</v>
      </c>
      <c r="D40" s="1245"/>
      <c r="E40" s="1246"/>
      <c r="F40" s="36" t="s">
        <v>539</v>
      </c>
      <c r="G40" s="37" t="s">
        <v>539</v>
      </c>
      <c r="H40" s="37">
        <v>0.03</v>
      </c>
      <c r="I40" s="37">
        <v>0.06</v>
      </c>
      <c r="J40" s="38">
        <v>0.11</v>
      </c>
      <c r="K40" s="22"/>
      <c r="L40" s="22"/>
      <c r="M40" s="22"/>
      <c r="N40" s="22"/>
      <c r="O40" s="22"/>
      <c r="P40" s="22"/>
    </row>
    <row r="41" spans="1:16" ht="39" customHeight="1" x14ac:dyDescent="0.2">
      <c r="A41" s="22"/>
      <c r="B41" s="35"/>
      <c r="C41" s="1244" t="s">
        <v>593</v>
      </c>
      <c r="D41" s="1245"/>
      <c r="E41" s="1246"/>
      <c r="F41" s="36">
        <v>0</v>
      </c>
      <c r="G41" s="37">
        <v>0</v>
      </c>
      <c r="H41" s="37">
        <v>0</v>
      </c>
      <c r="I41" s="37">
        <v>0.04</v>
      </c>
      <c r="J41" s="38">
        <v>0.02</v>
      </c>
      <c r="K41" s="22"/>
      <c r="L41" s="22"/>
      <c r="M41" s="22"/>
      <c r="N41" s="22"/>
      <c r="O41" s="22"/>
      <c r="P41" s="22"/>
    </row>
    <row r="42" spans="1:16" ht="39" customHeight="1" x14ac:dyDescent="0.2">
      <c r="A42" s="22"/>
      <c r="B42" s="39"/>
      <c r="C42" s="1244" t="s">
        <v>594</v>
      </c>
      <c r="D42" s="1245"/>
      <c r="E42" s="1246"/>
      <c r="F42" s="36" t="s">
        <v>539</v>
      </c>
      <c r="G42" s="37" t="s">
        <v>539</v>
      </c>
      <c r="H42" s="37" t="s">
        <v>539</v>
      </c>
      <c r="I42" s="37" t="s">
        <v>539</v>
      </c>
      <c r="J42" s="38" t="s">
        <v>539</v>
      </c>
      <c r="K42" s="22"/>
      <c r="L42" s="22"/>
      <c r="M42" s="22"/>
      <c r="N42" s="22"/>
      <c r="O42" s="22"/>
      <c r="P42" s="22"/>
    </row>
    <row r="43" spans="1:16" ht="39" customHeight="1" thickBot="1" x14ac:dyDescent="0.25">
      <c r="A43" s="22"/>
      <c r="B43" s="40"/>
      <c r="C43" s="1247" t="s">
        <v>595</v>
      </c>
      <c r="D43" s="1248"/>
      <c r="E43" s="1249"/>
      <c r="F43" s="41">
        <v>0.35</v>
      </c>
      <c r="G43" s="42">
        <v>0.08</v>
      </c>
      <c r="H43" s="42">
        <v>7.0000000000000007E-2</v>
      </c>
      <c r="I43" s="42">
        <v>0.08</v>
      </c>
      <c r="J43" s="43">
        <v>0.06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MB/zo8Z/F6sAK/gMoELTZ3yqDSkMgqL6ksfaZ/qQeBoOxL85ddVvkMkxUt+COyCT7c1r3IEsuQi6dy2zI/0w1A==" saltValue="QUyPlBSbVNbYDTP2KMwS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10028</v>
      </c>
      <c r="L45" s="60">
        <v>9997</v>
      </c>
      <c r="M45" s="60">
        <v>9712</v>
      </c>
      <c r="N45" s="60">
        <v>9603</v>
      </c>
      <c r="O45" s="61">
        <v>9484</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539</v>
      </c>
      <c r="L46" s="64" t="s">
        <v>539</v>
      </c>
      <c r="M46" s="64" t="s">
        <v>539</v>
      </c>
      <c r="N46" s="64" t="s">
        <v>539</v>
      </c>
      <c r="O46" s="65" t="s">
        <v>539</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539</v>
      </c>
      <c r="L47" s="64" t="s">
        <v>539</v>
      </c>
      <c r="M47" s="64" t="s">
        <v>539</v>
      </c>
      <c r="N47" s="64" t="s">
        <v>539</v>
      </c>
      <c r="O47" s="65" t="s">
        <v>539</v>
      </c>
      <c r="P47" s="48"/>
      <c r="Q47" s="48"/>
      <c r="R47" s="48"/>
      <c r="S47" s="48"/>
      <c r="T47" s="48"/>
      <c r="U47" s="48"/>
    </row>
    <row r="48" spans="1:21" ht="30.75" customHeight="1" x14ac:dyDescent="0.2">
      <c r="A48" s="48"/>
      <c r="B48" s="1254"/>
      <c r="C48" s="1255"/>
      <c r="D48" s="62"/>
      <c r="E48" s="1260" t="s">
        <v>15</v>
      </c>
      <c r="F48" s="1260"/>
      <c r="G48" s="1260"/>
      <c r="H48" s="1260"/>
      <c r="I48" s="1260"/>
      <c r="J48" s="1261"/>
      <c r="K48" s="63">
        <v>4494</v>
      </c>
      <c r="L48" s="64">
        <v>4528</v>
      </c>
      <c r="M48" s="64">
        <v>4612</v>
      </c>
      <c r="N48" s="64">
        <v>4515</v>
      </c>
      <c r="O48" s="65">
        <v>4214</v>
      </c>
      <c r="P48" s="48"/>
      <c r="Q48" s="48"/>
      <c r="R48" s="48"/>
      <c r="S48" s="48"/>
      <c r="T48" s="48"/>
      <c r="U48" s="48"/>
    </row>
    <row r="49" spans="1:21" ht="30.75" customHeight="1" x14ac:dyDescent="0.2">
      <c r="A49" s="48"/>
      <c r="B49" s="1254"/>
      <c r="C49" s="1255"/>
      <c r="D49" s="62"/>
      <c r="E49" s="1260" t="s">
        <v>16</v>
      </c>
      <c r="F49" s="1260"/>
      <c r="G49" s="1260"/>
      <c r="H49" s="1260"/>
      <c r="I49" s="1260"/>
      <c r="J49" s="1261"/>
      <c r="K49" s="63">
        <v>328</v>
      </c>
      <c r="L49" s="64">
        <v>329</v>
      </c>
      <c r="M49" s="64">
        <v>343</v>
      </c>
      <c r="N49" s="64">
        <v>332</v>
      </c>
      <c r="O49" s="65">
        <v>349</v>
      </c>
      <c r="P49" s="48"/>
      <c r="Q49" s="48"/>
      <c r="R49" s="48"/>
      <c r="S49" s="48"/>
      <c r="T49" s="48"/>
      <c r="U49" s="48"/>
    </row>
    <row r="50" spans="1:21" ht="30.75" customHeight="1" x14ac:dyDescent="0.2">
      <c r="A50" s="48"/>
      <c r="B50" s="1254"/>
      <c r="C50" s="1255"/>
      <c r="D50" s="62"/>
      <c r="E50" s="1260" t="s">
        <v>17</v>
      </c>
      <c r="F50" s="1260"/>
      <c r="G50" s="1260"/>
      <c r="H50" s="1260"/>
      <c r="I50" s="1260"/>
      <c r="J50" s="1261"/>
      <c r="K50" s="63">
        <v>73</v>
      </c>
      <c r="L50" s="64">
        <v>56</v>
      </c>
      <c r="M50" s="64">
        <v>34</v>
      </c>
      <c r="N50" s="64">
        <v>28</v>
      </c>
      <c r="O50" s="65">
        <v>19</v>
      </c>
      <c r="P50" s="48"/>
      <c r="Q50" s="48"/>
      <c r="R50" s="48"/>
      <c r="S50" s="48"/>
      <c r="T50" s="48"/>
      <c r="U50" s="48"/>
    </row>
    <row r="51" spans="1:21" ht="30.75" customHeight="1" x14ac:dyDescent="0.2">
      <c r="A51" s="48"/>
      <c r="B51" s="1256"/>
      <c r="C51" s="1257"/>
      <c r="D51" s="66"/>
      <c r="E51" s="1260" t="s">
        <v>18</v>
      </c>
      <c r="F51" s="1260"/>
      <c r="G51" s="1260"/>
      <c r="H51" s="1260"/>
      <c r="I51" s="1260"/>
      <c r="J51" s="1261"/>
      <c r="K51" s="63">
        <v>0</v>
      </c>
      <c r="L51" s="64">
        <v>0</v>
      </c>
      <c r="M51" s="64" t="s">
        <v>539</v>
      </c>
      <c r="N51" s="64">
        <v>0</v>
      </c>
      <c r="O51" s="65">
        <v>12</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10255</v>
      </c>
      <c r="L52" s="64">
        <v>10451</v>
      </c>
      <c r="M52" s="64">
        <v>10439</v>
      </c>
      <c r="N52" s="64">
        <v>10437</v>
      </c>
      <c r="O52" s="65">
        <v>10402</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4668</v>
      </c>
      <c r="L53" s="69">
        <v>4459</v>
      </c>
      <c r="M53" s="69">
        <v>4262</v>
      </c>
      <c r="N53" s="69">
        <v>4041</v>
      </c>
      <c r="O53" s="70">
        <v>3676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596</v>
      </c>
      <c r="P55" s="48"/>
      <c r="Q55" s="48"/>
      <c r="R55" s="48"/>
      <c r="S55" s="48"/>
      <c r="T55" s="48"/>
      <c r="U55" s="48"/>
    </row>
    <row r="56" spans="1:21" ht="31.5" customHeight="1" thickBot="1" x14ac:dyDescent="0.25">
      <c r="A56" s="48"/>
      <c r="B56" s="76"/>
      <c r="C56" s="77"/>
      <c r="D56" s="77"/>
      <c r="E56" s="78"/>
      <c r="F56" s="78"/>
      <c r="G56" s="78"/>
      <c r="H56" s="78"/>
      <c r="I56" s="78"/>
      <c r="J56" s="79" t="s">
        <v>2</v>
      </c>
      <c r="K56" s="80" t="s">
        <v>597</v>
      </c>
      <c r="L56" s="81" t="s">
        <v>598</v>
      </c>
      <c r="M56" s="81" t="s">
        <v>599</v>
      </c>
      <c r="N56" s="81" t="s">
        <v>600</v>
      </c>
      <c r="O56" s="82" t="s">
        <v>601</v>
      </c>
      <c r="P56" s="48"/>
      <c r="Q56" s="48"/>
      <c r="R56" s="48"/>
      <c r="S56" s="48"/>
      <c r="T56" s="48"/>
      <c r="U56" s="48"/>
    </row>
    <row r="57" spans="1:21" ht="31.5" customHeight="1" x14ac:dyDescent="0.2">
      <c r="B57" s="1268" t="s">
        <v>25</v>
      </c>
      <c r="C57" s="1269"/>
      <c r="D57" s="1272" t="s">
        <v>26</v>
      </c>
      <c r="E57" s="1273"/>
      <c r="F57" s="1273"/>
      <c r="G57" s="1273"/>
      <c r="H57" s="1273"/>
      <c r="I57" s="1273"/>
      <c r="J57" s="1274"/>
      <c r="K57" s="83"/>
      <c r="L57" s="84"/>
      <c r="M57" s="84"/>
      <c r="N57" s="84"/>
      <c r="O57" s="85"/>
    </row>
    <row r="58" spans="1:21" ht="31.5" customHeight="1" thickBot="1" x14ac:dyDescent="0.25">
      <c r="B58" s="1270"/>
      <c r="C58" s="1271"/>
      <c r="D58" s="1275" t="s">
        <v>27</v>
      </c>
      <c r="E58" s="1276"/>
      <c r="F58" s="1276"/>
      <c r="G58" s="1276"/>
      <c r="H58" s="1276"/>
      <c r="I58" s="1276"/>
      <c r="J58" s="127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TZVUDfqTTgcr8V4vXgIgfQWBhg5r8RI1QQ4mNIx25SA2LXZG4uq6qq7TvbgPKJgWrtn6JF8bPtM38viuDy9Zw==" saltValue="nciKmHgMn19pXsUwg+VAi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579</v>
      </c>
      <c r="J40" s="100" t="s">
        <v>580</v>
      </c>
      <c r="K40" s="100" t="s">
        <v>581</v>
      </c>
      <c r="L40" s="100" t="s">
        <v>582</v>
      </c>
      <c r="M40" s="101" t="s">
        <v>583</v>
      </c>
    </row>
    <row r="41" spans="2:13" ht="27.75" customHeight="1" x14ac:dyDescent="0.2">
      <c r="B41" s="1278" t="s">
        <v>30</v>
      </c>
      <c r="C41" s="1279"/>
      <c r="D41" s="102"/>
      <c r="E41" s="1284" t="s">
        <v>31</v>
      </c>
      <c r="F41" s="1284"/>
      <c r="G41" s="1284"/>
      <c r="H41" s="1285"/>
      <c r="I41" s="103">
        <v>96779</v>
      </c>
      <c r="J41" s="104">
        <v>101278</v>
      </c>
      <c r="K41" s="104">
        <v>104981</v>
      </c>
      <c r="L41" s="104">
        <v>110750</v>
      </c>
      <c r="M41" s="105">
        <v>112833</v>
      </c>
    </row>
    <row r="42" spans="2:13" ht="27.75" customHeight="1" x14ac:dyDescent="0.2">
      <c r="B42" s="1280"/>
      <c r="C42" s="1281"/>
      <c r="D42" s="106"/>
      <c r="E42" s="1286" t="s">
        <v>32</v>
      </c>
      <c r="F42" s="1286"/>
      <c r="G42" s="1286"/>
      <c r="H42" s="1287"/>
      <c r="I42" s="107">
        <v>774</v>
      </c>
      <c r="J42" s="108">
        <v>719</v>
      </c>
      <c r="K42" s="108">
        <v>662</v>
      </c>
      <c r="L42" s="108">
        <v>622</v>
      </c>
      <c r="M42" s="109">
        <v>589</v>
      </c>
    </row>
    <row r="43" spans="2:13" ht="27.75" customHeight="1" x14ac:dyDescent="0.2">
      <c r="B43" s="1280"/>
      <c r="C43" s="1281"/>
      <c r="D43" s="106"/>
      <c r="E43" s="1286" t="s">
        <v>33</v>
      </c>
      <c r="F43" s="1286"/>
      <c r="G43" s="1286"/>
      <c r="H43" s="1287"/>
      <c r="I43" s="107">
        <v>54205</v>
      </c>
      <c r="J43" s="108">
        <v>51133</v>
      </c>
      <c r="K43" s="108">
        <v>48588</v>
      </c>
      <c r="L43" s="108">
        <v>46082</v>
      </c>
      <c r="M43" s="109">
        <v>41854</v>
      </c>
    </row>
    <row r="44" spans="2:13" ht="27.75" customHeight="1" x14ac:dyDescent="0.2">
      <c r="B44" s="1280"/>
      <c r="C44" s="1281"/>
      <c r="D44" s="106"/>
      <c r="E44" s="1286" t="s">
        <v>34</v>
      </c>
      <c r="F44" s="1286"/>
      <c r="G44" s="1286"/>
      <c r="H44" s="1287"/>
      <c r="I44" s="107">
        <v>1948</v>
      </c>
      <c r="J44" s="108">
        <v>1891</v>
      </c>
      <c r="K44" s="108">
        <v>1986</v>
      </c>
      <c r="L44" s="108">
        <v>2101</v>
      </c>
      <c r="M44" s="109">
        <v>1986</v>
      </c>
    </row>
    <row r="45" spans="2:13" ht="27.75" customHeight="1" x14ac:dyDescent="0.2">
      <c r="B45" s="1280"/>
      <c r="C45" s="1281"/>
      <c r="D45" s="106"/>
      <c r="E45" s="1286" t="s">
        <v>35</v>
      </c>
      <c r="F45" s="1286"/>
      <c r="G45" s="1286"/>
      <c r="H45" s="1287"/>
      <c r="I45" s="107">
        <v>9995</v>
      </c>
      <c r="J45" s="108">
        <v>9931</v>
      </c>
      <c r="K45" s="108">
        <v>9290</v>
      </c>
      <c r="L45" s="108">
        <v>9260</v>
      </c>
      <c r="M45" s="109">
        <v>9063</v>
      </c>
    </row>
    <row r="46" spans="2:13" ht="27.75" customHeight="1" x14ac:dyDescent="0.2">
      <c r="B46" s="1280"/>
      <c r="C46" s="1281"/>
      <c r="D46" s="110"/>
      <c r="E46" s="1286" t="s">
        <v>36</v>
      </c>
      <c r="F46" s="1286"/>
      <c r="G46" s="1286"/>
      <c r="H46" s="1287"/>
      <c r="I46" s="107">
        <v>2220</v>
      </c>
      <c r="J46" s="108">
        <v>1915</v>
      </c>
      <c r="K46" s="108">
        <v>1938</v>
      </c>
      <c r="L46" s="108">
        <v>1990</v>
      </c>
      <c r="M46" s="109">
        <v>2225</v>
      </c>
    </row>
    <row r="47" spans="2:13" ht="27.75" customHeight="1" x14ac:dyDescent="0.2">
      <c r="B47" s="1280"/>
      <c r="C47" s="1281"/>
      <c r="D47" s="111"/>
      <c r="E47" s="1288" t="s">
        <v>37</v>
      </c>
      <c r="F47" s="1289"/>
      <c r="G47" s="1289"/>
      <c r="H47" s="1290"/>
      <c r="I47" s="107" t="s">
        <v>539</v>
      </c>
      <c r="J47" s="108" t="s">
        <v>539</v>
      </c>
      <c r="K47" s="108" t="s">
        <v>539</v>
      </c>
      <c r="L47" s="108" t="s">
        <v>539</v>
      </c>
      <c r="M47" s="109" t="s">
        <v>539</v>
      </c>
    </row>
    <row r="48" spans="2:13" ht="27.75" customHeight="1" x14ac:dyDescent="0.2">
      <c r="B48" s="1280"/>
      <c r="C48" s="1281"/>
      <c r="D48" s="106"/>
      <c r="E48" s="1286" t="s">
        <v>38</v>
      </c>
      <c r="F48" s="1286"/>
      <c r="G48" s="1286"/>
      <c r="H48" s="1287"/>
      <c r="I48" s="107" t="s">
        <v>539</v>
      </c>
      <c r="J48" s="108" t="s">
        <v>539</v>
      </c>
      <c r="K48" s="108" t="s">
        <v>539</v>
      </c>
      <c r="L48" s="108" t="s">
        <v>539</v>
      </c>
      <c r="M48" s="109" t="s">
        <v>539</v>
      </c>
    </row>
    <row r="49" spans="2:13" ht="27.75" customHeight="1" x14ac:dyDescent="0.2">
      <c r="B49" s="1282"/>
      <c r="C49" s="1283"/>
      <c r="D49" s="106"/>
      <c r="E49" s="1286" t="s">
        <v>39</v>
      </c>
      <c r="F49" s="1286"/>
      <c r="G49" s="1286"/>
      <c r="H49" s="1287"/>
      <c r="I49" s="107" t="s">
        <v>539</v>
      </c>
      <c r="J49" s="108" t="s">
        <v>539</v>
      </c>
      <c r="K49" s="108" t="s">
        <v>539</v>
      </c>
      <c r="L49" s="108" t="s">
        <v>539</v>
      </c>
      <c r="M49" s="109" t="s">
        <v>539</v>
      </c>
    </row>
    <row r="50" spans="2:13" ht="27.75" customHeight="1" x14ac:dyDescent="0.2">
      <c r="B50" s="1291" t="s">
        <v>40</v>
      </c>
      <c r="C50" s="1292"/>
      <c r="D50" s="112"/>
      <c r="E50" s="1286" t="s">
        <v>41</v>
      </c>
      <c r="F50" s="1286"/>
      <c r="G50" s="1286"/>
      <c r="H50" s="1287"/>
      <c r="I50" s="107">
        <v>13730</v>
      </c>
      <c r="J50" s="108">
        <v>12903</v>
      </c>
      <c r="K50" s="108">
        <v>13648</v>
      </c>
      <c r="L50" s="108">
        <v>13514</v>
      </c>
      <c r="M50" s="109">
        <v>12537</v>
      </c>
    </row>
    <row r="51" spans="2:13" ht="27.75" customHeight="1" x14ac:dyDescent="0.2">
      <c r="B51" s="1280"/>
      <c r="C51" s="1281"/>
      <c r="D51" s="106"/>
      <c r="E51" s="1286" t="s">
        <v>42</v>
      </c>
      <c r="F51" s="1286"/>
      <c r="G51" s="1286"/>
      <c r="H51" s="1287"/>
      <c r="I51" s="107">
        <v>15205</v>
      </c>
      <c r="J51" s="108">
        <v>17501</v>
      </c>
      <c r="K51" s="108">
        <v>18726</v>
      </c>
      <c r="L51" s="108">
        <v>17989</v>
      </c>
      <c r="M51" s="109">
        <v>17818</v>
      </c>
    </row>
    <row r="52" spans="2:13" ht="27.75" customHeight="1" x14ac:dyDescent="0.2">
      <c r="B52" s="1282"/>
      <c r="C52" s="1283"/>
      <c r="D52" s="106"/>
      <c r="E52" s="1286" t="s">
        <v>43</v>
      </c>
      <c r="F52" s="1286"/>
      <c r="G52" s="1286"/>
      <c r="H52" s="1287"/>
      <c r="I52" s="107">
        <v>107237</v>
      </c>
      <c r="J52" s="108">
        <v>108287</v>
      </c>
      <c r="K52" s="108">
        <v>108813</v>
      </c>
      <c r="L52" s="108">
        <v>110585</v>
      </c>
      <c r="M52" s="109">
        <v>109620</v>
      </c>
    </row>
    <row r="53" spans="2:13" ht="27.75" customHeight="1" thickBot="1" x14ac:dyDescent="0.25">
      <c r="B53" s="1293" t="s">
        <v>44</v>
      </c>
      <c r="C53" s="1294"/>
      <c r="D53" s="113"/>
      <c r="E53" s="1295" t="s">
        <v>45</v>
      </c>
      <c r="F53" s="1295"/>
      <c r="G53" s="1295"/>
      <c r="H53" s="1296"/>
      <c r="I53" s="114">
        <v>29749</v>
      </c>
      <c r="J53" s="115">
        <v>28178</v>
      </c>
      <c r="K53" s="115">
        <v>26259</v>
      </c>
      <c r="L53" s="115">
        <v>28717</v>
      </c>
      <c r="M53" s="116">
        <v>28575</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OHqpPV5Vl+F4ewhfK3+Dl6k95LWHstjUdkjMmKG3UzVrSjJDxTnKG9v05ZBrdfaMTPQ2ntqgKDVXZsxAoOLOig==" saltValue="D8Atf5NfwND5w/UQzfJm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581</v>
      </c>
      <c r="G54" s="125" t="s">
        <v>582</v>
      </c>
      <c r="H54" s="126" t="s">
        <v>583</v>
      </c>
    </row>
    <row r="55" spans="2:8" ht="52.5" customHeight="1" x14ac:dyDescent="0.2">
      <c r="B55" s="127"/>
      <c r="C55" s="1305" t="s">
        <v>48</v>
      </c>
      <c r="D55" s="1305"/>
      <c r="E55" s="1306"/>
      <c r="F55" s="128">
        <v>3424</v>
      </c>
      <c r="G55" s="128">
        <v>3759</v>
      </c>
      <c r="H55" s="129">
        <v>3271</v>
      </c>
    </row>
    <row r="56" spans="2:8" ht="52.5" customHeight="1" x14ac:dyDescent="0.2">
      <c r="B56" s="130"/>
      <c r="C56" s="1307" t="s">
        <v>49</v>
      </c>
      <c r="D56" s="1307"/>
      <c r="E56" s="1308"/>
      <c r="F56" s="131">
        <v>1008</v>
      </c>
      <c r="G56" s="131">
        <v>1017</v>
      </c>
      <c r="H56" s="132">
        <v>1026</v>
      </c>
    </row>
    <row r="57" spans="2:8" ht="53.25" customHeight="1" x14ac:dyDescent="0.2">
      <c r="B57" s="130"/>
      <c r="C57" s="1309" t="s">
        <v>50</v>
      </c>
      <c r="D57" s="1309"/>
      <c r="E57" s="1310"/>
      <c r="F57" s="133">
        <v>8469</v>
      </c>
      <c r="G57" s="133">
        <v>6950</v>
      </c>
      <c r="H57" s="134">
        <v>6034</v>
      </c>
    </row>
    <row r="58" spans="2:8" ht="45.75" customHeight="1" x14ac:dyDescent="0.2">
      <c r="B58" s="135"/>
      <c r="C58" s="1297" t="s">
        <v>602</v>
      </c>
      <c r="D58" s="1298"/>
      <c r="E58" s="1299"/>
      <c r="F58" s="136">
        <v>3593</v>
      </c>
      <c r="G58" s="136">
        <v>3046</v>
      </c>
      <c r="H58" s="137">
        <v>2729</v>
      </c>
    </row>
    <row r="59" spans="2:8" ht="45.75" customHeight="1" x14ac:dyDescent="0.2">
      <c r="B59" s="135"/>
      <c r="C59" s="1297" t="s">
        <v>603</v>
      </c>
      <c r="D59" s="1298"/>
      <c r="E59" s="1299"/>
      <c r="F59" s="136">
        <v>2326</v>
      </c>
      <c r="G59" s="136">
        <v>1850</v>
      </c>
      <c r="H59" s="137">
        <v>880</v>
      </c>
    </row>
    <row r="60" spans="2:8" ht="45.75" customHeight="1" x14ac:dyDescent="0.2">
      <c r="B60" s="135"/>
      <c r="C60" s="1297" t="s">
        <v>606</v>
      </c>
      <c r="D60" s="1298"/>
      <c r="E60" s="1299"/>
      <c r="F60" s="136">
        <v>0</v>
      </c>
      <c r="G60" s="136">
        <v>0</v>
      </c>
      <c r="H60" s="137">
        <v>633</v>
      </c>
    </row>
    <row r="61" spans="2:8" ht="45.75" customHeight="1" x14ac:dyDescent="0.2">
      <c r="B61" s="135"/>
      <c r="C61" s="1297" t="s">
        <v>604</v>
      </c>
      <c r="D61" s="1298"/>
      <c r="E61" s="1299"/>
      <c r="F61" s="136">
        <v>254</v>
      </c>
      <c r="G61" s="136">
        <v>388</v>
      </c>
      <c r="H61" s="137">
        <v>474</v>
      </c>
    </row>
    <row r="62" spans="2:8" ht="45.75" customHeight="1" thickBot="1" x14ac:dyDescent="0.25">
      <c r="B62" s="138"/>
      <c r="C62" s="1300" t="s">
        <v>605</v>
      </c>
      <c r="D62" s="1301"/>
      <c r="E62" s="1302"/>
      <c r="F62" s="139">
        <v>331</v>
      </c>
      <c r="G62" s="139">
        <v>331</v>
      </c>
      <c r="H62" s="140">
        <v>331</v>
      </c>
    </row>
    <row r="63" spans="2:8" ht="52.5" customHeight="1" thickBot="1" x14ac:dyDescent="0.25">
      <c r="B63" s="141"/>
      <c r="C63" s="1303" t="s">
        <v>51</v>
      </c>
      <c r="D63" s="1303"/>
      <c r="E63" s="1304"/>
      <c r="F63" s="142">
        <v>12902</v>
      </c>
      <c r="G63" s="142">
        <v>11726</v>
      </c>
      <c r="H63" s="143">
        <v>10331</v>
      </c>
    </row>
    <row r="64" spans="2:8" ht="15" customHeight="1" x14ac:dyDescent="0.2"/>
  </sheetData>
  <sheetProtection algorithmName="SHA-512" hashValue="qusexY4K4ozESkf7tTSwNmfzp1ZJmZAnWQ8j/V1St85JMtmlHb/TH43U6guKOlPoNiKanwG2ZGX7Q5lOEXbHWg==" saltValue="u6h3GPD2t7iBGjtXAj8I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634</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634</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635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636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24" t="s">
        <v>644</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2" x14ac:dyDescent="0.2">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2" x14ac:dyDescent="0.2">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2" x14ac:dyDescent="0.2">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2" x14ac:dyDescent="0.2">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637</v>
      </c>
    </row>
    <row r="50" spans="1:109" ht="13.2" x14ac:dyDescent="0.2">
      <c r="B50" s="397"/>
      <c r="G50" s="1311"/>
      <c r="H50" s="1311"/>
      <c r="I50" s="1311"/>
      <c r="J50" s="1311"/>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7" t="s">
        <v>579</v>
      </c>
      <c r="BQ50" s="1317"/>
      <c r="BR50" s="1317"/>
      <c r="BS50" s="1317"/>
      <c r="BT50" s="1317"/>
      <c r="BU50" s="1317"/>
      <c r="BV50" s="1317"/>
      <c r="BW50" s="1317"/>
      <c r="BX50" s="1317" t="s">
        <v>580</v>
      </c>
      <c r="BY50" s="1317"/>
      <c r="BZ50" s="1317"/>
      <c r="CA50" s="1317"/>
      <c r="CB50" s="1317"/>
      <c r="CC50" s="1317"/>
      <c r="CD50" s="1317"/>
      <c r="CE50" s="1317"/>
      <c r="CF50" s="1317" t="s">
        <v>581</v>
      </c>
      <c r="CG50" s="1317"/>
      <c r="CH50" s="1317"/>
      <c r="CI50" s="1317"/>
      <c r="CJ50" s="1317"/>
      <c r="CK50" s="1317"/>
      <c r="CL50" s="1317"/>
      <c r="CM50" s="1317"/>
      <c r="CN50" s="1317" t="s">
        <v>582</v>
      </c>
      <c r="CO50" s="1317"/>
      <c r="CP50" s="1317"/>
      <c r="CQ50" s="1317"/>
      <c r="CR50" s="1317"/>
      <c r="CS50" s="1317"/>
      <c r="CT50" s="1317"/>
      <c r="CU50" s="1317"/>
      <c r="CV50" s="1317" t="s">
        <v>583</v>
      </c>
      <c r="CW50" s="1317"/>
      <c r="CX50" s="1317"/>
      <c r="CY50" s="1317"/>
      <c r="CZ50" s="1317"/>
      <c r="DA50" s="1317"/>
      <c r="DB50" s="1317"/>
      <c r="DC50" s="1317"/>
    </row>
    <row r="51" spans="1:109" ht="13.5" customHeight="1" x14ac:dyDescent="0.2">
      <c r="B51" s="397"/>
      <c r="G51" s="1319"/>
      <c r="H51" s="1319"/>
      <c r="I51" s="1323"/>
      <c r="J51" s="1323"/>
      <c r="K51" s="1318"/>
      <c r="L51" s="1318"/>
      <c r="M51" s="1318"/>
      <c r="N51" s="1318"/>
      <c r="AM51" s="406"/>
      <c r="AN51" s="1316" t="s">
        <v>638</v>
      </c>
      <c r="AO51" s="1316"/>
      <c r="AP51" s="1316"/>
      <c r="AQ51" s="1316"/>
      <c r="AR51" s="1316"/>
      <c r="AS51" s="1316"/>
      <c r="AT51" s="1316"/>
      <c r="AU51" s="1316"/>
      <c r="AV51" s="1316"/>
      <c r="AW51" s="1316"/>
      <c r="AX51" s="1316"/>
      <c r="AY51" s="1316"/>
      <c r="AZ51" s="1316"/>
      <c r="BA51" s="1316"/>
      <c r="BB51" s="1316" t="s">
        <v>639</v>
      </c>
      <c r="BC51" s="1316"/>
      <c r="BD51" s="1316"/>
      <c r="BE51" s="1316"/>
      <c r="BF51" s="1316"/>
      <c r="BG51" s="1316"/>
      <c r="BH51" s="1316"/>
      <c r="BI51" s="1316"/>
      <c r="BJ51" s="1316"/>
      <c r="BK51" s="1316"/>
      <c r="BL51" s="1316"/>
      <c r="BM51" s="1316"/>
      <c r="BN51" s="1316"/>
      <c r="BO51" s="1316"/>
      <c r="BP51" s="1313">
        <v>72.099999999999994</v>
      </c>
      <c r="BQ51" s="1313"/>
      <c r="BR51" s="1313"/>
      <c r="BS51" s="1313"/>
      <c r="BT51" s="1313"/>
      <c r="BU51" s="1313"/>
      <c r="BV51" s="1313"/>
      <c r="BW51" s="1313"/>
      <c r="BX51" s="1313">
        <v>68.7</v>
      </c>
      <c r="BY51" s="1313"/>
      <c r="BZ51" s="1313"/>
      <c r="CA51" s="1313"/>
      <c r="CB51" s="1313"/>
      <c r="CC51" s="1313"/>
      <c r="CD51" s="1313"/>
      <c r="CE51" s="1313"/>
      <c r="CF51" s="1313">
        <v>63.1</v>
      </c>
      <c r="CG51" s="1313"/>
      <c r="CH51" s="1313"/>
      <c r="CI51" s="1313"/>
      <c r="CJ51" s="1313"/>
      <c r="CK51" s="1313"/>
      <c r="CL51" s="1313"/>
      <c r="CM51" s="1313"/>
      <c r="CN51" s="1313">
        <v>69.599999999999994</v>
      </c>
      <c r="CO51" s="1313"/>
      <c r="CP51" s="1313"/>
      <c r="CQ51" s="1313"/>
      <c r="CR51" s="1313"/>
      <c r="CS51" s="1313"/>
      <c r="CT51" s="1313"/>
      <c r="CU51" s="1313"/>
      <c r="CV51" s="1313">
        <v>68.400000000000006</v>
      </c>
      <c r="CW51" s="1313"/>
      <c r="CX51" s="1313"/>
      <c r="CY51" s="1313"/>
      <c r="CZ51" s="1313"/>
      <c r="DA51" s="1313"/>
      <c r="DB51" s="1313"/>
      <c r="DC51" s="1313"/>
    </row>
    <row r="52" spans="1:109" ht="13.2" x14ac:dyDescent="0.2">
      <c r="B52" s="397"/>
      <c r="G52" s="1319"/>
      <c r="H52" s="1319"/>
      <c r="I52" s="1323"/>
      <c r="J52" s="1323"/>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405"/>
      <c r="B53" s="397"/>
      <c r="G53" s="1319"/>
      <c r="H53" s="1319"/>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640</v>
      </c>
      <c r="BC53" s="1316"/>
      <c r="BD53" s="1316"/>
      <c r="BE53" s="1316"/>
      <c r="BF53" s="1316"/>
      <c r="BG53" s="1316"/>
      <c r="BH53" s="1316"/>
      <c r="BI53" s="1316"/>
      <c r="BJ53" s="1316"/>
      <c r="BK53" s="1316"/>
      <c r="BL53" s="1316"/>
      <c r="BM53" s="1316"/>
      <c r="BN53" s="1316"/>
      <c r="BO53" s="1316"/>
      <c r="BP53" s="1313">
        <v>50.1</v>
      </c>
      <c r="BQ53" s="1313"/>
      <c r="BR53" s="1313"/>
      <c r="BS53" s="1313"/>
      <c r="BT53" s="1313"/>
      <c r="BU53" s="1313"/>
      <c r="BV53" s="1313"/>
      <c r="BW53" s="1313"/>
      <c r="BX53" s="1313">
        <v>46.6</v>
      </c>
      <c r="BY53" s="1313"/>
      <c r="BZ53" s="1313"/>
      <c r="CA53" s="1313"/>
      <c r="CB53" s="1313"/>
      <c r="CC53" s="1313"/>
      <c r="CD53" s="1313"/>
      <c r="CE53" s="1313"/>
      <c r="CF53" s="1313">
        <v>47.9</v>
      </c>
      <c r="CG53" s="1313"/>
      <c r="CH53" s="1313"/>
      <c r="CI53" s="1313"/>
      <c r="CJ53" s="1313"/>
      <c r="CK53" s="1313"/>
      <c r="CL53" s="1313"/>
      <c r="CM53" s="1313"/>
      <c r="CN53" s="1313">
        <v>47.5</v>
      </c>
      <c r="CO53" s="1313"/>
      <c r="CP53" s="1313"/>
      <c r="CQ53" s="1313"/>
      <c r="CR53" s="1313"/>
      <c r="CS53" s="1313"/>
      <c r="CT53" s="1313"/>
      <c r="CU53" s="1313"/>
      <c r="CV53" s="1313">
        <v>48.7</v>
      </c>
      <c r="CW53" s="1313"/>
      <c r="CX53" s="1313"/>
      <c r="CY53" s="1313"/>
      <c r="CZ53" s="1313"/>
      <c r="DA53" s="1313"/>
      <c r="DB53" s="1313"/>
      <c r="DC53" s="1313"/>
    </row>
    <row r="54" spans="1:109" ht="13.2" x14ac:dyDescent="0.2">
      <c r="A54" s="405"/>
      <c r="B54" s="397"/>
      <c r="G54" s="1319"/>
      <c r="H54" s="1319"/>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405"/>
      <c r="B55" s="397"/>
      <c r="G55" s="1311"/>
      <c r="H55" s="1311"/>
      <c r="I55" s="1311"/>
      <c r="J55" s="1311"/>
      <c r="K55" s="1318"/>
      <c r="L55" s="1318"/>
      <c r="M55" s="1318"/>
      <c r="N55" s="1318"/>
      <c r="AN55" s="1317" t="s">
        <v>641</v>
      </c>
      <c r="AO55" s="1317"/>
      <c r="AP55" s="1317"/>
      <c r="AQ55" s="1317"/>
      <c r="AR55" s="1317"/>
      <c r="AS55" s="1317"/>
      <c r="AT55" s="1317"/>
      <c r="AU55" s="1317"/>
      <c r="AV55" s="1317"/>
      <c r="AW55" s="1317"/>
      <c r="AX55" s="1317"/>
      <c r="AY55" s="1317"/>
      <c r="AZ55" s="1317"/>
      <c r="BA55" s="1317"/>
      <c r="BB55" s="1316" t="s">
        <v>639</v>
      </c>
      <c r="BC55" s="1316"/>
      <c r="BD55" s="1316"/>
      <c r="BE55" s="1316"/>
      <c r="BF55" s="1316"/>
      <c r="BG55" s="1316"/>
      <c r="BH55" s="1316"/>
      <c r="BI55" s="1316"/>
      <c r="BJ55" s="1316"/>
      <c r="BK55" s="1316"/>
      <c r="BL55" s="1316"/>
      <c r="BM55" s="1316"/>
      <c r="BN55" s="1316"/>
      <c r="BO55" s="1316"/>
      <c r="BP55" s="1313">
        <v>31</v>
      </c>
      <c r="BQ55" s="1313"/>
      <c r="BR55" s="1313"/>
      <c r="BS55" s="1313"/>
      <c r="BT55" s="1313"/>
      <c r="BU55" s="1313"/>
      <c r="BV55" s="1313"/>
      <c r="BW55" s="1313"/>
      <c r="BX55" s="1313">
        <v>30</v>
      </c>
      <c r="BY55" s="1313"/>
      <c r="BZ55" s="1313"/>
      <c r="CA55" s="1313"/>
      <c r="CB55" s="1313"/>
      <c r="CC55" s="1313"/>
      <c r="CD55" s="1313"/>
      <c r="CE55" s="1313"/>
      <c r="CF55" s="1313">
        <v>34</v>
      </c>
      <c r="CG55" s="1313"/>
      <c r="CH55" s="1313"/>
      <c r="CI55" s="1313"/>
      <c r="CJ55" s="1313"/>
      <c r="CK55" s="1313"/>
      <c r="CL55" s="1313"/>
      <c r="CM55" s="1313"/>
      <c r="CN55" s="1313">
        <v>33.9</v>
      </c>
      <c r="CO55" s="1313"/>
      <c r="CP55" s="1313"/>
      <c r="CQ55" s="1313"/>
      <c r="CR55" s="1313"/>
      <c r="CS55" s="1313"/>
      <c r="CT55" s="1313"/>
      <c r="CU55" s="1313"/>
      <c r="CV55" s="1313">
        <v>31.5</v>
      </c>
      <c r="CW55" s="1313"/>
      <c r="CX55" s="1313"/>
      <c r="CY55" s="1313"/>
      <c r="CZ55" s="1313"/>
      <c r="DA55" s="1313"/>
      <c r="DB55" s="1313"/>
      <c r="DC55" s="1313"/>
    </row>
    <row r="56" spans="1:109" ht="13.2"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2"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640</v>
      </c>
      <c r="BC57" s="1316"/>
      <c r="BD57" s="1316"/>
      <c r="BE57" s="1316"/>
      <c r="BF57" s="1316"/>
      <c r="BG57" s="1316"/>
      <c r="BH57" s="1316"/>
      <c r="BI57" s="1316"/>
      <c r="BJ57" s="1316"/>
      <c r="BK57" s="1316"/>
      <c r="BL57" s="1316"/>
      <c r="BM57" s="1316"/>
      <c r="BN57" s="1316"/>
      <c r="BO57" s="1316"/>
      <c r="BP57" s="1313">
        <v>57.4</v>
      </c>
      <c r="BQ57" s="1313"/>
      <c r="BR57" s="1313"/>
      <c r="BS57" s="1313"/>
      <c r="BT57" s="1313"/>
      <c r="BU57" s="1313"/>
      <c r="BV57" s="1313"/>
      <c r="BW57" s="1313"/>
      <c r="BX57" s="1313">
        <v>58.3</v>
      </c>
      <c r="BY57" s="1313"/>
      <c r="BZ57" s="1313"/>
      <c r="CA57" s="1313"/>
      <c r="CB57" s="1313"/>
      <c r="CC57" s="1313"/>
      <c r="CD57" s="1313"/>
      <c r="CE57" s="1313"/>
      <c r="CF57" s="1313">
        <v>61.1</v>
      </c>
      <c r="CG57" s="1313"/>
      <c r="CH57" s="1313"/>
      <c r="CI57" s="1313"/>
      <c r="CJ57" s="1313"/>
      <c r="CK57" s="1313"/>
      <c r="CL57" s="1313"/>
      <c r="CM57" s="1313"/>
      <c r="CN57" s="1313">
        <v>61.9</v>
      </c>
      <c r="CO57" s="1313"/>
      <c r="CP57" s="1313"/>
      <c r="CQ57" s="1313"/>
      <c r="CR57" s="1313"/>
      <c r="CS57" s="1313"/>
      <c r="CT57" s="1313"/>
      <c r="CU57" s="1313"/>
      <c r="CV57" s="1313">
        <v>62.6</v>
      </c>
      <c r="CW57" s="1313"/>
      <c r="CX57" s="1313"/>
      <c r="CY57" s="1313"/>
      <c r="CZ57" s="1313"/>
      <c r="DA57" s="1313"/>
      <c r="DB57" s="1313"/>
      <c r="DC57" s="1313"/>
      <c r="DD57" s="410"/>
      <c r="DE57" s="409"/>
    </row>
    <row r="58" spans="1:109" s="405" customFormat="1" ht="13.2"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642</v>
      </c>
    </row>
    <row r="64" spans="1:109" ht="13.2" x14ac:dyDescent="0.2">
      <c r="B64" s="397"/>
      <c r="G64" s="404"/>
      <c r="I64" s="417"/>
      <c r="J64" s="417"/>
      <c r="K64" s="417"/>
      <c r="L64" s="417"/>
      <c r="M64" s="417"/>
      <c r="N64" s="418"/>
      <c r="AM64" s="404"/>
      <c r="AN64" s="404" t="s">
        <v>636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24" t="s">
        <v>645</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2" x14ac:dyDescent="0.2">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2" x14ac:dyDescent="0.2">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2" x14ac:dyDescent="0.2">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2" x14ac:dyDescent="0.2">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637</v>
      </c>
    </row>
    <row r="72" spans="2:107" ht="13.2" x14ac:dyDescent="0.2">
      <c r="B72" s="397"/>
      <c r="G72" s="1311"/>
      <c r="H72" s="1311"/>
      <c r="I72" s="1311"/>
      <c r="J72" s="1311"/>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7" t="s">
        <v>579</v>
      </c>
      <c r="BQ72" s="1317"/>
      <c r="BR72" s="1317"/>
      <c r="BS72" s="1317"/>
      <c r="BT72" s="1317"/>
      <c r="BU72" s="1317"/>
      <c r="BV72" s="1317"/>
      <c r="BW72" s="1317"/>
      <c r="BX72" s="1317" t="s">
        <v>580</v>
      </c>
      <c r="BY72" s="1317"/>
      <c r="BZ72" s="1317"/>
      <c r="CA72" s="1317"/>
      <c r="CB72" s="1317"/>
      <c r="CC72" s="1317"/>
      <c r="CD72" s="1317"/>
      <c r="CE72" s="1317"/>
      <c r="CF72" s="1317" t="s">
        <v>581</v>
      </c>
      <c r="CG72" s="1317"/>
      <c r="CH72" s="1317"/>
      <c r="CI72" s="1317"/>
      <c r="CJ72" s="1317"/>
      <c r="CK72" s="1317"/>
      <c r="CL72" s="1317"/>
      <c r="CM72" s="1317"/>
      <c r="CN72" s="1317" t="s">
        <v>582</v>
      </c>
      <c r="CO72" s="1317"/>
      <c r="CP72" s="1317"/>
      <c r="CQ72" s="1317"/>
      <c r="CR72" s="1317"/>
      <c r="CS72" s="1317"/>
      <c r="CT72" s="1317"/>
      <c r="CU72" s="1317"/>
      <c r="CV72" s="1317" t="s">
        <v>583</v>
      </c>
      <c r="CW72" s="1317"/>
      <c r="CX72" s="1317"/>
      <c r="CY72" s="1317"/>
      <c r="CZ72" s="1317"/>
      <c r="DA72" s="1317"/>
      <c r="DB72" s="1317"/>
      <c r="DC72" s="1317"/>
    </row>
    <row r="73" spans="2:107" ht="13.2" x14ac:dyDescent="0.2">
      <c r="B73" s="397"/>
      <c r="G73" s="1319"/>
      <c r="H73" s="1319"/>
      <c r="I73" s="1319"/>
      <c r="J73" s="1319"/>
      <c r="K73" s="1312"/>
      <c r="L73" s="1312"/>
      <c r="M73" s="1312"/>
      <c r="N73" s="1312"/>
      <c r="AM73" s="406"/>
      <c r="AN73" s="1316" t="s">
        <v>638</v>
      </c>
      <c r="AO73" s="1316"/>
      <c r="AP73" s="1316"/>
      <c r="AQ73" s="1316"/>
      <c r="AR73" s="1316"/>
      <c r="AS73" s="1316"/>
      <c r="AT73" s="1316"/>
      <c r="AU73" s="1316"/>
      <c r="AV73" s="1316"/>
      <c r="AW73" s="1316"/>
      <c r="AX73" s="1316"/>
      <c r="AY73" s="1316"/>
      <c r="AZ73" s="1316"/>
      <c r="BA73" s="1316"/>
      <c r="BB73" s="1316" t="s">
        <v>639</v>
      </c>
      <c r="BC73" s="1316"/>
      <c r="BD73" s="1316"/>
      <c r="BE73" s="1316"/>
      <c r="BF73" s="1316"/>
      <c r="BG73" s="1316"/>
      <c r="BH73" s="1316"/>
      <c r="BI73" s="1316"/>
      <c r="BJ73" s="1316"/>
      <c r="BK73" s="1316"/>
      <c r="BL73" s="1316"/>
      <c r="BM73" s="1316"/>
      <c r="BN73" s="1316"/>
      <c r="BO73" s="1316"/>
      <c r="BP73" s="1313">
        <v>72.099999999999994</v>
      </c>
      <c r="BQ73" s="1313"/>
      <c r="BR73" s="1313"/>
      <c r="BS73" s="1313"/>
      <c r="BT73" s="1313"/>
      <c r="BU73" s="1313"/>
      <c r="BV73" s="1313"/>
      <c r="BW73" s="1313"/>
      <c r="BX73" s="1313">
        <v>68.7</v>
      </c>
      <c r="BY73" s="1313"/>
      <c r="BZ73" s="1313"/>
      <c r="CA73" s="1313"/>
      <c r="CB73" s="1313"/>
      <c r="CC73" s="1313"/>
      <c r="CD73" s="1313"/>
      <c r="CE73" s="1313"/>
      <c r="CF73" s="1313">
        <v>63.1</v>
      </c>
      <c r="CG73" s="1313"/>
      <c r="CH73" s="1313"/>
      <c r="CI73" s="1313"/>
      <c r="CJ73" s="1313"/>
      <c r="CK73" s="1313"/>
      <c r="CL73" s="1313"/>
      <c r="CM73" s="1313"/>
      <c r="CN73" s="1313">
        <v>69.599999999999994</v>
      </c>
      <c r="CO73" s="1313"/>
      <c r="CP73" s="1313"/>
      <c r="CQ73" s="1313"/>
      <c r="CR73" s="1313"/>
      <c r="CS73" s="1313"/>
      <c r="CT73" s="1313"/>
      <c r="CU73" s="1313"/>
      <c r="CV73" s="1313">
        <v>68.400000000000006</v>
      </c>
      <c r="CW73" s="1313"/>
      <c r="CX73" s="1313"/>
      <c r="CY73" s="1313"/>
      <c r="CZ73" s="1313"/>
      <c r="DA73" s="1313"/>
      <c r="DB73" s="1313"/>
      <c r="DC73" s="1313"/>
    </row>
    <row r="74" spans="2:107" ht="13.2" x14ac:dyDescent="0.2">
      <c r="B74" s="397"/>
      <c r="G74" s="1319"/>
      <c r="H74" s="1319"/>
      <c r="I74" s="1319"/>
      <c r="J74" s="1319"/>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397"/>
      <c r="G75" s="1319"/>
      <c r="H75" s="1319"/>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643</v>
      </c>
      <c r="BC75" s="1316"/>
      <c r="BD75" s="1316"/>
      <c r="BE75" s="1316"/>
      <c r="BF75" s="1316"/>
      <c r="BG75" s="1316"/>
      <c r="BH75" s="1316"/>
      <c r="BI75" s="1316"/>
      <c r="BJ75" s="1316"/>
      <c r="BK75" s="1316"/>
      <c r="BL75" s="1316"/>
      <c r="BM75" s="1316"/>
      <c r="BN75" s="1316"/>
      <c r="BO75" s="1316"/>
      <c r="BP75" s="1313">
        <v>11.4</v>
      </c>
      <c r="BQ75" s="1313"/>
      <c r="BR75" s="1313"/>
      <c r="BS75" s="1313"/>
      <c r="BT75" s="1313"/>
      <c r="BU75" s="1313"/>
      <c r="BV75" s="1313"/>
      <c r="BW75" s="1313"/>
      <c r="BX75" s="1313">
        <v>11.2</v>
      </c>
      <c r="BY75" s="1313"/>
      <c r="BZ75" s="1313"/>
      <c r="CA75" s="1313"/>
      <c r="CB75" s="1313"/>
      <c r="CC75" s="1313"/>
      <c r="CD75" s="1313"/>
      <c r="CE75" s="1313"/>
      <c r="CF75" s="1313">
        <v>10.8</v>
      </c>
      <c r="CG75" s="1313"/>
      <c r="CH75" s="1313"/>
      <c r="CI75" s="1313"/>
      <c r="CJ75" s="1313"/>
      <c r="CK75" s="1313"/>
      <c r="CL75" s="1313"/>
      <c r="CM75" s="1313"/>
      <c r="CN75" s="1313">
        <v>10.3</v>
      </c>
      <c r="CO75" s="1313"/>
      <c r="CP75" s="1313"/>
      <c r="CQ75" s="1313"/>
      <c r="CR75" s="1313"/>
      <c r="CS75" s="1313"/>
      <c r="CT75" s="1313"/>
      <c r="CU75" s="1313"/>
      <c r="CV75" s="1313">
        <v>9.6</v>
      </c>
      <c r="CW75" s="1313"/>
      <c r="CX75" s="1313"/>
      <c r="CY75" s="1313"/>
      <c r="CZ75" s="1313"/>
      <c r="DA75" s="1313"/>
      <c r="DB75" s="1313"/>
      <c r="DC75" s="1313"/>
    </row>
    <row r="76" spans="2:107" ht="13.2" x14ac:dyDescent="0.2">
      <c r="B76" s="397"/>
      <c r="G76" s="1319"/>
      <c r="H76" s="1319"/>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397"/>
      <c r="G77" s="1311"/>
      <c r="H77" s="1311"/>
      <c r="I77" s="1311"/>
      <c r="J77" s="1311"/>
      <c r="K77" s="1312"/>
      <c r="L77" s="1312"/>
      <c r="M77" s="1312"/>
      <c r="N77" s="1312"/>
      <c r="AN77" s="1317" t="s">
        <v>641</v>
      </c>
      <c r="AO77" s="1317"/>
      <c r="AP77" s="1317"/>
      <c r="AQ77" s="1317"/>
      <c r="AR77" s="1317"/>
      <c r="AS77" s="1317"/>
      <c r="AT77" s="1317"/>
      <c r="AU77" s="1317"/>
      <c r="AV77" s="1317"/>
      <c r="AW77" s="1317"/>
      <c r="AX77" s="1317"/>
      <c r="AY77" s="1317"/>
      <c r="AZ77" s="1317"/>
      <c r="BA77" s="1317"/>
      <c r="BB77" s="1316" t="s">
        <v>639</v>
      </c>
      <c r="BC77" s="1316"/>
      <c r="BD77" s="1316"/>
      <c r="BE77" s="1316"/>
      <c r="BF77" s="1316"/>
      <c r="BG77" s="1316"/>
      <c r="BH77" s="1316"/>
      <c r="BI77" s="1316"/>
      <c r="BJ77" s="1316"/>
      <c r="BK77" s="1316"/>
      <c r="BL77" s="1316"/>
      <c r="BM77" s="1316"/>
      <c r="BN77" s="1316"/>
      <c r="BO77" s="1316"/>
      <c r="BP77" s="1313">
        <v>31</v>
      </c>
      <c r="BQ77" s="1313"/>
      <c r="BR77" s="1313"/>
      <c r="BS77" s="1313"/>
      <c r="BT77" s="1313"/>
      <c r="BU77" s="1313"/>
      <c r="BV77" s="1313"/>
      <c r="BW77" s="1313"/>
      <c r="BX77" s="1313">
        <v>30</v>
      </c>
      <c r="BY77" s="1313"/>
      <c r="BZ77" s="1313"/>
      <c r="CA77" s="1313"/>
      <c r="CB77" s="1313"/>
      <c r="CC77" s="1313"/>
      <c r="CD77" s="1313"/>
      <c r="CE77" s="1313"/>
      <c r="CF77" s="1313">
        <v>34</v>
      </c>
      <c r="CG77" s="1313"/>
      <c r="CH77" s="1313"/>
      <c r="CI77" s="1313"/>
      <c r="CJ77" s="1313"/>
      <c r="CK77" s="1313"/>
      <c r="CL77" s="1313"/>
      <c r="CM77" s="1313"/>
      <c r="CN77" s="1313">
        <v>33.9</v>
      </c>
      <c r="CO77" s="1313"/>
      <c r="CP77" s="1313"/>
      <c r="CQ77" s="1313"/>
      <c r="CR77" s="1313"/>
      <c r="CS77" s="1313"/>
      <c r="CT77" s="1313"/>
      <c r="CU77" s="1313"/>
      <c r="CV77" s="1313">
        <v>31.5</v>
      </c>
      <c r="CW77" s="1313"/>
      <c r="CX77" s="1313"/>
      <c r="CY77" s="1313"/>
      <c r="CZ77" s="1313"/>
      <c r="DA77" s="1313"/>
      <c r="DB77" s="1313"/>
      <c r="DC77" s="1313"/>
    </row>
    <row r="78" spans="2:107" ht="13.2"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643</v>
      </c>
      <c r="BC79" s="1316"/>
      <c r="BD79" s="1316"/>
      <c r="BE79" s="1316"/>
      <c r="BF79" s="1316"/>
      <c r="BG79" s="1316"/>
      <c r="BH79" s="1316"/>
      <c r="BI79" s="1316"/>
      <c r="BJ79" s="1316"/>
      <c r="BK79" s="1316"/>
      <c r="BL79" s="1316"/>
      <c r="BM79" s="1316"/>
      <c r="BN79" s="1316"/>
      <c r="BO79" s="1316"/>
      <c r="BP79" s="1313">
        <v>5.2</v>
      </c>
      <c r="BQ79" s="1313"/>
      <c r="BR79" s="1313"/>
      <c r="BS79" s="1313"/>
      <c r="BT79" s="1313"/>
      <c r="BU79" s="1313"/>
      <c r="BV79" s="1313"/>
      <c r="BW79" s="1313"/>
      <c r="BX79" s="1313">
        <v>5</v>
      </c>
      <c r="BY79" s="1313"/>
      <c r="BZ79" s="1313"/>
      <c r="CA79" s="1313"/>
      <c r="CB79" s="1313"/>
      <c r="CC79" s="1313"/>
      <c r="CD79" s="1313"/>
      <c r="CE79" s="1313"/>
      <c r="CF79" s="1313">
        <v>5.9</v>
      </c>
      <c r="CG79" s="1313"/>
      <c r="CH79" s="1313"/>
      <c r="CI79" s="1313"/>
      <c r="CJ79" s="1313"/>
      <c r="CK79" s="1313"/>
      <c r="CL79" s="1313"/>
      <c r="CM79" s="1313"/>
      <c r="CN79" s="1313">
        <v>5.7</v>
      </c>
      <c r="CO79" s="1313"/>
      <c r="CP79" s="1313"/>
      <c r="CQ79" s="1313"/>
      <c r="CR79" s="1313"/>
      <c r="CS79" s="1313"/>
      <c r="CT79" s="1313"/>
      <c r="CU79" s="1313"/>
      <c r="CV79" s="1313">
        <v>5.4</v>
      </c>
      <c r="CW79" s="1313"/>
      <c r="CX79" s="1313"/>
      <c r="CY79" s="1313"/>
      <c r="CZ79" s="1313"/>
      <c r="DA79" s="1313"/>
      <c r="DB79" s="1313"/>
      <c r="DC79" s="1313"/>
    </row>
    <row r="80" spans="2:107" ht="13.2"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8fUnYt5eoj6bS20XMt1iMqI4ign986fMuXcwXLE+7i1vHwLI549ax6GbpXMzDqw+5yWBAzJyss1l65eegyQ1Pw==" saltValue="WV5cjRzA8ulmMrDwqLXC7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526</v>
      </c>
    </row>
  </sheetData>
  <sheetProtection algorithmName="SHA-512" hashValue="eZsL+ossuh5oOskQAHGwoss6RzlSByqOSPD62pGQNXPt4Fvr/nJRr1pXFu+I0UnJHdVbpr4mQH0SUpci7G65eA==" saltValue="eRUSJhUtAFLkAFtfdqpcN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526</v>
      </c>
    </row>
  </sheetData>
  <sheetProtection algorithmName="SHA-512" hashValue="16TNb4gIWDbOqCnoCgZyUuXmu7jCSueBluu6XtIoN/rWb+O+9sWnbC9gTWqGr9wmBhKznZ7Of7bZ72R7Qptnyw==" saltValue="kxQHdIH9VfFrzgqslISd+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576</v>
      </c>
      <c r="G2" s="157"/>
      <c r="H2" s="158"/>
    </row>
    <row r="3" spans="1:8" x14ac:dyDescent="0.2">
      <c r="A3" s="154" t="s">
        <v>569</v>
      </c>
      <c r="B3" s="159"/>
      <c r="C3" s="160"/>
      <c r="D3" s="161">
        <v>48161</v>
      </c>
      <c r="E3" s="162"/>
      <c r="F3" s="163">
        <v>42581</v>
      </c>
      <c r="G3" s="164"/>
      <c r="H3" s="165"/>
    </row>
    <row r="4" spans="1:8" x14ac:dyDescent="0.2">
      <c r="A4" s="166"/>
      <c r="B4" s="167"/>
      <c r="C4" s="168"/>
      <c r="D4" s="169">
        <v>30087</v>
      </c>
      <c r="E4" s="170"/>
      <c r="F4" s="171">
        <v>24354</v>
      </c>
      <c r="G4" s="172"/>
      <c r="H4" s="173"/>
    </row>
    <row r="5" spans="1:8" x14ac:dyDescent="0.2">
      <c r="A5" s="154" t="s">
        <v>571</v>
      </c>
      <c r="B5" s="159"/>
      <c r="C5" s="160"/>
      <c r="D5" s="161">
        <v>71640</v>
      </c>
      <c r="E5" s="162"/>
      <c r="F5" s="163">
        <v>45426</v>
      </c>
      <c r="G5" s="164"/>
      <c r="H5" s="165"/>
    </row>
    <row r="6" spans="1:8" x14ac:dyDescent="0.2">
      <c r="A6" s="166"/>
      <c r="B6" s="167"/>
      <c r="C6" s="168"/>
      <c r="D6" s="169">
        <v>44637</v>
      </c>
      <c r="E6" s="170"/>
      <c r="F6" s="171">
        <v>24508</v>
      </c>
      <c r="G6" s="172"/>
      <c r="H6" s="173"/>
    </row>
    <row r="7" spans="1:8" x14ac:dyDescent="0.2">
      <c r="A7" s="154" t="s">
        <v>572</v>
      </c>
      <c r="B7" s="159"/>
      <c r="C7" s="160"/>
      <c r="D7" s="161">
        <v>57541</v>
      </c>
      <c r="E7" s="162"/>
      <c r="F7" s="163">
        <v>46457</v>
      </c>
      <c r="G7" s="164"/>
      <c r="H7" s="165"/>
    </row>
    <row r="8" spans="1:8" x14ac:dyDescent="0.2">
      <c r="A8" s="166"/>
      <c r="B8" s="167"/>
      <c r="C8" s="168"/>
      <c r="D8" s="169">
        <v>39666</v>
      </c>
      <c r="E8" s="170"/>
      <c r="F8" s="171">
        <v>24020</v>
      </c>
      <c r="G8" s="172"/>
      <c r="H8" s="173"/>
    </row>
    <row r="9" spans="1:8" x14ac:dyDescent="0.2">
      <c r="A9" s="154" t="s">
        <v>573</v>
      </c>
      <c r="B9" s="159"/>
      <c r="C9" s="160"/>
      <c r="D9" s="161">
        <v>79578</v>
      </c>
      <c r="E9" s="162"/>
      <c r="F9" s="163">
        <v>51849</v>
      </c>
      <c r="G9" s="164"/>
      <c r="H9" s="165"/>
    </row>
    <row r="10" spans="1:8" x14ac:dyDescent="0.2">
      <c r="A10" s="166"/>
      <c r="B10" s="167"/>
      <c r="C10" s="168"/>
      <c r="D10" s="169">
        <v>56188</v>
      </c>
      <c r="E10" s="170"/>
      <c r="F10" s="171">
        <v>26326</v>
      </c>
      <c r="G10" s="172"/>
      <c r="H10" s="173"/>
    </row>
    <row r="11" spans="1:8" x14ac:dyDescent="0.2">
      <c r="A11" s="154" t="s">
        <v>574</v>
      </c>
      <c r="B11" s="159"/>
      <c r="C11" s="160"/>
      <c r="D11" s="161">
        <v>45599</v>
      </c>
      <c r="E11" s="162"/>
      <c r="F11" s="163">
        <v>52191</v>
      </c>
      <c r="G11" s="164"/>
      <c r="H11" s="165"/>
    </row>
    <row r="12" spans="1:8" x14ac:dyDescent="0.2">
      <c r="A12" s="166"/>
      <c r="B12" s="167"/>
      <c r="C12" s="174"/>
      <c r="D12" s="169">
        <v>27940</v>
      </c>
      <c r="E12" s="170"/>
      <c r="F12" s="171">
        <v>26807</v>
      </c>
      <c r="G12" s="172"/>
      <c r="H12" s="173"/>
    </row>
    <row r="13" spans="1:8" x14ac:dyDescent="0.2">
      <c r="A13" s="154"/>
      <c r="B13" s="159"/>
      <c r="C13" s="175"/>
      <c r="D13" s="176">
        <v>60504</v>
      </c>
      <c r="E13" s="177"/>
      <c r="F13" s="178">
        <v>47701</v>
      </c>
      <c r="G13" s="179"/>
      <c r="H13" s="165"/>
    </row>
    <row r="14" spans="1:8" x14ac:dyDescent="0.2">
      <c r="A14" s="166"/>
      <c r="B14" s="167"/>
      <c r="C14" s="168"/>
      <c r="D14" s="169">
        <v>39704</v>
      </c>
      <c r="E14" s="170"/>
      <c r="F14" s="171">
        <v>25203</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2.48</v>
      </c>
      <c r="C19" s="180">
        <f>ROUND(VALUE(SUBSTITUTE(実質収支比率等に係る経年分析!G$48,"▲","-")),2)</f>
        <v>4.01</v>
      </c>
      <c r="D19" s="180">
        <f>ROUND(VALUE(SUBSTITUTE(実質収支比率等に係る経年分析!H$48,"▲","-")),2)</f>
        <v>4.32</v>
      </c>
      <c r="E19" s="180">
        <f>ROUND(VALUE(SUBSTITUTE(実質収支比率等に係る経年分析!I$48,"▲","-")),2)</f>
        <v>3.79</v>
      </c>
      <c r="F19" s="180">
        <f>ROUND(VALUE(SUBSTITUTE(実質収支比率等に係る経年分析!J$48,"▲","-")),2)</f>
        <v>4.16</v>
      </c>
    </row>
    <row r="20" spans="1:11" x14ac:dyDescent="0.2">
      <c r="A20" s="180" t="s">
        <v>55</v>
      </c>
      <c r="B20" s="180">
        <f>ROUND(VALUE(SUBSTITUTE(実質収支比率等に係る経年分析!F$47,"▲","-")),2)</f>
        <v>6.73</v>
      </c>
      <c r="C20" s="180">
        <f>ROUND(VALUE(SUBSTITUTE(実質収支比率等に係る経年分析!G$47,"▲","-")),2)</f>
        <v>6.79</v>
      </c>
      <c r="D20" s="180">
        <f>ROUND(VALUE(SUBSTITUTE(実質収支比率等に係る経年分析!H$47,"▲","-")),2)</f>
        <v>6.74</v>
      </c>
      <c r="E20" s="180">
        <f>ROUND(VALUE(SUBSTITUTE(実質収支比率等に係る経年分析!I$47,"▲","-")),2)</f>
        <v>7.45</v>
      </c>
      <c r="F20" s="180">
        <f>ROUND(VALUE(SUBSTITUTE(実質収支比率等に係る経年分析!J$47,"▲","-")),2)</f>
        <v>6.42</v>
      </c>
    </row>
    <row r="21" spans="1:11" x14ac:dyDescent="0.2">
      <c r="A21" s="180" t="s">
        <v>56</v>
      </c>
      <c r="B21" s="180">
        <f>IF(ISNUMBER(VALUE(SUBSTITUTE(実質収支比率等に係る経年分析!F$49,"▲","-"))),ROUND(VALUE(SUBSTITUTE(実質収支比率等に係る経年分析!F$49,"▲","-")),2),NA())</f>
        <v>-0.68</v>
      </c>
      <c r="C21" s="180">
        <f>IF(ISNUMBER(VALUE(SUBSTITUTE(実質収支比率等に係る経年分析!G$49,"▲","-"))),ROUND(VALUE(SUBSTITUTE(実質収支比率等に係る経年分析!G$49,"▲","-")),2),NA())</f>
        <v>1.62</v>
      </c>
      <c r="D21" s="180">
        <f>IF(ISNUMBER(VALUE(SUBSTITUTE(実質収支比率等に係る経年分析!H$49,"▲","-"))),ROUND(VALUE(SUBSTITUTE(実質収支比率等に係る経年分析!H$49,"▲","-")),2),NA())</f>
        <v>0.38</v>
      </c>
      <c r="E21" s="180">
        <f>IF(ISNUMBER(VALUE(SUBSTITUTE(実質収支比率等に係る経年分析!I$49,"▲","-"))),ROUND(VALUE(SUBSTITUTE(実質収支比率等に係る経年分析!I$49,"▲","-")),2),NA())</f>
        <v>0.09</v>
      </c>
      <c r="F21" s="180">
        <f>IF(ISNUMBER(VALUE(SUBSTITUTE(実質収支比率等に係る経年分析!J$49,"▲","-"))),ROUND(VALUE(SUBSTITUTE(実質収支比率等に係る経年分析!J$49,"▲","-")),2),NA())</f>
        <v>-0.38</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7.0000000000000007E-2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住宅新築資金等貸付事業費</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2">
      <c r="A30" s="181" t="str">
        <f>IF(連結実質赤字比率に係る赤字・黒字の構成分析!C$40="",NA(),連結実質赤字比率に係る赤字・黒字の構成分析!C$40)</f>
        <v>母子父子寡婦福祉資金貸付事業費</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x14ac:dyDescent="0.2">
      <c r="A31" s="181" t="str">
        <f>IF(連結実質赤字比率に係る赤字・黒字の構成分析!C$39="",NA(),連結実質赤字比率に係る赤字・黒字の構成分析!C$39)</f>
        <v>国民健康保険費</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0.96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1.39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0.39</v>
      </c>
    </row>
    <row r="32" spans="1:11" x14ac:dyDescent="0.2">
      <c r="A32" s="181" t="str">
        <f>IF(連結実質赤字比率に係る赤字・黒字の構成分析!C$38="",NA(),連結実質赤字比率に係る赤字・黒字の構成分析!C$38)</f>
        <v>介護保険費</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1.66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1.73</v>
      </c>
    </row>
    <row r="33" spans="1:16" x14ac:dyDescent="0.2">
      <c r="A33" s="181" t="str">
        <f>IF(連結実質赤字比率に係る赤字・黒字の構成分析!C$37="",NA(),連結実質赤字比率に係る赤字・黒字の構成分析!C$37)</f>
        <v>病院事業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6.76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5.48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4.54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3.94</v>
      </c>
    </row>
    <row r="34" spans="1:16" x14ac:dyDescent="0.2">
      <c r="A34" s="181" t="str">
        <f>IF(連結実質赤字比率に係る赤字・黒字の構成分析!C$36="",NA(),連結実質赤字比率に係る赤字・黒字の構成分析!C$36)</f>
        <v>水道事業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4.22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3.81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4.28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4.01</v>
      </c>
    </row>
    <row r="36" spans="1:16" x14ac:dyDescent="0.2">
      <c r="A36" s="181" t="str">
        <f>IF(連結実質赤字比率に係る赤字・黒字の構成分析!C$34="",NA(),連結実質赤字比率に係る赤字・黒字の構成分析!C$34)</f>
        <v>下水道等事業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4.3600000000000003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5.27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6.52</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10255</v>
      </c>
      <c r="E42" s="182"/>
      <c r="F42" s="182"/>
      <c r="G42" s="182">
        <f>'実質公債費比率（分子）の構造'!L$52</f>
        <v>10451</v>
      </c>
      <c r="H42" s="182"/>
      <c r="I42" s="182"/>
      <c r="J42" s="182">
        <f>'実質公債費比率（分子）の構造'!M$52</f>
        <v>10439</v>
      </c>
      <c r="K42" s="182"/>
      <c r="L42" s="182"/>
      <c r="M42" s="182">
        <f>'実質公債費比率（分子）の構造'!N$52</f>
        <v>10437</v>
      </c>
      <c r="N42" s="182"/>
      <c r="O42" s="182"/>
      <c r="P42" s="182">
        <f>'実質公債費比率（分子）の構造'!O$52</f>
        <v>10402</v>
      </c>
    </row>
    <row r="43" spans="1:16" x14ac:dyDescent="0.2">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12</v>
      </c>
      <c r="O43" s="182"/>
      <c r="P43" s="182"/>
    </row>
    <row r="44" spans="1:16" x14ac:dyDescent="0.2">
      <c r="A44" s="182" t="s">
        <v>65</v>
      </c>
      <c r="B44" s="182">
        <f>'実質公債費比率（分子）の構造'!K$50</f>
        <v>73</v>
      </c>
      <c r="C44" s="182"/>
      <c r="D44" s="182"/>
      <c r="E44" s="182">
        <f>'実質公債費比率（分子）の構造'!L$50</f>
        <v>56</v>
      </c>
      <c r="F44" s="182"/>
      <c r="G44" s="182"/>
      <c r="H44" s="182">
        <f>'実質公債費比率（分子）の構造'!M$50</f>
        <v>34</v>
      </c>
      <c r="I44" s="182"/>
      <c r="J44" s="182"/>
      <c r="K44" s="182">
        <f>'実質公債費比率（分子）の構造'!N$50</f>
        <v>28</v>
      </c>
      <c r="L44" s="182"/>
      <c r="M44" s="182"/>
      <c r="N44" s="182">
        <f>'実質公債費比率（分子）の構造'!O$50</f>
        <v>19</v>
      </c>
      <c r="O44" s="182"/>
      <c r="P44" s="182"/>
    </row>
    <row r="45" spans="1:16" x14ac:dyDescent="0.2">
      <c r="A45" s="182" t="s">
        <v>66</v>
      </c>
      <c r="B45" s="182">
        <f>'実質公債費比率（分子）の構造'!K$49</f>
        <v>328</v>
      </c>
      <c r="C45" s="182"/>
      <c r="D45" s="182"/>
      <c r="E45" s="182">
        <f>'実質公債費比率（分子）の構造'!L$49</f>
        <v>329</v>
      </c>
      <c r="F45" s="182"/>
      <c r="G45" s="182"/>
      <c r="H45" s="182">
        <f>'実質公債費比率（分子）の構造'!M$49</f>
        <v>343</v>
      </c>
      <c r="I45" s="182"/>
      <c r="J45" s="182"/>
      <c r="K45" s="182">
        <f>'実質公債費比率（分子）の構造'!N$49</f>
        <v>332</v>
      </c>
      <c r="L45" s="182"/>
      <c r="M45" s="182"/>
      <c r="N45" s="182">
        <f>'実質公債費比率（分子）の構造'!O$49</f>
        <v>349</v>
      </c>
      <c r="O45" s="182"/>
      <c r="P45" s="182"/>
    </row>
    <row r="46" spans="1:16" x14ac:dyDescent="0.2">
      <c r="A46" s="182" t="s">
        <v>67</v>
      </c>
      <c r="B46" s="182">
        <f>'実質公債費比率（分子）の構造'!K$48</f>
        <v>4494</v>
      </c>
      <c r="C46" s="182"/>
      <c r="D46" s="182"/>
      <c r="E46" s="182">
        <f>'実質公債費比率（分子）の構造'!L$48</f>
        <v>4528</v>
      </c>
      <c r="F46" s="182"/>
      <c r="G46" s="182"/>
      <c r="H46" s="182">
        <f>'実質公債費比率（分子）の構造'!M$48</f>
        <v>4612</v>
      </c>
      <c r="I46" s="182"/>
      <c r="J46" s="182"/>
      <c r="K46" s="182">
        <f>'実質公債費比率（分子）の構造'!N$48</f>
        <v>4515</v>
      </c>
      <c r="L46" s="182"/>
      <c r="M46" s="182"/>
      <c r="N46" s="182">
        <f>'実質公債費比率（分子）の構造'!O$48</f>
        <v>4214</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10028</v>
      </c>
      <c r="C49" s="182"/>
      <c r="D49" s="182"/>
      <c r="E49" s="182">
        <f>'実質公債費比率（分子）の構造'!L$45</f>
        <v>9997</v>
      </c>
      <c r="F49" s="182"/>
      <c r="G49" s="182"/>
      <c r="H49" s="182">
        <f>'実質公債費比率（分子）の構造'!M$45</f>
        <v>9712</v>
      </c>
      <c r="I49" s="182"/>
      <c r="J49" s="182"/>
      <c r="K49" s="182">
        <f>'実質公債費比率（分子）の構造'!N$45</f>
        <v>9603</v>
      </c>
      <c r="L49" s="182"/>
      <c r="M49" s="182"/>
      <c r="N49" s="182">
        <f>'実質公債費比率（分子）の構造'!O$45</f>
        <v>9484</v>
      </c>
      <c r="O49" s="182"/>
      <c r="P49" s="182"/>
    </row>
    <row r="50" spans="1:16" x14ac:dyDescent="0.2">
      <c r="A50" s="182" t="s">
        <v>71</v>
      </c>
      <c r="B50" s="182" t="e">
        <f>NA()</f>
        <v>#N/A</v>
      </c>
      <c r="C50" s="182">
        <f>IF(ISNUMBER('実質公債費比率（分子）の構造'!K$53),'実質公債費比率（分子）の構造'!K$53,NA())</f>
        <v>4668</v>
      </c>
      <c r="D50" s="182" t="e">
        <f>NA()</f>
        <v>#N/A</v>
      </c>
      <c r="E50" s="182" t="e">
        <f>NA()</f>
        <v>#N/A</v>
      </c>
      <c r="F50" s="182">
        <f>IF(ISNUMBER('実質公債費比率（分子）の構造'!L$53),'実質公債費比率（分子）の構造'!L$53,NA())</f>
        <v>4459</v>
      </c>
      <c r="G50" s="182" t="e">
        <f>NA()</f>
        <v>#N/A</v>
      </c>
      <c r="H50" s="182" t="e">
        <f>NA()</f>
        <v>#N/A</v>
      </c>
      <c r="I50" s="182">
        <f>IF(ISNUMBER('実質公債費比率（分子）の構造'!M$53),'実質公債費比率（分子）の構造'!M$53,NA())</f>
        <v>4262</v>
      </c>
      <c r="J50" s="182" t="e">
        <f>NA()</f>
        <v>#N/A</v>
      </c>
      <c r="K50" s="182" t="e">
        <f>NA()</f>
        <v>#N/A</v>
      </c>
      <c r="L50" s="182">
        <f>IF(ISNUMBER('実質公債費比率（分子）の構造'!N$53),'実質公債費比率（分子）の構造'!N$53,NA())</f>
        <v>4041</v>
      </c>
      <c r="M50" s="182" t="e">
        <f>NA()</f>
        <v>#N/A</v>
      </c>
      <c r="N50" s="182" t="e">
        <f>NA()</f>
        <v>#N/A</v>
      </c>
      <c r="O50" s="182">
        <f>IF(ISNUMBER('実質公債費比率（分子）の構造'!O$53),'実質公債費比率（分子）の構造'!O$53,NA())</f>
        <v>3676</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107237</v>
      </c>
      <c r="E56" s="181"/>
      <c r="F56" s="181"/>
      <c r="G56" s="181">
        <f>'将来負担比率（分子）の構造'!J$52</f>
        <v>108287</v>
      </c>
      <c r="H56" s="181"/>
      <c r="I56" s="181"/>
      <c r="J56" s="181">
        <f>'将来負担比率（分子）の構造'!K$52</f>
        <v>108813</v>
      </c>
      <c r="K56" s="181"/>
      <c r="L56" s="181"/>
      <c r="M56" s="181">
        <f>'将来負担比率（分子）の構造'!L$52</f>
        <v>110585</v>
      </c>
      <c r="N56" s="181"/>
      <c r="O56" s="181"/>
      <c r="P56" s="181">
        <f>'将来負担比率（分子）の構造'!M$52</f>
        <v>109620</v>
      </c>
    </row>
    <row r="57" spans="1:16" x14ac:dyDescent="0.2">
      <c r="A57" s="181" t="s">
        <v>42</v>
      </c>
      <c r="B57" s="181"/>
      <c r="C57" s="181"/>
      <c r="D57" s="181">
        <f>'将来負担比率（分子）の構造'!I$51</f>
        <v>15205</v>
      </c>
      <c r="E57" s="181"/>
      <c r="F57" s="181"/>
      <c r="G57" s="181">
        <f>'将来負担比率（分子）の構造'!J$51</f>
        <v>17501</v>
      </c>
      <c r="H57" s="181"/>
      <c r="I57" s="181"/>
      <c r="J57" s="181">
        <f>'将来負担比率（分子）の構造'!K$51</f>
        <v>18726</v>
      </c>
      <c r="K57" s="181"/>
      <c r="L57" s="181"/>
      <c r="M57" s="181">
        <f>'将来負担比率（分子）の構造'!L$51</f>
        <v>17989</v>
      </c>
      <c r="N57" s="181"/>
      <c r="O57" s="181"/>
      <c r="P57" s="181">
        <f>'将来負担比率（分子）の構造'!M$51</f>
        <v>17818</v>
      </c>
    </row>
    <row r="58" spans="1:16" x14ac:dyDescent="0.2">
      <c r="A58" s="181" t="s">
        <v>41</v>
      </c>
      <c r="B58" s="181"/>
      <c r="C58" s="181"/>
      <c r="D58" s="181">
        <f>'将来負担比率（分子）の構造'!I$50</f>
        <v>13730</v>
      </c>
      <c r="E58" s="181"/>
      <c r="F58" s="181"/>
      <c r="G58" s="181">
        <f>'将来負担比率（分子）の構造'!J$50</f>
        <v>12903</v>
      </c>
      <c r="H58" s="181"/>
      <c r="I58" s="181"/>
      <c r="J58" s="181">
        <f>'将来負担比率（分子）の構造'!K$50</f>
        <v>13648</v>
      </c>
      <c r="K58" s="181"/>
      <c r="L58" s="181"/>
      <c r="M58" s="181">
        <f>'将来負担比率（分子）の構造'!L$50</f>
        <v>13514</v>
      </c>
      <c r="N58" s="181"/>
      <c r="O58" s="181"/>
      <c r="P58" s="181">
        <f>'将来負担比率（分子）の構造'!M$50</f>
        <v>12537</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2220</v>
      </c>
      <c r="C61" s="181"/>
      <c r="D61" s="181"/>
      <c r="E61" s="181">
        <f>'将来負担比率（分子）の構造'!J$46</f>
        <v>1915</v>
      </c>
      <c r="F61" s="181"/>
      <c r="G61" s="181"/>
      <c r="H61" s="181">
        <f>'将来負担比率（分子）の構造'!K$46</f>
        <v>1938</v>
      </c>
      <c r="I61" s="181"/>
      <c r="J61" s="181"/>
      <c r="K61" s="181">
        <f>'将来負担比率（分子）の構造'!L$46</f>
        <v>1990</v>
      </c>
      <c r="L61" s="181"/>
      <c r="M61" s="181"/>
      <c r="N61" s="181">
        <f>'将来負担比率（分子）の構造'!M$46</f>
        <v>2225</v>
      </c>
      <c r="O61" s="181"/>
      <c r="P61" s="181"/>
    </row>
    <row r="62" spans="1:16" x14ac:dyDescent="0.2">
      <c r="A62" s="181" t="s">
        <v>35</v>
      </c>
      <c r="B62" s="181">
        <f>'将来負担比率（分子）の構造'!I$45</f>
        <v>9995</v>
      </c>
      <c r="C62" s="181"/>
      <c r="D62" s="181"/>
      <c r="E62" s="181">
        <f>'将来負担比率（分子）の構造'!J$45</f>
        <v>9931</v>
      </c>
      <c r="F62" s="181"/>
      <c r="G62" s="181"/>
      <c r="H62" s="181">
        <f>'将来負担比率（分子）の構造'!K$45</f>
        <v>9290</v>
      </c>
      <c r="I62" s="181"/>
      <c r="J62" s="181"/>
      <c r="K62" s="181">
        <f>'将来負担比率（分子）の構造'!L$45</f>
        <v>9260</v>
      </c>
      <c r="L62" s="181"/>
      <c r="M62" s="181"/>
      <c r="N62" s="181">
        <f>'将来負担比率（分子）の構造'!M$45</f>
        <v>9063</v>
      </c>
      <c r="O62" s="181"/>
      <c r="P62" s="181"/>
    </row>
    <row r="63" spans="1:16" x14ac:dyDescent="0.2">
      <c r="A63" s="181" t="s">
        <v>34</v>
      </c>
      <c r="B63" s="181">
        <f>'将来負担比率（分子）の構造'!I$44</f>
        <v>1948</v>
      </c>
      <c r="C63" s="181"/>
      <c r="D63" s="181"/>
      <c r="E63" s="181">
        <f>'将来負担比率（分子）の構造'!J$44</f>
        <v>1891</v>
      </c>
      <c r="F63" s="181"/>
      <c r="G63" s="181"/>
      <c r="H63" s="181">
        <f>'将来負担比率（分子）の構造'!K$44</f>
        <v>1986</v>
      </c>
      <c r="I63" s="181"/>
      <c r="J63" s="181"/>
      <c r="K63" s="181">
        <f>'将来負担比率（分子）の構造'!L$44</f>
        <v>2101</v>
      </c>
      <c r="L63" s="181"/>
      <c r="M63" s="181"/>
      <c r="N63" s="181">
        <f>'将来負担比率（分子）の構造'!M$44</f>
        <v>1986</v>
      </c>
      <c r="O63" s="181"/>
      <c r="P63" s="181"/>
    </row>
    <row r="64" spans="1:16" x14ac:dyDescent="0.2">
      <c r="A64" s="181" t="s">
        <v>33</v>
      </c>
      <c r="B64" s="181">
        <f>'将来負担比率（分子）の構造'!I$43</f>
        <v>54205</v>
      </c>
      <c r="C64" s="181"/>
      <c r="D64" s="181"/>
      <c r="E64" s="181">
        <f>'将来負担比率（分子）の構造'!J$43</f>
        <v>51133</v>
      </c>
      <c r="F64" s="181"/>
      <c r="G64" s="181"/>
      <c r="H64" s="181">
        <f>'将来負担比率（分子）の構造'!K$43</f>
        <v>48588</v>
      </c>
      <c r="I64" s="181"/>
      <c r="J64" s="181"/>
      <c r="K64" s="181">
        <f>'将来負担比率（分子）の構造'!L$43</f>
        <v>46082</v>
      </c>
      <c r="L64" s="181"/>
      <c r="M64" s="181"/>
      <c r="N64" s="181">
        <f>'将来負担比率（分子）の構造'!M$43</f>
        <v>41854</v>
      </c>
      <c r="O64" s="181"/>
      <c r="P64" s="181"/>
    </row>
    <row r="65" spans="1:16" x14ac:dyDescent="0.2">
      <c r="A65" s="181" t="s">
        <v>32</v>
      </c>
      <c r="B65" s="181">
        <f>'将来負担比率（分子）の構造'!I$42</f>
        <v>774</v>
      </c>
      <c r="C65" s="181"/>
      <c r="D65" s="181"/>
      <c r="E65" s="181">
        <f>'将来負担比率（分子）の構造'!J$42</f>
        <v>719</v>
      </c>
      <c r="F65" s="181"/>
      <c r="G65" s="181"/>
      <c r="H65" s="181">
        <f>'将来負担比率（分子）の構造'!K$42</f>
        <v>662</v>
      </c>
      <c r="I65" s="181"/>
      <c r="J65" s="181"/>
      <c r="K65" s="181">
        <f>'将来負担比率（分子）の構造'!L$42</f>
        <v>622</v>
      </c>
      <c r="L65" s="181"/>
      <c r="M65" s="181"/>
      <c r="N65" s="181">
        <f>'将来負担比率（分子）の構造'!M$42</f>
        <v>589</v>
      </c>
      <c r="O65" s="181"/>
      <c r="P65" s="181"/>
    </row>
    <row r="66" spans="1:16" x14ac:dyDescent="0.2">
      <c r="A66" s="181" t="s">
        <v>31</v>
      </c>
      <c r="B66" s="181">
        <f>'将来負担比率（分子）の構造'!I$41</f>
        <v>96779</v>
      </c>
      <c r="C66" s="181"/>
      <c r="D66" s="181"/>
      <c r="E66" s="181">
        <f>'将来負担比率（分子）の構造'!J$41</f>
        <v>101278</v>
      </c>
      <c r="F66" s="181"/>
      <c r="G66" s="181"/>
      <c r="H66" s="181">
        <f>'将来負担比率（分子）の構造'!K$41</f>
        <v>104981</v>
      </c>
      <c r="I66" s="181"/>
      <c r="J66" s="181"/>
      <c r="K66" s="181">
        <f>'将来負担比率（分子）の構造'!L$41</f>
        <v>110750</v>
      </c>
      <c r="L66" s="181"/>
      <c r="M66" s="181"/>
      <c r="N66" s="181">
        <f>'将来負担比率（分子）の構造'!M$41</f>
        <v>112833</v>
      </c>
      <c r="O66" s="181"/>
      <c r="P66" s="181"/>
    </row>
    <row r="67" spans="1:16" x14ac:dyDescent="0.2">
      <c r="A67" s="181" t="s">
        <v>75</v>
      </c>
      <c r="B67" s="181" t="e">
        <f>NA()</f>
        <v>#N/A</v>
      </c>
      <c r="C67" s="181">
        <f>IF(ISNUMBER('将来負担比率（分子）の構造'!I$53), IF('将来負担比率（分子）の構造'!I$53 &lt; 0, 0, '将来負担比率（分子）の構造'!I$53), NA())</f>
        <v>29749</v>
      </c>
      <c r="D67" s="181" t="e">
        <f>NA()</f>
        <v>#N/A</v>
      </c>
      <c r="E67" s="181" t="e">
        <f>NA()</f>
        <v>#N/A</v>
      </c>
      <c r="F67" s="181">
        <f>IF(ISNUMBER('将来負担比率（分子）の構造'!J$53), IF('将来負担比率（分子）の構造'!J$53 &lt; 0, 0, '将来負担比率（分子）の構造'!J$53), NA())</f>
        <v>28178</v>
      </c>
      <c r="G67" s="181" t="e">
        <f>NA()</f>
        <v>#N/A</v>
      </c>
      <c r="H67" s="181" t="e">
        <f>NA()</f>
        <v>#N/A</v>
      </c>
      <c r="I67" s="181">
        <f>IF(ISNUMBER('将来負担比率（分子）の構造'!K$53), IF('将来負担比率（分子）の構造'!K$53 &lt; 0, 0, '将来負担比率（分子）の構造'!K$53), NA())</f>
        <v>26259</v>
      </c>
      <c r="J67" s="181" t="e">
        <f>NA()</f>
        <v>#N/A</v>
      </c>
      <c r="K67" s="181" t="e">
        <f>NA()</f>
        <v>#N/A</v>
      </c>
      <c r="L67" s="181">
        <f>IF(ISNUMBER('将来負担比率（分子）の構造'!L$53), IF('将来負担比率（分子）の構造'!L$53 &lt; 0, 0, '将来負担比率（分子）の構造'!L$53), NA())</f>
        <v>28717</v>
      </c>
      <c r="M67" s="181" t="e">
        <f>NA()</f>
        <v>#N/A</v>
      </c>
      <c r="N67" s="181" t="e">
        <f>NA()</f>
        <v>#N/A</v>
      </c>
      <c r="O67" s="181">
        <f>IF(ISNUMBER('将来負担比率（分子）の構造'!M$53), IF('将来負担比率（分子）の構造'!M$53 &lt; 0, 0, '将来負担比率（分子）の構造'!M$53), NA())</f>
        <v>28575</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3424</v>
      </c>
      <c r="C72" s="185">
        <f>基金残高に係る経年分析!G55</f>
        <v>3759</v>
      </c>
      <c r="D72" s="185">
        <f>基金残高に係る経年分析!H55</f>
        <v>3271</v>
      </c>
    </row>
    <row r="73" spans="1:16" x14ac:dyDescent="0.2">
      <c r="A73" s="184" t="s">
        <v>78</v>
      </c>
      <c r="B73" s="185">
        <f>基金残高に係る経年分析!F56</f>
        <v>1008</v>
      </c>
      <c r="C73" s="185">
        <f>基金残高に係る経年分析!G56</f>
        <v>1017</v>
      </c>
      <c r="D73" s="185">
        <f>基金残高に係る経年分析!H56</f>
        <v>1026</v>
      </c>
    </row>
    <row r="74" spans="1:16" x14ac:dyDescent="0.2">
      <c r="A74" s="184" t="s">
        <v>79</v>
      </c>
      <c r="B74" s="185">
        <f>基金残高に係る経年分析!F57</f>
        <v>8469</v>
      </c>
      <c r="C74" s="185">
        <f>基金残高に係る経年分析!G57</f>
        <v>6950</v>
      </c>
      <c r="D74" s="185">
        <f>基金残高に係る経年分析!H57</f>
        <v>6034</v>
      </c>
    </row>
  </sheetData>
  <sheetProtection algorithmName="SHA-512" hashValue="c/jDjUTC51Sik/9eLGAEoHoygOqBrTU0fc9dNoFUnM4EMLqEq8mSnRKKWougmSzmmiuL11H1uaa8aYH0VzccPw==" saltValue="cmPLTEIms97YQwvsVdHi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224</v>
      </c>
      <c r="C5" s="672"/>
      <c r="D5" s="672"/>
      <c r="E5" s="672"/>
      <c r="F5" s="672"/>
      <c r="G5" s="672"/>
      <c r="H5" s="672"/>
      <c r="I5" s="672"/>
      <c r="J5" s="672"/>
      <c r="K5" s="672"/>
      <c r="L5" s="672"/>
      <c r="M5" s="672"/>
      <c r="N5" s="672"/>
      <c r="O5" s="672"/>
      <c r="P5" s="672"/>
      <c r="Q5" s="673"/>
      <c r="R5" s="674">
        <v>23589469</v>
      </c>
      <c r="S5" s="675"/>
      <c r="T5" s="675"/>
      <c r="U5" s="675"/>
      <c r="V5" s="675"/>
      <c r="W5" s="675"/>
      <c r="X5" s="675"/>
      <c r="Y5" s="676"/>
      <c r="Z5" s="677">
        <v>17.8</v>
      </c>
      <c r="AA5" s="677"/>
      <c r="AB5" s="677"/>
      <c r="AC5" s="677"/>
      <c r="AD5" s="678">
        <v>23060306</v>
      </c>
      <c r="AE5" s="678"/>
      <c r="AF5" s="678"/>
      <c r="AG5" s="678"/>
      <c r="AH5" s="678"/>
      <c r="AI5" s="678"/>
      <c r="AJ5" s="678"/>
      <c r="AK5" s="678"/>
      <c r="AL5" s="679">
        <v>47</v>
      </c>
      <c r="AM5" s="680"/>
      <c r="AN5" s="680"/>
      <c r="AO5" s="681"/>
      <c r="AP5" s="671" t="s">
        <v>225</v>
      </c>
      <c r="AQ5" s="672"/>
      <c r="AR5" s="672"/>
      <c r="AS5" s="672"/>
      <c r="AT5" s="672"/>
      <c r="AU5" s="672"/>
      <c r="AV5" s="672"/>
      <c r="AW5" s="672"/>
      <c r="AX5" s="672"/>
      <c r="AY5" s="672"/>
      <c r="AZ5" s="672"/>
      <c r="BA5" s="672"/>
      <c r="BB5" s="672"/>
      <c r="BC5" s="672"/>
      <c r="BD5" s="672"/>
      <c r="BE5" s="672"/>
      <c r="BF5" s="673"/>
      <c r="BG5" s="685">
        <v>23049977</v>
      </c>
      <c r="BH5" s="686"/>
      <c r="BI5" s="686"/>
      <c r="BJ5" s="686"/>
      <c r="BK5" s="686"/>
      <c r="BL5" s="686"/>
      <c r="BM5" s="686"/>
      <c r="BN5" s="687"/>
      <c r="BO5" s="688">
        <v>97.7</v>
      </c>
      <c r="BP5" s="688"/>
      <c r="BQ5" s="688"/>
      <c r="BR5" s="688"/>
      <c r="BS5" s="689">
        <v>1061173</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2">
      <c r="B6" s="682" t="s">
        <v>229</v>
      </c>
      <c r="C6" s="683"/>
      <c r="D6" s="683"/>
      <c r="E6" s="683"/>
      <c r="F6" s="683"/>
      <c r="G6" s="683"/>
      <c r="H6" s="683"/>
      <c r="I6" s="683"/>
      <c r="J6" s="683"/>
      <c r="K6" s="683"/>
      <c r="L6" s="683"/>
      <c r="M6" s="683"/>
      <c r="N6" s="683"/>
      <c r="O6" s="683"/>
      <c r="P6" s="683"/>
      <c r="Q6" s="684"/>
      <c r="R6" s="685">
        <v>662715</v>
      </c>
      <c r="S6" s="686"/>
      <c r="T6" s="686"/>
      <c r="U6" s="686"/>
      <c r="V6" s="686"/>
      <c r="W6" s="686"/>
      <c r="X6" s="686"/>
      <c r="Y6" s="687"/>
      <c r="Z6" s="688">
        <v>0.5</v>
      </c>
      <c r="AA6" s="688"/>
      <c r="AB6" s="688"/>
      <c r="AC6" s="688"/>
      <c r="AD6" s="689">
        <v>662715</v>
      </c>
      <c r="AE6" s="689"/>
      <c r="AF6" s="689"/>
      <c r="AG6" s="689"/>
      <c r="AH6" s="689"/>
      <c r="AI6" s="689"/>
      <c r="AJ6" s="689"/>
      <c r="AK6" s="689"/>
      <c r="AL6" s="690">
        <v>1.4</v>
      </c>
      <c r="AM6" s="691"/>
      <c r="AN6" s="691"/>
      <c r="AO6" s="692"/>
      <c r="AP6" s="682" t="s">
        <v>230</v>
      </c>
      <c r="AQ6" s="683"/>
      <c r="AR6" s="683"/>
      <c r="AS6" s="683"/>
      <c r="AT6" s="683"/>
      <c r="AU6" s="683"/>
      <c r="AV6" s="683"/>
      <c r="AW6" s="683"/>
      <c r="AX6" s="683"/>
      <c r="AY6" s="683"/>
      <c r="AZ6" s="683"/>
      <c r="BA6" s="683"/>
      <c r="BB6" s="683"/>
      <c r="BC6" s="683"/>
      <c r="BD6" s="683"/>
      <c r="BE6" s="683"/>
      <c r="BF6" s="684"/>
      <c r="BG6" s="685">
        <v>23049977</v>
      </c>
      <c r="BH6" s="686"/>
      <c r="BI6" s="686"/>
      <c r="BJ6" s="686"/>
      <c r="BK6" s="686"/>
      <c r="BL6" s="686"/>
      <c r="BM6" s="686"/>
      <c r="BN6" s="687"/>
      <c r="BO6" s="688">
        <v>97.7</v>
      </c>
      <c r="BP6" s="688"/>
      <c r="BQ6" s="688"/>
      <c r="BR6" s="688"/>
      <c r="BS6" s="689">
        <v>1061173</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432499</v>
      </c>
      <c r="CS6" s="686"/>
      <c r="CT6" s="686"/>
      <c r="CU6" s="686"/>
      <c r="CV6" s="686"/>
      <c r="CW6" s="686"/>
      <c r="CX6" s="686"/>
      <c r="CY6" s="687"/>
      <c r="CZ6" s="679">
        <v>0.3</v>
      </c>
      <c r="DA6" s="680"/>
      <c r="DB6" s="680"/>
      <c r="DC6" s="699"/>
      <c r="DD6" s="694" t="s">
        <v>232</v>
      </c>
      <c r="DE6" s="686"/>
      <c r="DF6" s="686"/>
      <c r="DG6" s="686"/>
      <c r="DH6" s="686"/>
      <c r="DI6" s="686"/>
      <c r="DJ6" s="686"/>
      <c r="DK6" s="686"/>
      <c r="DL6" s="686"/>
      <c r="DM6" s="686"/>
      <c r="DN6" s="686"/>
      <c r="DO6" s="686"/>
      <c r="DP6" s="687"/>
      <c r="DQ6" s="694">
        <v>432499</v>
      </c>
      <c r="DR6" s="686"/>
      <c r="DS6" s="686"/>
      <c r="DT6" s="686"/>
      <c r="DU6" s="686"/>
      <c r="DV6" s="686"/>
      <c r="DW6" s="686"/>
      <c r="DX6" s="686"/>
      <c r="DY6" s="686"/>
      <c r="DZ6" s="686"/>
      <c r="EA6" s="686"/>
      <c r="EB6" s="686"/>
      <c r="EC6" s="695"/>
    </row>
    <row r="7" spans="2:143" ht="11.25" customHeight="1" x14ac:dyDescent="0.2">
      <c r="B7" s="682" t="s">
        <v>233</v>
      </c>
      <c r="C7" s="683"/>
      <c r="D7" s="683"/>
      <c r="E7" s="683"/>
      <c r="F7" s="683"/>
      <c r="G7" s="683"/>
      <c r="H7" s="683"/>
      <c r="I7" s="683"/>
      <c r="J7" s="683"/>
      <c r="K7" s="683"/>
      <c r="L7" s="683"/>
      <c r="M7" s="683"/>
      <c r="N7" s="683"/>
      <c r="O7" s="683"/>
      <c r="P7" s="683"/>
      <c r="Q7" s="684"/>
      <c r="R7" s="685">
        <v>25767</v>
      </c>
      <c r="S7" s="686"/>
      <c r="T7" s="686"/>
      <c r="U7" s="686"/>
      <c r="V7" s="686"/>
      <c r="W7" s="686"/>
      <c r="X7" s="686"/>
      <c r="Y7" s="687"/>
      <c r="Z7" s="688">
        <v>0</v>
      </c>
      <c r="AA7" s="688"/>
      <c r="AB7" s="688"/>
      <c r="AC7" s="688"/>
      <c r="AD7" s="689">
        <v>25767</v>
      </c>
      <c r="AE7" s="689"/>
      <c r="AF7" s="689"/>
      <c r="AG7" s="689"/>
      <c r="AH7" s="689"/>
      <c r="AI7" s="689"/>
      <c r="AJ7" s="689"/>
      <c r="AK7" s="689"/>
      <c r="AL7" s="690">
        <v>0.1</v>
      </c>
      <c r="AM7" s="691"/>
      <c r="AN7" s="691"/>
      <c r="AO7" s="692"/>
      <c r="AP7" s="682" t="s">
        <v>234</v>
      </c>
      <c r="AQ7" s="683"/>
      <c r="AR7" s="683"/>
      <c r="AS7" s="683"/>
      <c r="AT7" s="683"/>
      <c r="AU7" s="683"/>
      <c r="AV7" s="683"/>
      <c r="AW7" s="683"/>
      <c r="AX7" s="683"/>
      <c r="AY7" s="683"/>
      <c r="AZ7" s="683"/>
      <c r="BA7" s="683"/>
      <c r="BB7" s="683"/>
      <c r="BC7" s="683"/>
      <c r="BD7" s="683"/>
      <c r="BE7" s="683"/>
      <c r="BF7" s="684"/>
      <c r="BG7" s="685">
        <v>10211865</v>
      </c>
      <c r="BH7" s="686"/>
      <c r="BI7" s="686"/>
      <c r="BJ7" s="686"/>
      <c r="BK7" s="686"/>
      <c r="BL7" s="686"/>
      <c r="BM7" s="686"/>
      <c r="BN7" s="687"/>
      <c r="BO7" s="688">
        <v>43.3</v>
      </c>
      <c r="BP7" s="688"/>
      <c r="BQ7" s="688"/>
      <c r="BR7" s="688"/>
      <c r="BS7" s="689">
        <v>333674</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29982308</v>
      </c>
      <c r="CS7" s="686"/>
      <c r="CT7" s="686"/>
      <c r="CU7" s="686"/>
      <c r="CV7" s="686"/>
      <c r="CW7" s="686"/>
      <c r="CX7" s="686"/>
      <c r="CY7" s="687"/>
      <c r="CZ7" s="688">
        <v>23.1</v>
      </c>
      <c r="DA7" s="688"/>
      <c r="DB7" s="688"/>
      <c r="DC7" s="688"/>
      <c r="DD7" s="694">
        <v>1822917</v>
      </c>
      <c r="DE7" s="686"/>
      <c r="DF7" s="686"/>
      <c r="DG7" s="686"/>
      <c r="DH7" s="686"/>
      <c r="DI7" s="686"/>
      <c r="DJ7" s="686"/>
      <c r="DK7" s="686"/>
      <c r="DL7" s="686"/>
      <c r="DM7" s="686"/>
      <c r="DN7" s="686"/>
      <c r="DO7" s="686"/>
      <c r="DP7" s="687"/>
      <c r="DQ7" s="694">
        <v>7769738</v>
      </c>
      <c r="DR7" s="686"/>
      <c r="DS7" s="686"/>
      <c r="DT7" s="686"/>
      <c r="DU7" s="686"/>
      <c r="DV7" s="686"/>
      <c r="DW7" s="686"/>
      <c r="DX7" s="686"/>
      <c r="DY7" s="686"/>
      <c r="DZ7" s="686"/>
      <c r="EA7" s="686"/>
      <c r="EB7" s="686"/>
      <c r="EC7" s="695"/>
    </row>
    <row r="8" spans="2:143" ht="11.25" customHeight="1" x14ac:dyDescent="0.2">
      <c r="B8" s="682" t="s">
        <v>236</v>
      </c>
      <c r="C8" s="683"/>
      <c r="D8" s="683"/>
      <c r="E8" s="683"/>
      <c r="F8" s="683"/>
      <c r="G8" s="683"/>
      <c r="H8" s="683"/>
      <c r="I8" s="683"/>
      <c r="J8" s="683"/>
      <c r="K8" s="683"/>
      <c r="L8" s="683"/>
      <c r="M8" s="683"/>
      <c r="N8" s="683"/>
      <c r="O8" s="683"/>
      <c r="P8" s="683"/>
      <c r="Q8" s="684"/>
      <c r="R8" s="685">
        <v>83877</v>
      </c>
      <c r="S8" s="686"/>
      <c r="T8" s="686"/>
      <c r="U8" s="686"/>
      <c r="V8" s="686"/>
      <c r="W8" s="686"/>
      <c r="X8" s="686"/>
      <c r="Y8" s="687"/>
      <c r="Z8" s="688">
        <v>0.1</v>
      </c>
      <c r="AA8" s="688"/>
      <c r="AB8" s="688"/>
      <c r="AC8" s="688"/>
      <c r="AD8" s="689">
        <v>83877</v>
      </c>
      <c r="AE8" s="689"/>
      <c r="AF8" s="689"/>
      <c r="AG8" s="689"/>
      <c r="AH8" s="689"/>
      <c r="AI8" s="689"/>
      <c r="AJ8" s="689"/>
      <c r="AK8" s="689"/>
      <c r="AL8" s="690">
        <v>0.2</v>
      </c>
      <c r="AM8" s="691"/>
      <c r="AN8" s="691"/>
      <c r="AO8" s="692"/>
      <c r="AP8" s="682" t="s">
        <v>237</v>
      </c>
      <c r="AQ8" s="683"/>
      <c r="AR8" s="683"/>
      <c r="AS8" s="683"/>
      <c r="AT8" s="683"/>
      <c r="AU8" s="683"/>
      <c r="AV8" s="683"/>
      <c r="AW8" s="683"/>
      <c r="AX8" s="683"/>
      <c r="AY8" s="683"/>
      <c r="AZ8" s="683"/>
      <c r="BA8" s="683"/>
      <c r="BB8" s="683"/>
      <c r="BC8" s="683"/>
      <c r="BD8" s="683"/>
      <c r="BE8" s="683"/>
      <c r="BF8" s="684"/>
      <c r="BG8" s="685">
        <v>324236</v>
      </c>
      <c r="BH8" s="686"/>
      <c r="BI8" s="686"/>
      <c r="BJ8" s="686"/>
      <c r="BK8" s="686"/>
      <c r="BL8" s="686"/>
      <c r="BM8" s="686"/>
      <c r="BN8" s="687"/>
      <c r="BO8" s="688">
        <v>1.4</v>
      </c>
      <c r="BP8" s="688"/>
      <c r="BQ8" s="688"/>
      <c r="BR8" s="688"/>
      <c r="BS8" s="694" t="s">
        <v>173</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34823104</v>
      </c>
      <c r="CS8" s="686"/>
      <c r="CT8" s="686"/>
      <c r="CU8" s="686"/>
      <c r="CV8" s="686"/>
      <c r="CW8" s="686"/>
      <c r="CX8" s="686"/>
      <c r="CY8" s="687"/>
      <c r="CZ8" s="688">
        <v>26.8</v>
      </c>
      <c r="DA8" s="688"/>
      <c r="DB8" s="688"/>
      <c r="DC8" s="688"/>
      <c r="DD8" s="694">
        <v>891874</v>
      </c>
      <c r="DE8" s="686"/>
      <c r="DF8" s="686"/>
      <c r="DG8" s="686"/>
      <c r="DH8" s="686"/>
      <c r="DI8" s="686"/>
      <c r="DJ8" s="686"/>
      <c r="DK8" s="686"/>
      <c r="DL8" s="686"/>
      <c r="DM8" s="686"/>
      <c r="DN8" s="686"/>
      <c r="DO8" s="686"/>
      <c r="DP8" s="687"/>
      <c r="DQ8" s="694">
        <v>16884414</v>
      </c>
      <c r="DR8" s="686"/>
      <c r="DS8" s="686"/>
      <c r="DT8" s="686"/>
      <c r="DU8" s="686"/>
      <c r="DV8" s="686"/>
      <c r="DW8" s="686"/>
      <c r="DX8" s="686"/>
      <c r="DY8" s="686"/>
      <c r="DZ8" s="686"/>
      <c r="EA8" s="686"/>
      <c r="EB8" s="686"/>
      <c r="EC8" s="695"/>
    </row>
    <row r="9" spans="2:143" ht="11.25" customHeight="1" x14ac:dyDescent="0.2">
      <c r="B9" s="682" t="s">
        <v>239</v>
      </c>
      <c r="C9" s="683"/>
      <c r="D9" s="683"/>
      <c r="E9" s="683"/>
      <c r="F9" s="683"/>
      <c r="G9" s="683"/>
      <c r="H9" s="683"/>
      <c r="I9" s="683"/>
      <c r="J9" s="683"/>
      <c r="K9" s="683"/>
      <c r="L9" s="683"/>
      <c r="M9" s="683"/>
      <c r="N9" s="683"/>
      <c r="O9" s="683"/>
      <c r="P9" s="683"/>
      <c r="Q9" s="684"/>
      <c r="R9" s="685">
        <v>92345</v>
      </c>
      <c r="S9" s="686"/>
      <c r="T9" s="686"/>
      <c r="U9" s="686"/>
      <c r="V9" s="686"/>
      <c r="W9" s="686"/>
      <c r="X9" s="686"/>
      <c r="Y9" s="687"/>
      <c r="Z9" s="688">
        <v>0.1</v>
      </c>
      <c r="AA9" s="688"/>
      <c r="AB9" s="688"/>
      <c r="AC9" s="688"/>
      <c r="AD9" s="689">
        <v>92345</v>
      </c>
      <c r="AE9" s="689"/>
      <c r="AF9" s="689"/>
      <c r="AG9" s="689"/>
      <c r="AH9" s="689"/>
      <c r="AI9" s="689"/>
      <c r="AJ9" s="689"/>
      <c r="AK9" s="689"/>
      <c r="AL9" s="690">
        <v>0.2</v>
      </c>
      <c r="AM9" s="691"/>
      <c r="AN9" s="691"/>
      <c r="AO9" s="692"/>
      <c r="AP9" s="682" t="s">
        <v>240</v>
      </c>
      <c r="AQ9" s="683"/>
      <c r="AR9" s="683"/>
      <c r="AS9" s="683"/>
      <c r="AT9" s="683"/>
      <c r="AU9" s="683"/>
      <c r="AV9" s="683"/>
      <c r="AW9" s="683"/>
      <c r="AX9" s="683"/>
      <c r="AY9" s="683"/>
      <c r="AZ9" s="683"/>
      <c r="BA9" s="683"/>
      <c r="BB9" s="683"/>
      <c r="BC9" s="683"/>
      <c r="BD9" s="683"/>
      <c r="BE9" s="683"/>
      <c r="BF9" s="684"/>
      <c r="BG9" s="685">
        <v>8094640</v>
      </c>
      <c r="BH9" s="686"/>
      <c r="BI9" s="686"/>
      <c r="BJ9" s="686"/>
      <c r="BK9" s="686"/>
      <c r="BL9" s="686"/>
      <c r="BM9" s="686"/>
      <c r="BN9" s="687"/>
      <c r="BO9" s="688">
        <v>34.299999999999997</v>
      </c>
      <c r="BP9" s="688"/>
      <c r="BQ9" s="688"/>
      <c r="BR9" s="688"/>
      <c r="BS9" s="694" t="s">
        <v>173</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10712889</v>
      </c>
      <c r="CS9" s="686"/>
      <c r="CT9" s="686"/>
      <c r="CU9" s="686"/>
      <c r="CV9" s="686"/>
      <c r="CW9" s="686"/>
      <c r="CX9" s="686"/>
      <c r="CY9" s="687"/>
      <c r="CZ9" s="688">
        <v>8.1999999999999993</v>
      </c>
      <c r="DA9" s="688"/>
      <c r="DB9" s="688"/>
      <c r="DC9" s="688"/>
      <c r="DD9" s="694">
        <v>355278</v>
      </c>
      <c r="DE9" s="686"/>
      <c r="DF9" s="686"/>
      <c r="DG9" s="686"/>
      <c r="DH9" s="686"/>
      <c r="DI9" s="686"/>
      <c r="DJ9" s="686"/>
      <c r="DK9" s="686"/>
      <c r="DL9" s="686"/>
      <c r="DM9" s="686"/>
      <c r="DN9" s="686"/>
      <c r="DO9" s="686"/>
      <c r="DP9" s="687"/>
      <c r="DQ9" s="694">
        <v>5968027</v>
      </c>
      <c r="DR9" s="686"/>
      <c r="DS9" s="686"/>
      <c r="DT9" s="686"/>
      <c r="DU9" s="686"/>
      <c r="DV9" s="686"/>
      <c r="DW9" s="686"/>
      <c r="DX9" s="686"/>
      <c r="DY9" s="686"/>
      <c r="DZ9" s="686"/>
      <c r="EA9" s="686"/>
      <c r="EB9" s="686"/>
      <c r="EC9" s="695"/>
    </row>
    <row r="10" spans="2:143" ht="11.25" customHeight="1" x14ac:dyDescent="0.2">
      <c r="B10" s="682" t="s">
        <v>242</v>
      </c>
      <c r="C10" s="683"/>
      <c r="D10" s="683"/>
      <c r="E10" s="683"/>
      <c r="F10" s="683"/>
      <c r="G10" s="683"/>
      <c r="H10" s="683"/>
      <c r="I10" s="683"/>
      <c r="J10" s="683"/>
      <c r="K10" s="683"/>
      <c r="L10" s="683"/>
      <c r="M10" s="683"/>
      <c r="N10" s="683"/>
      <c r="O10" s="683"/>
      <c r="P10" s="683"/>
      <c r="Q10" s="684"/>
      <c r="R10" s="685" t="s">
        <v>232</v>
      </c>
      <c r="S10" s="686"/>
      <c r="T10" s="686"/>
      <c r="U10" s="686"/>
      <c r="V10" s="686"/>
      <c r="W10" s="686"/>
      <c r="X10" s="686"/>
      <c r="Y10" s="687"/>
      <c r="Z10" s="688" t="s">
        <v>173</v>
      </c>
      <c r="AA10" s="688"/>
      <c r="AB10" s="688"/>
      <c r="AC10" s="688"/>
      <c r="AD10" s="689" t="s">
        <v>173</v>
      </c>
      <c r="AE10" s="689"/>
      <c r="AF10" s="689"/>
      <c r="AG10" s="689"/>
      <c r="AH10" s="689"/>
      <c r="AI10" s="689"/>
      <c r="AJ10" s="689"/>
      <c r="AK10" s="689"/>
      <c r="AL10" s="690" t="s">
        <v>232</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664062</v>
      </c>
      <c r="BH10" s="686"/>
      <c r="BI10" s="686"/>
      <c r="BJ10" s="686"/>
      <c r="BK10" s="686"/>
      <c r="BL10" s="686"/>
      <c r="BM10" s="686"/>
      <c r="BN10" s="687"/>
      <c r="BO10" s="688">
        <v>2.8</v>
      </c>
      <c r="BP10" s="688"/>
      <c r="BQ10" s="688"/>
      <c r="BR10" s="688"/>
      <c r="BS10" s="694">
        <v>110425</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t="s">
        <v>173</v>
      </c>
      <c r="CS10" s="686"/>
      <c r="CT10" s="686"/>
      <c r="CU10" s="686"/>
      <c r="CV10" s="686"/>
      <c r="CW10" s="686"/>
      <c r="CX10" s="686"/>
      <c r="CY10" s="687"/>
      <c r="CZ10" s="688" t="s">
        <v>173</v>
      </c>
      <c r="DA10" s="688"/>
      <c r="DB10" s="688"/>
      <c r="DC10" s="688"/>
      <c r="DD10" s="694" t="s">
        <v>173</v>
      </c>
      <c r="DE10" s="686"/>
      <c r="DF10" s="686"/>
      <c r="DG10" s="686"/>
      <c r="DH10" s="686"/>
      <c r="DI10" s="686"/>
      <c r="DJ10" s="686"/>
      <c r="DK10" s="686"/>
      <c r="DL10" s="686"/>
      <c r="DM10" s="686"/>
      <c r="DN10" s="686"/>
      <c r="DO10" s="686"/>
      <c r="DP10" s="687"/>
      <c r="DQ10" s="694" t="s">
        <v>173</v>
      </c>
      <c r="DR10" s="686"/>
      <c r="DS10" s="686"/>
      <c r="DT10" s="686"/>
      <c r="DU10" s="686"/>
      <c r="DV10" s="686"/>
      <c r="DW10" s="686"/>
      <c r="DX10" s="686"/>
      <c r="DY10" s="686"/>
      <c r="DZ10" s="686"/>
      <c r="EA10" s="686"/>
      <c r="EB10" s="686"/>
      <c r="EC10" s="695"/>
    </row>
    <row r="11" spans="2:143" ht="11.25" customHeight="1" x14ac:dyDescent="0.2">
      <c r="B11" s="682" t="s">
        <v>245</v>
      </c>
      <c r="C11" s="683"/>
      <c r="D11" s="683"/>
      <c r="E11" s="683"/>
      <c r="F11" s="683"/>
      <c r="G11" s="683"/>
      <c r="H11" s="683"/>
      <c r="I11" s="683"/>
      <c r="J11" s="683"/>
      <c r="K11" s="683"/>
      <c r="L11" s="683"/>
      <c r="M11" s="683"/>
      <c r="N11" s="683"/>
      <c r="O11" s="683"/>
      <c r="P11" s="683"/>
      <c r="Q11" s="684"/>
      <c r="R11" s="685">
        <v>4188697</v>
      </c>
      <c r="S11" s="686"/>
      <c r="T11" s="686"/>
      <c r="U11" s="686"/>
      <c r="V11" s="686"/>
      <c r="W11" s="686"/>
      <c r="X11" s="686"/>
      <c r="Y11" s="687"/>
      <c r="Z11" s="690">
        <v>3.2</v>
      </c>
      <c r="AA11" s="691"/>
      <c r="AB11" s="691"/>
      <c r="AC11" s="703"/>
      <c r="AD11" s="694">
        <v>4188697</v>
      </c>
      <c r="AE11" s="686"/>
      <c r="AF11" s="686"/>
      <c r="AG11" s="686"/>
      <c r="AH11" s="686"/>
      <c r="AI11" s="686"/>
      <c r="AJ11" s="686"/>
      <c r="AK11" s="687"/>
      <c r="AL11" s="690">
        <v>8.5</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1128927</v>
      </c>
      <c r="BH11" s="686"/>
      <c r="BI11" s="686"/>
      <c r="BJ11" s="686"/>
      <c r="BK11" s="686"/>
      <c r="BL11" s="686"/>
      <c r="BM11" s="686"/>
      <c r="BN11" s="687"/>
      <c r="BO11" s="688">
        <v>4.8</v>
      </c>
      <c r="BP11" s="688"/>
      <c r="BQ11" s="688"/>
      <c r="BR11" s="688"/>
      <c r="BS11" s="694">
        <v>223249</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3796755</v>
      </c>
      <c r="CS11" s="686"/>
      <c r="CT11" s="686"/>
      <c r="CU11" s="686"/>
      <c r="CV11" s="686"/>
      <c r="CW11" s="686"/>
      <c r="CX11" s="686"/>
      <c r="CY11" s="687"/>
      <c r="CZ11" s="688">
        <v>2.9</v>
      </c>
      <c r="DA11" s="688"/>
      <c r="DB11" s="688"/>
      <c r="DC11" s="688"/>
      <c r="DD11" s="694">
        <v>805393</v>
      </c>
      <c r="DE11" s="686"/>
      <c r="DF11" s="686"/>
      <c r="DG11" s="686"/>
      <c r="DH11" s="686"/>
      <c r="DI11" s="686"/>
      <c r="DJ11" s="686"/>
      <c r="DK11" s="686"/>
      <c r="DL11" s="686"/>
      <c r="DM11" s="686"/>
      <c r="DN11" s="686"/>
      <c r="DO11" s="686"/>
      <c r="DP11" s="687"/>
      <c r="DQ11" s="694">
        <v>2549400</v>
      </c>
      <c r="DR11" s="686"/>
      <c r="DS11" s="686"/>
      <c r="DT11" s="686"/>
      <c r="DU11" s="686"/>
      <c r="DV11" s="686"/>
      <c r="DW11" s="686"/>
      <c r="DX11" s="686"/>
      <c r="DY11" s="686"/>
      <c r="DZ11" s="686"/>
      <c r="EA11" s="686"/>
      <c r="EB11" s="686"/>
      <c r="EC11" s="695"/>
    </row>
    <row r="12" spans="2:143" ht="11.25" customHeight="1" x14ac:dyDescent="0.2">
      <c r="B12" s="682" t="s">
        <v>248</v>
      </c>
      <c r="C12" s="683"/>
      <c r="D12" s="683"/>
      <c r="E12" s="683"/>
      <c r="F12" s="683"/>
      <c r="G12" s="683"/>
      <c r="H12" s="683"/>
      <c r="I12" s="683"/>
      <c r="J12" s="683"/>
      <c r="K12" s="683"/>
      <c r="L12" s="683"/>
      <c r="M12" s="683"/>
      <c r="N12" s="683"/>
      <c r="O12" s="683"/>
      <c r="P12" s="683"/>
      <c r="Q12" s="684"/>
      <c r="R12" s="685">
        <v>16699</v>
      </c>
      <c r="S12" s="686"/>
      <c r="T12" s="686"/>
      <c r="U12" s="686"/>
      <c r="V12" s="686"/>
      <c r="W12" s="686"/>
      <c r="X12" s="686"/>
      <c r="Y12" s="687"/>
      <c r="Z12" s="688">
        <v>0</v>
      </c>
      <c r="AA12" s="688"/>
      <c r="AB12" s="688"/>
      <c r="AC12" s="688"/>
      <c r="AD12" s="689">
        <v>16699</v>
      </c>
      <c r="AE12" s="689"/>
      <c r="AF12" s="689"/>
      <c r="AG12" s="689"/>
      <c r="AH12" s="689"/>
      <c r="AI12" s="689"/>
      <c r="AJ12" s="689"/>
      <c r="AK12" s="689"/>
      <c r="AL12" s="690">
        <v>0</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11048983</v>
      </c>
      <c r="BH12" s="686"/>
      <c r="BI12" s="686"/>
      <c r="BJ12" s="686"/>
      <c r="BK12" s="686"/>
      <c r="BL12" s="686"/>
      <c r="BM12" s="686"/>
      <c r="BN12" s="687"/>
      <c r="BO12" s="688">
        <v>46.8</v>
      </c>
      <c r="BP12" s="688"/>
      <c r="BQ12" s="688"/>
      <c r="BR12" s="688"/>
      <c r="BS12" s="694">
        <v>727499</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20175761</v>
      </c>
      <c r="CS12" s="686"/>
      <c r="CT12" s="686"/>
      <c r="CU12" s="686"/>
      <c r="CV12" s="686"/>
      <c r="CW12" s="686"/>
      <c r="CX12" s="686"/>
      <c r="CY12" s="687"/>
      <c r="CZ12" s="688">
        <v>15.5</v>
      </c>
      <c r="DA12" s="688"/>
      <c r="DB12" s="688"/>
      <c r="DC12" s="688"/>
      <c r="DD12" s="694">
        <v>98837</v>
      </c>
      <c r="DE12" s="686"/>
      <c r="DF12" s="686"/>
      <c r="DG12" s="686"/>
      <c r="DH12" s="686"/>
      <c r="DI12" s="686"/>
      <c r="DJ12" s="686"/>
      <c r="DK12" s="686"/>
      <c r="DL12" s="686"/>
      <c r="DM12" s="686"/>
      <c r="DN12" s="686"/>
      <c r="DO12" s="686"/>
      <c r="DP12" s="687"/>
      <c r="DQ12" s="694">
        <v>1999838</v>
      </c>
      <c r="DR12" s="686"/>
      <c r="DS12" s="686"/>
      <c r="DT12" s="686"/>
      <c r="DU12" s="686"/>
      <c r="DV12" s="686"/>
      <c r="DW12" s="686"/>
      <c r="DX12" s="686"/>
      <c r="DY12" s="686"/>
      <c r="DZ12" s="686"/>
      <c r="EA12" s="686"/>
      <c r="EB12" s="686"/>
      <c r="EC12" s="695"/>
    </row>
    <row r="13" spans="2:143" ht="11.25" customHeight="1" x14ac:dyDescent="0.2">
      <c r="B13" s="682" t="s">
        <v>251</v>
      </c>
      <c r="C13" s="683"/>
      <c r="D13" s="683"/>
      <c r="E13" s="683"/>
      <c r="F13" s="683"/>
      <c r="G13" s="683"/>
      <c r="H13" s="683"/>
      <c r="I13" s="683"/>
      <c r="J13" s="683"/>
      <c r="K13" s="683"/>
      <c r="L13" s="683"/>
      <c r="M13" s="683"/>
      <c r="N13" s="683"/>
      <c r="O13" s="683"/>
      <c r="P13" s="683"/>
      <c r="Q13" s="684"/>
      <c r="R13" s="685" t="s">
        <v>232</v>
      </c>
      <c r="S13" s="686"/>
      <c r="T13" s="686"/>
      <c r="U13" s="686"/>
      <c r="V13" s="686"/>
      <c r="W13" s="686"/>
      <c r="X13" s="686"/>
      <c r="Y13" s="687"/>
      <c r="Z13" s="688" t="s">
        <v>232</v>
      </c>
      <c r="AA13" s="688"/>
      <c r="AB13" s="688"/>
      <c r="AC13" s="688"/>
      <c r="AD13" s="689" t="s">
        <v>232</v>
      </c>
      <c r="AE13" s="689"/>
      <c r="AF13" s="689"/>
      <c r="AG13" s="689"/>
      <c r="AH13" s="689"/>
      <c r="AI13" s="689"/>
      <c r="AJ13" s="689"/>
      <c r="AK13" s="689"/>
      <c r="AL13" s="690" t="s">
        <v>173</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10920683</v>
      </c>
      <c r="BH13" s="686"/>
      <c r="BI13" s="686"/>
      <c r="BJ13" s="686"/>
      <c r="BK13" s="686"/>
      <c r="BL13" s="686"/>
      <c r="BM13" s="686"/>
      <c r="BN13" s="687"/>
      <c r="BO13" s="688">
        <v>46.3</v>
      </c>
      <c r="BP13" s="688"/>
      <c r="BQ13" s="688"/>
      <c r="BR13" s="688"/>
      <c r="BS13" s="694">
        <v>727499</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7127094</v>
      </c>
      <c r="CS13" s="686"/>
      <c r="CT13" s="686"/>
      <c r="CU13" s="686"/>
      <c r="CV13" s="686"/>
      <c r="CW13" s="686"/>
      <c r="CX13" s="686"/>
      <c r="CY13" s="687"/>
      <c r="CZ13" s="688">
        <v>5.5</v>
      </c>
      <c r="DA13" s="688"/>
      <c r="DB13" s="688"/>
      <c r="DC13" s="688"/>
      <c r="DD13" s="694">
        <v>1936710</v>
      </c>
      <c r="DE13" s="686"/>
      <c r="DF13" s="686"/>
      <c r="DG13" s="686"/>
      <c r="DH13" s="686"/>
      <c r="DI13" s="686"/>
      <c r="DJ13" s="686"/>
      <c r="DK13" s="686"/>
      <c r="DL13" s="686"/>
      <c r="DM13" s="686"/>
      <c r="DN13" s="686"/>
      <c r="DO13" s="686"/>
      <c r="DP13" s="687"/>
      <c r="DQ13" s="694">
        <v>5024471</v>
      </c>
      <c r="DR13" s="686"/>
      <c r="DS13" s="686"/>
      <c r="DT13" s="686"/>
      <c r="DU13" s="686"/>
      <c r="DV13" s="686"/>
      <c r="DW13" s="686"/>
      <c r="DX13" s="686"/>
      <c r="DY13" s="686"/>
      <c r="DZ13" s="686"/>
      <c r="EA13" s="686"/>
      <c r="EB13" s="686"/>
      <c r="EC13" s="695"/>
    </row>
    <row r="14" spans="2:143" ht="11.25" customHeight="1" x14ac:dyDescent="0.2">
      <c r="B14" s="682" t="s">
        <v>254</v>
      </c>
      <c r="C14" s="683"/>
      <c r="D14" s="683"/>
      <c r="E14" s="683"/>
      <c r="F14" s="683"/>
      <c r="G14" s="683"/>
      <c r="H14" s="683"/>
      <c r="I14" s="683"/>
      <c r="J14" s="683"/>
      <c r="K14" s="683"/>
      <c r="L14" s="683"/>
      <c r="M14" s="683"/>
      <c r="N14" s="683"/>
      <c r="O14" s="683"/>
      <c r="P14" s="683"/>
      <c r="Q14" s="684"/>
      <c r="R14" s="685" t="s">
        <v>173</v>
      </c>
      <c r="S14" s="686"/>
      <c r="T14" s="686"/>
      <c r="U14" s="686"/>
      <c r="V14" s="686"/>
      <c r="W14" s="686"/>
      <c r="X14" s="686"/>
      <c r="Y14" s="687"/>
      <c r="Z14" s="688" t="s">
        <v>173</v>
      </c>
      <c r="AA14" s="688"/>
      <c r="AB14" s="688"/>
      <c r="AC14" s="688"/>
      <c r="AD14" s="689" t="s">
        <v>232</v>
      </c>
      <c r="AE14" s="689"/>
      <c r="AF14" s="689"/>
      <c r="AG14" s="689"/>
      <c r="AH14" s="689"/>
      <c r="AI14" s="689"/>
      <c r="AJ14" s="689"/>
      <c r="AK14" s="689"/>
      <c r="AL14" s="690" t="s">
        <v>173</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631246</v>
      </c>
      <c r="BH14" s="686"/>
      <c r="BI14" s="686"/>
      <c r="BJ14" s="686"/>
      <c r="BK14" s="686"/>
      <c r="BL14" s="686"/>
      <c r="BM14" s="686"/>
      <c r="BN14" s="687"/>
      <c r="BO14" s="688">
        <v>2.7</v>
      </c>
      <c r="BP14" s="688"/>
      <c r="BQ14" s="688"/>
      <c r="BR14" s="688"/>
      <c r="BS14" s="694" t="s">
        <v>232</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2873840</v>
      </c>
      <c r="CS14" s="686"/>
      <c r="CT14" s="686"/>
      <c r="CU14" s="686"/>
      <c r="CV14" s="686"/>
      <c r="CW14" s="686"/>
      <c r="CX14" s="686"/>
      <c r="CY14" s="687"/>
      <c r="CZ14" s="688">
        <v>2.2000000000000002</v>
      </c>
      <c r="DA14" s="688"/>
      <c r="DB14" s="688"/>
      <c r="DC14" s="688"/>
      <c r="DD14" s="694">
        <v>93789</v>
      </c>
      <c r="DE14" s="686"/>
      <c r="DF14" s="686"/>
      <c r="DG14" s="686"/>
      <c r="DH14" s="686"/>
      <c r="DI14" s="686"/>
      <c r="DJ14" s="686"/>
      <c r="DK14" s="686"/>
      <c r="DL14" s="686"/>
      <c r="DM14" s="686"/>
      <c r="DN14" s="686"/>
      <c r="DO14" s="686"/>
      <c r="DP14" s="687"/>
      <c r="DQ14" s="694">
        <v>2720490</v>
      </c>
      <c r="DR14" s="686"/>
      <c r="DS14" s="686"/>
      <c r="DT14" s="686"/>
      <c r="DU14" s="686"/>
      <c r="DV14" s="686"/>
      <c r="DW14" s="686"/>
      <c r="DX14" s="686"/>
      <c r="DY14" s="686"/>
      <c r="DZ14" s="686"/>
      <c r="EA14" s="686"/>
      <c r="EB14" s="686"/>
      <c r="EC14" s="695"/>
    </row>
    <row r="15" spans="2:143" ht="11.25" customHeight="1" x14ac:dyDescent="0.2">
      <c r="B15" s="682" t="s">
        <v>257</v>
      </c>
      <c r="C15" s="683"/>
      <c r="D15" s="683"/>
      <c r="E15" s="683"/>
      <c r="F15" s="683"/>
      <c r="G15" s="683"/>
      <c r="H15" s="683"/>
      <c r="I15" s="683"/>
      <c r="J15" s="683"/>
      <c r="K15" s="683"/>
      <c r="L15" s="683"/>
      <c r="M15" s="683"/>
      <c r="N15" s="683"/>
      <c r="O15" s="683"/>
      <c r="P15" s="683"/>
      <c r="Q15" s="684"/>
      <c r="R15" s="685" t="s">
        <v>232</v>
      </c>
      <c r="S15" s="686"/>
      <c r="T15" s="686"/>
      <c r="U15" s="686"/>
      <c r="V15" s="686"/>
      <c r="W15" s="686"/>
      <c r="X15" s="686"/>
      <c r="Y15" s="687"/>
      <c r="Z15" s="688" t="s">
        <v>173</v>
      </c>
      <c r="AA15" s="688"/>
      <c r="AB15" s="688"/>
      <c r="AC15" s="688"/>
      <c r="AD15" s="689" t="s">
        <v>173</v>
      </c>
      <c r="AE15" s="689"/>
      <c r="AF15" s="689"/>
      <c r="AG15" s="689"/>
      <c r="AH15" s="689"/>
      <c r="AI15" s="689"/>
      <c r="AJ15" s="689"/>
      <c r="AK15" s="689"/>
      <c r="AL15" s="690" t="s">
        <v>173</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1157883</v>
      </c>
      <c r="BH15" s="686"/>
      <c r="BI15" s="686"/>
      <c r="BJ15" s="686"/>
      <c r="BK15" s="686"/>
      <c r="BL15" s="686"/>
      <c r="BM15" s="686"/>
      <c r="BN15" s="687"/>
      <c r="BO15" s="688">
        <v>4.9000000000000004</v>
      </c>
      <c r="BP15" s="688"/>
      <c r="BQ15" s="688"/>
      <c r="BR15" s="688"/>
      <c r="BS15" s="694" t="s">
        <v>173</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10236612</v>
      </c>
      <c r="CS15" s="686"/>
      <c r="CT15" s="686"/>
      <c r="CU15" s="686"/>
      <c r="CV15" s="686"/>
      <c r="CW15" s="686"/>
      <c r="CX15" s="686"/>
      <c r="CY15" s="687"/>
      <c r="CZ15" s="688">
        <v>7.9</v>
      </c>
      <c r="DA15" s="688"/>
      <c r="DB15" s="688"/>
      <c r="DC15" s="688"/>
      <c r="DD15" s="694">
        <v>2471540</v>
      </c>
      <c r="DE15" s="686"/>
      <c r="DF15" s="686"/>
      <c r="DG15" s="686"/>
      <c r="DH15" s="686"/>
      <c r="DI15" s="686"/>
      <c r="DJ15" s="686"/>
      <c r="DK15" s="686"/>
      <c r="DL15" s="686"/>
      <c r="DM15" s="686"/>
      <c r="DN15" s="686"/>
      <c r="DO15" s="686"/>
      <c r="DP15" s="687"/>
      <c r="DQ15" s="694">
        <v>6473715</v>
      </c>
      <c r="DR15" s="686"/>
      <c r="DS15" s="686"/>
      <c r="DT15" s="686"/>
      <c r="DU15" s="686"/>
      <c r="DV15" s="686"/>
      <c r="DW15" s="686"/>
      <c r="DX15" s="686"/>
      <c r="DY15" s="686"/>
      <c r="DZ15" s="686"/>
      <c r="EA15" s="686"/>
      <c r="EB15" s="686"/>
      <c r="EC15" s="695"/>
    </row>
    <row r="16" spans="2:143" ht="11.25" customHeight="1" x14ac:dyDescent="0.2">
      <c r="B16" s="682" t="s">
        <v>260</v>
      </c>
      <c r="C16" s="683"/>
      <c r="D16" s="683"/>
      <c r="E16" s="683"/>
      <c r="F16" s="683"/>
      <c r="G16" s="683"/>
      <c r="H16" s="683"/>
      <c r="I16" s="683"/>
      <c r="J16" s="683"/>
      <c r="K16" s="683"/>
      <c r="L16" s="683"/>
      <c r="M16" s="683"/>
      <c r="N16" s="683"/>
      <c r="O16" s="683"/>
      <c r="P16" s="683"/>
      <c r="Q16" s="684"/>
      <c r="R16" s="685">
        <v>46605</v>
      </c>
      <c r="S16" s="686"/>
      <c r="T16" s="686"/>
      <c r="U16" s="686"/>
      <c r="V16" s="686"/>
      <c r="W16" s="686"/>
      <c r="X16" s="686"/>
      <c r="Y16" s="687"/>
      <c r="Z16" s="688">
        <v>0</v>
      </c>
      <c r="AA16" s="688"/>
      <c r="AB16" s="688"/>
      <c r="AC16" s="688"/>
      <c r="AD16" s="689">
        <v>46605</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232</v>
      </c>
      <c r="BH16" s="686"/>
      <c r="BI16" s="686"/>
      <c r="BJ16" s="686"/>
      <c r="BK16" s="686"/>
      <c r="BL16" s="686"/>
      <c r="BM16" s="686"/>
      <c r="BN16" s="687"/>
      <c r="BO16" s="688" t="s">
        <v>232</v>
      </c>
      <c r="BP16" s="688"/>
      <c r="BQ16" s="688"/>
      <c r="BR16" s="688"/>
      <c r="BS16" s="694" t="s">
        <v>232</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160637</v>
      </c>
      <c r="CS16" s="686"/>
      <c r="CT16" s="686"/>
      <c r="CU16" s="686"/>
      <c r="CV16" s="686"/>
      <c r="CW16" s="686"/>
      <c r="CX16" s="686"/>
      <c r="CY16" s="687"/>
      <c r="CZ16" s="688">
        <v>0.1</v>
      </c>
      <c r="DA16" s="688"/>
      <c r="DB16" s="688"/>
      <c r="DC16" s="688"/>
      <c r="DD16" s="694" t="s">
        <v>173</v>
      </c>
      <c r="DE16" s="686"/>
      <c r="DF16" s="686"/>
      <c r="DG16" s="686"/>
      <c r="DH16" s="686"/>
      <c r="DI16" s="686"/>
      <c r="DJ16" s="686"/>
      <c r="DK16" s="686"/>
      <c r="DL16" s="686"/>
      <c r="DM16" s="686"/>
      <c r="DN16" s="686"/>
      <c r="DO16" s="686"/>
      <c r="DP16" s="687"/>
      <c r="DQ16" s="694">
        <v>15739</v>
      </c>
      <c r="DR16" s="686"/>
      <c r="DS16" s="686"/>
      <c r="DT16" s="686"/>
      <c r="DU16" s="686"/>
      <c r="DV16" s="686"/>
      <c r="DW16" s="686"/>
      <c r="DX16" s="686"/>
      <c r="DY16" s="686"/>
      <c r="DZ16" s="686"/>
      <c r="EA16" s="686"/>
      <c r="EB16" s="686"/>
      <c r="EC16" s="695"/>
    </row>
    <row r="17" spans="2:133" ht="11.25" customHeight="1" x14ac:dyDescent="0.2">
      <c r="B17" s="682" t="s">
        <v>263</v>
      </c>
      <c r="C17" s="683"/>
      <c r="D17" s="683"/>
      <c r="E17" s="683"/>
      <c r="F17" s="683"/>
      <c r="G17" s="683"/>
      <c r="H17" s="683"/>
      <c r="I17" s="683"/>
      <c r="J17" s="683"/>
      <c r="K17" s="683"/>
      <c r="L17" s="683"/>
      <c r="M17" s="683"/>
      <c r="N17" s="683"/>
      <c r="O17" s="683"/>
      <c r="P17" s="683"/>
      <c r="Q17" s="684"/>
      <c r="R17" s="685">
        <v>196551</v>
      </c>
      <c r="S17" s="686"/>
      <c r="T17" s="686"/>
      <c r="U17" s="686"/>
      <c r="V17" s="686"/>
      <c r="W17" s="686"/>
      <c r="X17" s="686"/>
      <c r="Y17" s="687"/>
      <c r="Z17" s="688">
        <v>0.1</v>
      </c>
      <c r="AA17" s="688"/>
      <c r="AB17" s="688"/>
      <c r="AC17" s="688"/>
      <c r="AD17" s="689">
        <v>196551</v>
      </c>
      <c r="AE17" s="689"/>
      <c r="AF17" s="689"/>
      <c r="AG17" s="689"/>
      <c r="AH17" s="689"/>
      <c r="AI17" s="689"/>
      <c r="AJ17" s="689"/>
      <c r="AK17" s="689"/>
      <c r="AL17" s="690">
        <v>0.4</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232</v>
      </c>
      <c r="BH17" s="686"/>
      <c r="BI17" s="686"/>
      <c r="BJ17" s="686"/>
      <c r="BK17" s="686"/>
      <c r="BL17" s="686"/>
      <c r="BM17" s="686"/>
      <c r="BN17" s="687"/>
      <c r="BO17" s="688" t="s">
        <v>232</v>
      </c>
      <c r="BP17" s="688"/>
      <c r="BQ17" s="688"/>
      <c r="BR17" s="688"/>
      <c r="BS17" s="694" t="s">
        <v>173</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9584115</v>
      </c>
      <c r="CS17" s="686"/>
      <c r="CT17" s="686"/>
      <c r="CU17" s="686"/>
      <c r="CV17" s="686"/>
      <c r="CW17" s="686"/>
      <c r="CX17" s="686"/>
      <c r="CY17" s="687"/>
      <c r="CZ17" s="688">
        <v>7.4</v>
      </c>
      <c r="DA17" s="688"/>
      <c r="DB17" s="688"/>
      <c r="DC17" s="688"/>
      <c r="DD17" s="694" t="s">
        <v>232</v>
      </c>
      <c r="DE17" s="686"/>
      <c r="DF17" s="686"/>
      <c r="DG17" s="686"/>
      <c r="DH17" s="686"/>
      <c r="DI17" s="686"/>
      <c r="DJ17" s="686"/>
      <c r="DK17" s="686"/>
      <c r="DL17" s="686"/>
      <c r="DM17" s="686"/>
      <c r="DN17" s="686"/>
      <c r="DO17" s="686"/>
      <c r="DP17" s="687"/>
      <c r="DQ17" s="694">
        <v>8865852</v>
      </c>
      <c r="DR17" s="686"/>
      <c r="DS17" s="686"/>
      <c r="DT17" s="686"/>
      <c r="DU17" s="686"/>
      <c r="DV17" s="686"/>
      <c r="DW17" s="686"/>
      <c r="DX17" s="686"/>
      <c r="DY17" s="686"/>
      <c r="DZ17" s="686"/>
      <c r="EA17" s="686"/>
      <c r="EB17" s="686"/>
      <c r="EC17" s="695"/>
    </row>
    <row r="18" spans="2:133" ht="11.25" customHeight="1" x14ac:dyDescent="0.2">
      <c r="B18" s="682" t="s">
        <v>266</v>
      </c>
      <c r="C18" s="683"/>
      <c r="D18" s="683"/>
      <c r="E18" s="683"/>
      <c r="F18" s="683"/>
      <c r="G18" s="683"/>
      <c r="H18" s="683"/>
      <c r="I18" s="683"/>
      <c r="J18" s="683"/>
      <c r="K18" s="683"/>
      <c r="L18" s="683"/>
      <c r="M18" s="683"/>
      <c r="N18" s="683"/>
      <c r="O18" s="683"/>
      <c r="P18" s="683"/>
      <c r="Q18" s="684"/>
      <c r="R18" s="685">
        <v>172332</v>
      </c>
      <c r="S18" s="686"/>
      <c r="T18" s="686"/>
      <c r="U18" s="686"/>
      <c r="V18" s="686"/>
      <c r="W18" s="686"/>
      <c r="X18" s="686"/>
      <c r="Y18" s="687"/>
      <c r="Z18" s="688">
        <v>0.1</v>
      </c>
      <c r="AA18" s="688"/>
      <c r="AB18" s="688"/>
      <c r="AC18" s="688"/>
      <c r="AD18" s="689">
        <v>172332</v>
      </c>
      <c r="AE18" s="689"/>
      <c r="AF18" s="689"/>
      <c r="AG18" s="689"/>
      <c r="AH18" s="689"/>
      <c r="AI18" s="689"/>
      <c r="AJ18" s="689"/>
      <c r="AK18" s="689"/>
      <c r="AL18" s="690">
        <v>0.4</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173</v>
      </c>
      <c r="BH18" s="686"/>
      <c r="BI18" s="686"/>
      <c r="BJ18" s="686"/>
      <c r="BK18" s="686"/>
      <c r="BL18" s="686"/>
      <c r="BM18" s="686"/>
      <c r="BN18" s="687"/>
      <c r="BO18" s="688" t="s">
        <v>232</v>
      </c>
      <c r="BP18" s="688"/>
      <c r="BQ18" s="688"/>
      <c r="BR18" s="688"/>
      <c r="BS18" s="694" t="s">
        <v>173</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173</v>
      </c>
      <c r="CS18" s="686"/>
      <c r="CT18" s="686"/>
      <c r="CU18" s="686"/>
      <c r="CV18" s="686"/>
      <c r="CW18" s="686"/>
      <c r="CX18" s="686"/>
      <c r="CY18" s="687"/>
      <c r="CZ18" s="688" t="s">
        <v>173</v>
      </c>
      <c r="DA18" s="688"/>
      <c r="DB18" s="688"/>
      <c r="DC18" s="688"/>
      <c r="DD18" s="694" t="s">
        <v>173</v>
      </c>
      <c r="DE18" s="686"/>
      <c r="DF18" s="686"/>
      <c r="DG18" s="686"/>
      <c r="DH18" s="686"/>
      <c r="DI18" s="686"/>
      <c r="DJ18" s="686"/>
      <c r="DK18" s="686"/>
      <c r="DL18" s="686"/>
      <c r="DM18" s="686"/>
      <c r="DN18" s="686"/>
      <c r="DO18" s="686"/>
      <c r="DP18" s="687"/>
      <c r="DQ18" s="694" t="s">
        <v>232</v>
      </c>
      <c r="DR18" s="686"/>
      <c r="DS18" s="686"/>
      <c r="DT18" s="686"/>
      <c r="DU18" s="686"/>
      <c r="DV18" s="686"/>
      <c r="DW18" s="686"/>
      <c r="DX18" s="686"/>
      <c r="DY18" s="686"/>
      <c r="DZ18" s="686"/>
      <c r="EA18" s="686"/>
      <c r="EB18" s="686"/>
      <c r="EC18" s="695"/>
    </row>
    <row r="19" spans="2:133" ht="11.25" customHeight="1" x14ac:dyDescent="0.2">
      <c r="B19" s="682" t="s">
        <v>269</v>
      </c>
      <c r="C19" s="683"/>
      <c r="D19" s="683"/>
      <c r="E19" s="683"/>
      <c r="F19" s="683"/>
      <c r="G19" s="683"/>
      <c r="H19" s="683"/>
      <c r="I19" s="683"/>
      <c r="J19" s="683"/>
      <c r="K19" s="683"/>
      <c r="L19" s="683"/>
      <c r="M19" s="683"/>
      <c r="N19" s="683"/>
      <c r="O19" s="683"/>
      <c r="P19" s="683"/>
      <c r="Q19" s="684"/>
      <c r="R19" s="685">
        <v>135684</v>
      </c>
      <c r="S19" s="686"/>
      <c r="T19" s="686"/>
      <c r="U19" s="686"/>
      <c r="V19" s="686"/>
      <c r="W19" s="686"/>
      <c r="X19" s="686"/>
      <c r="Y19" s="687"/>
      <c r="Z19" s="688">
        <v>0.1</v>
      </c>
      <c r="AA19" s="688"/>
      <c r="AB19" s="688"/>
      <c r="AC19" s="688"/>
      <c r="AD19" s="689">
        <v>135684</v>
      </c>
      <c r="AE19" s="689"/>
      <c r="AF19" s="689"/>
      <c r="AG19" s="689"/>
      <c r="AH19" s="689"/>
      <c r="AI19" s="689"/>
      <c r="AJ19" s="689"/>
      <c r="AK19" s="689"/>
      <c r="AL19" s="690">
        <v>0.3</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539492</v>
      </c>
      <c r="BH19" s="686"/>
      <c r="BI19" s="686"/>
      <c r="BJ19" s="686"/>
      <c r="BK19" s="686"/>
      <c r="BL19" s="686"/>
      <c r="BM19" s="686"/>
      <c r="BN19" s="687"/>
      <c r="BO19" s="688">
        <v>2.2999999999999998</v>
      </c>
      <c r="BP19" s="688"/>
      <c r="BQ19" s="688"/>
      <c r="BR19" s="688"/>
      <c r="BS19" s="694" t="s">
        <v>232</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232</v>
      </c>
      <c r="CS19" s="686"/>
      <c r="CT19" s="686"/>
      <c r="CU19" s="686"/>
      <c r="CV19" s="686"/>
      <c r="CW19" s="686"/>
      <c r="CX19" s="686"/>
      <c r="CY19" s="687"/>
      <c r="CZ19" s="688" t="s">
        <v>232</v>
      </c>
      <c r="DA19" s="688"/>
      <c r="DB19" s="688"/>
      <c r="DC19" s="688"/>
      <c r="DD19" s="694" t="s">
        <v>232</v>
      </c>
      <c r="DE19" s="686"/>
      <c r="DF19" s="686"/>
      <c r="DG19" s="686"/>
      <c r="DH19" s="686"/>
      <c r="DI19" s="686"/>
      <c r="DJ19" s="686"/>
      <c r="DK19" s="686"/>
      <c r="DL19" s="686"/>
      <c r="DM19" s="686"/>
      <c r="DN19" s="686"/>
      <c r="DO19" s="686"/>
      <c r="DP19" s="687"/>
      <c r="DQ19" s="694" t="s">
        <v>232</v>
      </c>
      <c r="DR19" s="686"/>
      <c r="DS19" s="686"/>
      <c r="DT19" s="686"/>
      <c r="DU19" s="686"/>
      <c r="DV19" s="686"/>
      <c r="DW19" s="686"/>
      <c r="DX19" s="686"/>
      <c r="DY19" s="686"/>
      <c r="DZ19" s="686"/>
      <c r="EA19" s="686"/>
      <c r="EB19" s="686"/>
      <c r="EC19" s="695"/>
    </row>
    <row r="20" spans="2:133" ht="11.25" customHeight="1" x14ac:dyDescent="0.2">
      <c r="B20" s="682" t="s">
        <v>272</v>
      </c>
      <c r="C20" s="683"/>
      <c r="D20" s="683"/>
      <c r="E20" s="683"/>
      <c r="F20" s="683"/>
      <c r="G20" s="683"/>
      <c r="H20" s="683"/>
      <c r="I20" s="683"/>
      <c r="J20" s="683"/>
      <c r="K20" s="683"/>
      <c r="L20" s="683"/>
      <c r="M20" s="683"/>
      <c r="N20" s="683"/>
      <c r="O20" s="683"/>
      <c r="P20" s="683"/>
      <c r="Q20" s="684"/>
      <c r="R20" s="685">
        <v>20796</v>
      </c>
      <c r="S20" s="686"/>
      <c r="T20" s="686"/>
      <c r="U20" s="686"/>
      <c r="V20" s="686"/>
      <c r="W20" s="686"/>
      <c r="X20" s="686"/>
      <c r="Y20" s="687"/>
      <c r="Z20" s="688">
        <v>0</v>
      </c>
      <c r="AA20" s="688"/>
      <c r="AB20" s="688"/>
      <c r="AC20" s="688"/>
      <c r="AD20" s="689">
        <v>20796</v>
      </c>
      <c r="AE20" s="689"/>
      <c r="AF20" s="689"/>
      <c r="AG20" s="689"/>
      <c r="AH20" s="689"/>
      <c r="AI20" s="689"/>
      <c r="AJ20" s="689"/>
      <c r="AK20" s="689"/>
      <c r="AL20" s="690">
        <v>0</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539492</v>
      </c>
      <c r="BH20" s="686"/>
      <c r="BI20" s="686"/>
      <c r="BJ20" s="686"/>
      <c r="BK20" s="686"/>
      <c r="BL20" s="686"/>
      <c r="BM20" s="686"/>
      <c r="BN20" s="687"/>
      <c r="BO20" s="688">
        <v>2.2999999999999998</v>
      </c>
      <c r="BP20" s="688"/>
      <c r="BQ20" s="688"/>
      <c r="BR20" s="688"/>
      <c r="BS20" s="694" t="s">
        <v>173</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129905614</v>
      </c>
      <c r="CS20" s="686"/>
      <c r="CT20" s="686"/>
      <c r="CU20" s="686"/>
      <c r="CV20" s="686"/>
      <c r="CW20" s="686"/>
      <c r="CX20" s="686"/>
      <c r="CY20" s="687"/>
      <c r="CZ20" s="688">
        <v>100</v>
      </c>
      <c r="DA20" s="688"/>
      <c r="DB20" s="688"/>
      <c r="DC20" s="688"/>
      <c r="DD20" s="694">
        <v>8476338</v>
      </c>
      <c r="DE20" s="686"/>
      <c r="DF20" s="686"/>
      <c r="DG20" s="686"/>
      <c r="DH20" s="686"/>
      <c r="DI20" s="686"/>
      <c r="DJ20" s="686"/>
      <c r="DK20" s="686"/>
      <c r="DL20" s="686"/>
      <c r="DM20" s="686"/>
      <c r="DN20" s="686"/>
      <c r="DO20" s="686"/>
      <c r="DP20" s="687"/>
      <c r="DQ20" s="694">
        <v>58704183</v>
      </c>
      <c r="DR20" s="686"/>
      <c r="DS20" s="686"/>
      <c r="DT20" s="686"/>
      <c r="DU20" s="686"/>
      <c r="DV20" s="686"/>
      <c r="DW20" s="686"/>
      <c r="DX20" s="686"/>
      <c r="DY20" s="686"/>
      <c r="DZ20" s="686"/>
      <c r="EA20" s="686"/>
      <c r="EB20" s="686"/>
      <c r="EC20" s="695"/>
    </row>
    <row r="21" spans="2:133" ht="11.25" customHeight="1" x14ac:dyDescent="0.2">
      <c r="B21" s="682" t="s">
        <v>275</v>
      </c>
      <c r="C21" s="683"/>
      <c r="D21" s="683"/>
      <c r="E21" s="683"/>
      <c r="F21" s="683"/>
      <c r="G21" s="683"/>
      <c r="H21" s="683"/>
      <c r="I21" s="683"/>
      <c r="J21" s="683"/>
      <c r="K21" s="683"/>
      <c r="L21" s="683"/>
      <c r="M21" s="683"/>
      <c r="N21" s="683"/>
      <c r="O21" s="683"/>
      <c r="P21" s="683"/>
      <c r="Q21" s="684"/>
      <c r="R21" s="685">
        <v>15852</v>
      </c>
      <c r="S21" s="686"/>
      <c r="T21" s="686"/>
      <c r="U21" s="686"/>
      <c r="V21" s="686"/>
      <c r="W21" s="686"/>
      <c r="X21" s="686"/>
      <c r="Y21" s="687"/>
      <c r="Z21" s="688">
        <v>0</v>
      </c>
      <c r="AA21" s="688"/>
      <c r="AB21" s="688"/>
      <c r="AC21" s="688"/>
      <c r="AD21" s="689">
        <v>15852</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10329</v>
      </c>
      <c r="BH21" s="686"/>
      <c r="BI21" s="686"/>
      <c r="BJ21" s="686"/>
      <c r="BK21" s="686"/>
      <c r="BL21" s="686"/>
      <c r="BM21" s="686"/>
      <c r="BN21" s="687"/>
      <c r="BO21" s="688">
        <v>0</v>
      </c>
      <c r="BP21" s="688"/>
      <c r="BQ21" s="688"/>
      <c r="BR21" s="688"/>
      <c r="BS21" s="694" t="s">
        <v>173</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277</v>
      </c>
      <c r="C22" s="683"/>
      <c r="D22" s="683"/>
      <c r="E22" s="683"/>
      <c r="F22" s="683"/>
      <c r="G22" s="683"/>
      <c r="H22" s="683"/>
      <c r="I22" s="683"/>
      <c r="J22" s="683"/>
      <c r="K22" s="683"/>
      <c r="L22" s="683"/>
      <c r="M22" s="683"/>
      <c r="N22" s="683"/>
      <c r="O22" s="683"/>
      <c r="P22" s="683"/>
      <c r="Q22" s="684"/>
      <c r="R22" s="685">
        <v>22724325</v>
      </c>
      <c r="S22" s="686"/>
      <c r="T22" s="686"/>
      <c r="U22" s="686"/>
      <c r="V22" s="686"/>
      <c r="W22" s="686"/>
      <c r="X22" s="686"/>
      <c r="Y22" s="687"/>
      <c r="Z22" s="688">
        <v>17.100000000000001</v>
      </c>
      <c r="AA22" s="688"/>
      <c r="AB22" s="688"/>
      <c r="AC22" s="688"/>
      <c r="AD22" s="689">
        <v>20474147</v>
      </c>
      <c r="AE22" s="689"/>
      <c r="AF22" s="689"/>
      <c r="AG22" s="689"/>
      <c r="AH22" s="689"/>
      <c r="AI22" s="689"/>
      <c r="AJ22" s="689"/>
      <c r="AK22" s="689"/>
      <c r="AL22" s="690">
        <v>41.7</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232</v>
      </c>
      <c r="BH22" s="686"/>
      <c r="BI22" s="686"/>
      <c r="BJ22" s="686"/>
      <c r="BK22" s="686"/>
      <c r="BL22" s="686"/>
      <c r="BM22" s="686"/>
      <c r="BN22" s="687"/>
      <c r="BO22" s="688" t="s">
        <v>232</v>
      </c>
      <c r="BP22" s="688"/>
      <c r="BQ22" s="688"/>
      <c r="BR22" s="688"/>
      <c r="BS22" s="694" t="s">
        <v>173</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280</v>
      </c>
      <c r="C23" s="683"/>
      <c r="D23" s="683"/>
      <c r="E23" s="683"/>
      <c r="F23" s="683"/>
      <c r="G23" s="683"/>
      <c r="H23" s="683"/>
      <c r="I23" s="683"/>
      <c r="J23" s="683"/>
      <c r="K23" s="683"/>
      <c r="L23" s="683"/>
      <c r="M23" s="683"/>
      <c r="N23" s="683"/>
      <c r="O23" s="683"/>
      <c r="P23" s="683"/>
      <c r="Q23" s="684"/>
      <c r="R23" s="685">
        <v>20474147</v>
      </c>
      <c r="S23" s="686"/>
      <c r="T23" s="686"/>
      <c r="U23" s="686"/>
      <c r="V23" s="686"/>
      <c r="W23" s="686"/>
      <c r="X23" s="686"/>
      <c r="Y23" s="687"/>
      <c r="Z23" s="688">
        <v>15.4</v>
      </c>
      <c r="AA23" s="688"/>
      <c r="AB23" s="688"/>
      <c r="AC23" s="688"/>
      <c r="AD23" s="689">
        <v>20474147</v>
      </c>
      <c r="AE23" s="689"/>
      <c r="AF23" s="689"/>
      <c r="AG23" s="689"/>
      <c r="AH23" s="689"/>
      <c r="AI23" s="689"/>
      <c r="AJ23" s="689"/>
      <c r="AK23" s="689"/>
      <c r="AL23" s="690">
        <v>41.7</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v>529163</v>
      </c>
      <c r="BH23" s="686"/>
      <c r="BI23" s="686"/>
      <c r="BJ23" s="686"/>
      <c r="BK23" s="686"/>
      <c r="BL23" s="686"/>
      <c r="BM23" s="686"/>
      <c r="BN23" s="687"/>
      <c r="BO23" s="688">
        <v>2.2000000000000002</v>
      </c>
      <c r="BP23" s="688"/>
      <c r="BQ23" s="688"/>
      <c r="BR23" s="688"/>
      <c r="BS23" s="694" t="s">
        <v>173</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2">
      <c r="B24" s="682" t="s">
        <v>287</v>
      </c>
      <c r="C24" s="683"/>
      <c r="D24" s="683"/>
      <c r="E24" s="683"/>
      <c r="F24" s="683"/>
      <c r="G24" s="683"/>
      <c r="H24" s="683"/>
      <c r="I24" s="683"/>
      <c r="J24" s="683"/>
      <c r="K24" s="683"/>
      <c r="L24" s="683"/>
      <c r="M24" s="683"/>
      <c r="N24" s="683"/>
      <c r="O24" s="683"/>
      <c r="P24" s="683"/>
      <c r="Q24" s="684"/>
      <c r="R24" s="685">
        <v>2250178</v>
      </c>
      <c r="S24" s="686"/>
      <c r="T24" s="686"/>
      <c r="U24" s="686"/>
      <c r="V24" s="686"/>
      <c r="W24" s="686"/>
      <c r="X24" s="686"/>
      <c r="Y24" s="687"/>
      <c r="Z24" s="688">
        <v>1.7</v>
      </c>
      <c r="AA24" s="688"/>
      <c r="AB24" s="688"/>
      <c r="AC24" s="688"/>
      <c r="AD24" s="689" t="s">
        <v>173</v>
      </c>
      <c r="AE24" s="689"/>
      <c r="AF24" s="689"/>
      <c r="AG24" s="689"/>
      <c r="AH24" s="689"/>
      <c r="AI24" s="689"/>
      <c r="AJ24" s="689"/>
      <c r="AK24" s="689"/>
      <c r="AL24" s="690" t="s">
        <v>232</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173</v>
      </c>
      <c r="BH24" s="686"/>
      <c r="BI24" s="686"/>
      <c r="BJ24" s="686"/>
      <c r="BK24" s="686"/>
      <c r="BL24" s="686"/>
      <c r="BM24" s="686"/>
      <c r="BN24" s="687"/>
      <c r="BO24" s="688" t="s">
        <v>232</v>
      </c>
      <c r="BP24" s="688"/>
      <c r="BQ24" s="688"/>
      <c r="BR24" s="688"/>
      <c r="BS24" s="694" t="s">
        <v>232</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43018605</v>
      </c>
      <c r="CS24" s="675"/>
      <c r="CT24" s="675"/>
      <c r="CU24" s="675"/>
      <c r="CV24" s="675"/>
      <c r="CW24" s="675"/>
      <c r="CX24" s="675"/>
      <c r="CY24" s="676"/>
      <c r="CZ24" s="679">
        <v>33.1</v>
      </c>
      <c r="DA24" s="680"/>
      <c r="DB24" s="680"/>
      <c r="DC24" s="699"/>
      <c r="DD24" s="724">
        <v>26034232</v>
      </c>
      <c r="DE24" s="675"/>
      <c r="DF24" s="675"/>
      <c r="DG24" s="675"/>
      <c r="DH24" s="675"/>
      <c r="DI24" s="675"/>
      <c r="DJ24" s="675"/>
      <c r="DK24" s="676"/>
      <c r="DL24" s="724">
        <v>25451770</v>
      </c>
      <c r="DM24" s="675"/>
      <c r="DN24" s="675"/>
      <c r="DO24" s="675"/>
      <c r="DP24" s="675"/>
      <c r="DQ24" s="675"/>
      <c r="DR24" s="675"/>
      <c r="DS24" s="675"/>
      <c r="DT24" s="675"/>
      <c r="DU24" s="675"/>
      <c r="DV24" s="676"/>
      <c r="DW24" s="679">
        <v>48.6</v>
      </c>
      <c r="DX24" s="680"/>
      <c r="DY24" s="680"/>
      <c r="DZ24" s="680"/>
      <c r="EA24" s="680"/>
      <c r="EB24" s="680"/>
      <c r="EC24" s="681"/>
    </row>
    <row r="25" spans="2:133" ht="11.25" customHeight="1" x14ac:dyDescent="0.2">
      <c r="B25" s="682" t="s">
        <v>290</v>
      </c>
      <c r="C25" s="683"/>
      <c r="D25" s="683"/>
      <c r="E25" s="683"/>
      <c r="F25" s="683"/>
      <c r="G25" s="683"/>
      <c r="H25" s="683"/>
      <c r="I25" s="683"/>
      <c r="J25" s="683"/>
      <c r="K25" s="683"/>
      <c r="L25" s="683"/>
      <c r="M25" s="683"/>
      <c r="N25" s="683"/>
      <c r="O25" s="683"/>
      <c r="P25" s="683"/>
      <c r="Q25" s="684"/>
      <c r="R25" s="685" t="s">
        <v>232</v>
      </c>
      <c r="S25" s="686"/>
      <c r="T25" s="686"/>
      <c r="U25" s="686"/>
      <c r="V25" s="686"/>
      <c r="W25" s="686"/>
      <c r="X25" s="686"/>
      <c r="Y25" s="687"/>
      <c r="Z25" s="688" t="s">
        <v>232</v>
      </c>
      <c r="AA25" s="688"/>
      <c r="AB25" s="688"/>
      <c r="AC25" s="688"/>
      <c r="AD25" s="689" t="s">
        <v>232</v>
      </c>
      <c r="AE25" s="689"/>
      <c r="AF25" s="689"/>
      <c r="AG25" s="689"/>
      <c r="AH25" s="689"/>
      <c r="AI25" s="689"/>
      <c r="AJ25" s="689"/>
      <c r="AK25" s="689"/>
      <c r="AL25" s="690" t="s">
        <v>232</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232</v>
      </c>
      <c r="BH25" s="686"/>
      <c r="BI25" s="686"/>
      <c r="BJ25" s="686"/>
      <c r="BK25" s="686"/>
      <c r="BL25" s="686"/>
      <c r="BM25" s="686"/>
      <c r="BN25" s="687"/>
      <c r="BO25" s="688" t="s">
        <v>232</v>
      </c>
      <c r="BP25" s="688"/>
      <c r="BQ25" s="688"/>
      <c r="BR25" s="688"/>
      <c r="BS25" s="694" t="s">
        <v>232</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12872228</v>
      </c>
      <c r="CS25" s="721"/>
      <c r="CT25" s="721"/>
      <c r="CU25" s="721"/>
      <c r="CV25" s="721"/>
      <c r="CW25" s="721"/>
      <c r="CX25" s="721"/>
      <c r="CY25" s="722"/>
      <c r="CZ25" s="690">
        <v>9.9</v>
      </c>
      <c r="DA25" s="719"/>
      <c r="DB25" s="719"/>
      <c r="DC25" s="723"/>
      <c r="DD25" s="694">
        <v>11408694</v>
      </c>
      <c r="DE25" s="721"/>
      <c r="DF25" s="721"/>
      <c r="DG25" s="721"/>
      <c r="DH25" s="721"/>
      <c r="DI25" s="721"/>
      <c r="DJ25" s="721"/>
      <c r="DK25" s="722"/>
      <c r="DL25" s="694">
        <v>11104471</v>
      </c>
      <c r="DM25" s="721"/>
      <c r="DN25" s="721"/>
      <c r="DO25" s="721"/>
      <c r="DP25" s="721"/>
      <c r="DQ25" s="721"/>
      <c r="DR25" s="721"/>
      <c r="DS25" s="721"/>
      <c r="DT25" s="721"/>
      <c r="DU25" s="721"/>
      <c r="DV25" s="722"/>
      <c r="DW25" s="690">
        <v>21.2</v>
      </c>
      <c r="DX25" s="719"/>
      <c r="DY25" s="719"/>
      <c r="DZ25" s="719"/>
      <c r="EA25" s="719"/>
      <c r="EB25" s="719"/>
      <c r="EC25" s="720"/>
    </row>
    <row r="26" spans="2:133" ht="11.25" customHeight="1" x14ac:dyDescent="0.2">
      <c r="B26" s="682" t="s">
        <v>293</v>
      </c>
      <c r="C26" s="683"/>
      <c r="D26" s="683"/>
      <c r="E26" s="683"/>
      <c r="F26" s="683"/>
      <c r="G26" s="683"/>
      <c r="H26" s="683"/>
      <c r="I26" s="683"/>
      <c r="J26" s="683"/>
      <c r="K26" s="683"/>
      <c r="L26" s="683"/>
      <c r="M26" s="683"/>
      <c r="N26" s="683"/>
      <c r="O26" s="683"/>
      <c r="P26" s="683"/>
      <c r="Q26" s="684"/>
      <c r="R26" s="685">
        <v>51799382</v>
      </c>
      <c r="S26" s="686"/>
      <c r="T26" s="686"/>
      <c r="U26" s="686"/>
      <c r="V26" s="686"/>
      <c r="W26" s="686"/>
      <c r="X26" s="686"/>
      <c r="Y26" s="687"/>
      <c r="Z26" s="688">
        <v>39.1</v>
      </c>
      <c r="AA26" s="688"/>
      <c r="AB26" s="688"/>
      <c r="AC26" s="688"/>
      <c r="AD26" s="689">
        <v>49020041</v>
      </c>
      <c r="AE26" s="689"/>
      <c r="AF26" s="689"/>
      <c r="AG26" s="689"/>
      <c r="AH26" s="689"/>
      <c r="AI26" s="689"/>
      <c r="AJ26" s="689"/>
      <c r="AK26" s="689"/>
      <c r="AL26" s="690">
        <v>99.9</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173</v>
      </c>
      <c r="BH26" s="686"/>
      <c r="BI26" s="686"/>
      <c r="BJ26" s="686"/>
      <c r="BK26" s="686"/>
      <c r="BL26" s="686"/>
      <c r="BM26" s="686"/>
      <c r="BN26" s="687"/>
      <c r="BO26" s="688" t="s">
        <v>173</v>
      </c>
      <c r="BP26" s="688"/>
      <c r="BQ26" s="688"/>
      <c r="BR26" s="688"/>
      <c r="BS26" s="694" t="s">
        <v>173</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7520882</v>
      </c>
      <c r="CS26" s="686"/>
      <c r="CT26" s="686"/>
      <c r="CU26" s="686"/>
      <c r="CV26" s="686"/>
      <c r="CW26" s="686"/>
      <c r="CX26" s="686"/>
      <c r="CY26" s="687"/>
      <c r="CZ26" s="690">
        <v>5.8</v>
      </c>
      <c r="DA26" s="719"/>
      <c r="DB26" s="719"/>
      <c r="DC26" s="723"/>
      <c r="DD26" s="694">
        <v>6805354</v>
      </c>
      <c r="DE26" s="686"/>
      <c r="DF26" s="686"/>
      <c r="DG26" s="686"/>
      <c r="DH26" s="686"/>
      <c r="DI26" s="686"/>
      <c r="DJ26" s="686"/>
      <c r="DK26" s="687"/>
      <c r="DL26" s="694" t="s">
        <v>232</v>
      </c>
      <c r="DM26" s="686"/>
      <c r="DN26" s="686"/>
      <c r="DO26" s="686"/>
      <c r="DP26" s="686"/>
      <c r="DQ26" s="686"/>
      <c r="DR26" s="686"/>
      <c r="DS26" s="686"/>
      <c r="DT26" s="686"/>
      <c r="DU26" s="686"/>
      <c r="DV26" s="687"/>
      <c r="DW26" s="690" t="s">
        <v>232</v>
      </c>
      <c r="DX26" s="719"/>
      <c r="DY26" s="719"/>
      <c r="DZ26" s="719"/>
      <c r="EA26" s="719"/>
      <c r="EB26" s="719"/>
      <c r="EC26" s="720"/>
    </row>
    <row r="27" spans="2:133" ht="11.25" customHeight="1" x14ac:dyDescent="0.2">
      <c r="B27" s="682" t="s">
        <v>296</v>
      </c>
      <c r="C27" s="683"/>
      <c r="D27" s="683"/>
      <c r="E27" s="683"/>
      <c r="F27" s="683"/>
      <c r="G27" s="683"/>
      <c r="H27" s="683"/>
      <c r="I27" s="683"/>
      <c r="J27" s="683"/>
      <c r="K27" s="683"/>
      <c r="L27" s="683"/>
      <c r="M27" s="683"/>
      <c r="N27" s="683"/>
      <c r="O27" s="683"/>
      <c r="P27" s="683"/>
      <c r="Q27" s="684"/>
      <c r="R27" s="685">
        <v>22945</v>
      </c>
      <c r="S27" s="686"/>
      <c r="T27" s="686"/>
      <c r="U27" s="686"/>
      <c r="V27" s="686"/>
      <c r="W27" s="686"/>
      <c r="X27" s="686"/>
      <c r="Y27" s="687"/>
      <c r="Z27" s="688">
        <v>0</v>
      </c>
      <c r="AA27" s="688"/>
      <c r="AB27" s="688"/>
      <c r="AC27" s="688"/>
      <c r="AD27" s="689">
        <v>22945</v>
      </c>
      <c r="AE27" s="689"/>
      <c r="AF27" s="689"/>
      <c r="AG27" s="689"/>
      <c r="AH27" s="689"/>
      <c r="AI27" s="689"/>
      <c r="AJ27" s="689"/>
      <c r="AK27" s="689"/>
      <c r="AL27" s="690">
        <v>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23589469</v>
      </c>
      <c r="BH27" s="686"/>
      <c r="BI27" s="686"/>
      <c r="BJ27" s="686"/>
      <c r="BK27" s="686"/>
      <c r="BL27" s="686"/>
      <c r="BM27" s="686"/>
      <c r="BN27" s="687"/>
      <c r="BO27" s="688">
        <v>100</v>
      </c>
      <c r="BP27" s="688"/>
      <c r="BQ27" s="688"/>
      <c r="BR27" s="688"/>
      <c r="BS27" s="694">
        <v>1061173</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20563366</v>
      </c>
      <c r="CS27" s="721"/>
      <c r="CT27" s="721"/>
      <c r="CU27" s="721"/>
      <c r="CV27" s="721"/>
      <c r="CW27" s="721"/>
      <c r="CX27" s="721"/>
      <c r="CY27" s="722"/>
      <c r="CZ27" s="690">
        <v>15.8</v>
      </c>
      <c r="DA27" s="719"/>
      <c r="DB27" s="719"/>
      <c r="DC27" s="723"/>
      <c r="DD27" s="694">
        <v>5760790</v>
      </c>
      <c r="DE27" s="721"/>
      <c r="DF27" s="721"/>
      <c r="DG27" s="721"/>
      <c r="DH27" s="721"/>
      <c r="DI27" s="721"/>
      <c r="DJ27" s="721"/>
      <c r="DK27" s="722"/>
      <c r="DL27" s="694">
        <v>5494053</v>
      </c>
      <c r="DM27" s="721"/>
      <c r="DN27" s="721"/>
      <c r="DO27" s="721"/>
      <c r="DP27" s="721"/>
      <c r="DQ27" s="721"/>
      <c r="DR27" s="721"/>
      <c r="DS27" s="721"/>
      <c r="DT27" s="721"/>
      <c r="DU27" s="721"/>
      <c r="DV27" s="722"/>
      <c r="DW27" s="690">
        <v>10.5</v>
      </c>
      <c r="DX27" s="719"/>
      <c r="DY27" s="719"/>
      <c r="DZ27" s="719"/>
      <c r="EA27" s="719"/>
      <c r="EB27" s="719"/>
      <c r="EC27" s="720"/>
    </row>
    <row r="28" spans="2:133" ht="11.25" customHeight="1" x14ac:dyDescent="0.2">
      <c r="B28" s="682" t="s">
        <v>299</v>
      </c>
      <c r="C28" s="683"/>
      <c r="D28" s="683"/>
      <c r="E28" s="683"/>
      <c r="F28" s="683"/>
      <c r="G28" s="683"/>
      <c r="H28" s="683"/>
      <c r="I28" s="683"/>
      <c r="J28" s="683"/>
      <c r="K28" s="683"/>
      <c r="L28" s="683"/>
      <c r="M28" s="683"/>
      <c r="N28" s="683"/>
      <c r="O28" s="683"/>
      <c r="P28" s="683"/>
      <c r="Q28" s="684"/>
      <c r="R28" s="685">
        <v>711943</v>
      </c>
      <c r="S28" s="686"/>
      <c r="T28" s="686"/>
      <c r="U28" s="686"/>
      <c r="V28" s="686"/>
      <c r="W28" s="686"/>
      <c r="X28" s="686"/>
      <c r="Y28" s="687"/>
      <c r="Z28" s="688">
        <v>0.5</v>
      </c>
      <c r="AA28" s="688"/>
      <c r="AB28" s="688"/>
      <c r="AC28" s="688"/>
      <c r="AD28" s="689" t="s">
        <v>232</v>
      </c>
      <c r="AE28" s="689"/>
      <c r="AF28" s="689"/>
      <c r="AG28" s="689"/>
      <c r="AH28" s="689"/>
      <c r="AI28" s="689"/>
      <c r="AJ28" s="689"/>
      <c r="AK28" s="689"/>
      <c r="AL28" s="690" t="s">
        <v>232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9583011</v>
      </c>
      <c r="CS28" s="686"/>
      <c r="CT28" s="686"/>
      <c r="CU28" s="686"/>
      <c r="CV28" s="686"/>
      <c r="CW28" s="686"/>
      <c r="CX28" s="686"/>
      <c r="CY28" s="687"/>
      <c r="CZ28" s="690">
        <v>7.4</v>
      </c>
      <c r="DA28" s="719"/>
      <c r="DB28" s="719"/>
      <c r="DC28" s="723"/>
      <c r="DD28" s="694">
        <v>8864748</v>
      </c>
      <c r="DE28" s="686"/>
      <c r="DF28" s="686"/>
      <c r="DG28" s="686"/>
      <c r="DH28" s="686"/>
      <c r="DI28" s="686"/>
      <c r="DJ28" s="686"/>
      <c r="DK28" s="687"/>
      <c r="DL28" s="694">
        <v>8853246</v>
      </c>
      <c r="DM28" s="686"/>
      <c r="DN28" s="686"/>
      <c r="DO28" s="686"/>
      <c r="DP28" s="686"/>
      <c r="DQ28" s="686"/>
      <c r="DR28" s="686"/>
      <c r="DS28" s="686"/>
      <c r="DT28" s="686"/>
      <c r="DU28" s="686"/>
      <c r="DV28" s="687"/>
      <c r="DW28" s="690">
        <v>16.899999999999999</v>
      </c>
      <c r="DX28" s="719"/>
      <c r="DY28" s="719"/>
      <c r="DZ28" s="719"/>
      <c r="EA28" s="719"/>
      <c r="EB28" s="719"/>
      <c r="EC28" s="720"/>
    </row>
    <row r="29" spans="2:133" ht="11.25" customHeight="1" x14ac:dyDescent="0.2">
      <c r="B29" s="682" t="s">
        <v>301</v>
      </c>
      <c r="C29" s="683"/>
      <c r="D29" s="683"/>
      <c r="E29" s="683"/>
      <c r="F29" s="683"/>
      <c r="G29" s="683"/>
      <c r="H29" s="683"/>
      <c r="I29" s="683"/>
      <c r="J29" s="683"/>
      <c r="K29" s="683"/>
      <c r="L29" s="683"/>
      <c r="M29" s="683"/>
      <c r="N29" s="683"/>
      <c r="O29" s="683"/>
      <c r="P29" s="683"/>
      <c r="Q29" s="684"/>
      <c r="R29" s="685">
        <v>729365</v>
      </c>
      <c r="S29" s="686"/>
      <c r="T29" s="686"/>
      <c r="U29" s="686"/>
      <c r="V29" s="686"/>
      <c r="W29" s="686"/>
      <c r="X29" s="686"/>
      <c r="Y29" s="687"/>
      <c r="Z29" s="688">
        <v>0.5</v>
      </c>
      <c r="AA29" s="688"/>
      <c r="AB29" s="688"/>
      <c r="AC29" s="688"/>
      <c r="AD29" s="689">
        <v>31772</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70</v>
      </c>
      <c r="CG29" s="701"/>
      <c r="CH29" s="701"/>
      <c r="CI29" s="701"/>
      <c r="CJ29" s="701"/>
      <c r="CK29" s="701"/>
      <c r="CL29" s="701"/>
      <c r="CM29" s="701"/>
      <c r="CN29" s="701"/>
      <c r="CO29" s="701"/>
      <c r="CP29" s="701"/>
      <c r="CQ29" s="702"/>
      <c r="CR29" s="685">
        <v>9569441</v>
      </c>
      <c r="CS29" s="721"/>
      <c r="CT29" s="721"/>
      <c r="CU29" s="721"/>
      <c r="CV29" s="721"/>
      <c r="CW29" s="721"/>
      <c r="CX29" s="721"/>
      <c r="CY29" s="722"/>
      <c r="CZ29" s="690">
        <v>7.4</v>
      </c>
      <c r="DA29" s="719"/>
      <c r="DB29" s="719"/>
      <c r="DC29" s="723"/>
      <c r="DD29" s="694">
        <v>8851178</v>
      </c>
      <c r="DE29" s="721"/>
      <c r="DF29" s="721"/>
      <c r="DG29" s="721"/>
      <c r="DH29" s="721"/>
      <c r="DI29" s="721"/>
      <c r="DJ29" s="721"/>
      <c r="DK29" s="722"/>
      <c r="DL29" s="694">
        <v>8851178</v>
      </c>
      <c r="DM29" s="721"/>
      <c r="DN29" s="721"/>
      <c r="DO29" s="721"/>
      <c r="DP29" s="721"/>
      <c r="DQ29" s="721"/>
      <c r="DR29" s="721"/>
      <c r="DS29" s="721"/>
      <c r="DT29" s="721"/>
      <c r="DU29" s="721"/>
      <c r="DV29" s="722"/>
      <c r="DW29" s="690">
        <v>16.899999999999999</v>
      </c>
      <c r="DX29" s="719"/>
      <c r="DY29" s="719"/>
      <c r="DZ29" s="719"/>
      <c r="EA29" s="719"/>
      <c r="EB29" s="719"/>
      <c r="EC29" s="720"/>
    </row>
    <row r="30" spans="2:133" ht="11.25" customHeight="1" x14ac:dyDescent="0.2">
      <c r="B30" s="682" t="s">
        <v>303</v>
      </c>
      <c r="C30" s="683"/>
      <c r="D30" s="683"/>
      <c r="E30" s="683"/>
      <c r="F30" s="683"/>
      <c r="G30" s="683"/>
      <c r="H30" s="683"/>
      <c r="I30" s="683"/>
      <c r="J30" s="683"/>
      <c r="K30" s="683"/>
      <c r="L30" s="683"/>
      <c r="M30" s="683"/>
      <c r="N30" s="683"/>
      <c r="O30" s="683"/>
      <c r="P30" s="683"/>
      <c r="Q30" s="684"/>
      <c r="R30" s="685">
        <v>755108</v>
      </c>
      <c r="S30" s="686"/>
      <c r="T30" s="686"/>
      <c r="U30" s="686"/>
      <c r="V30" s="686"/>
      <c r="W30" s="686"/>
      <c r="X30" s="686"/>
      <c r="Y30" s="687"/>
      <c r="Z30" s="688">
        <v>0.6</v>
      </c>
      <c r="AA30" s="688"/>
      <c r="AB30" s="688"/>
      <c r="AC30" s="688"/>
      <c r="AD30" s="689" t="s">
        <v>232</v>
      </c>
      <c r="AE30" s="689"/>
      <c r="AF30" s="689"/>
      <c r="AG30" s="689"/>
      <c r="AH30" s="689"/>
      <c r="AI30" s="689"/>
      <c r="AJ30" s="689"/>
      <c r="AK30" s="689"/>
      <c r="AL30" s="690" t="s">
        <v>173</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8973657</v>
      </c>
      <c r="CS30" s="686"/>
      <c r="CT30" s="686"/>
      <c r="CU30" s="686"/>
      <c r="CV30" s="686"/>
      <c r="CW30" s="686"/>
      <c r="CX30" s="686"/>
      <c r="CY30" s="687"/>
      <c r="CZ30" s="690">
        <v>6.9</v>
      </c>
      <c r="DA30" s="719"/>
      <c r="DB30" s="719"/>
      <c r="DC30" s="723"/>
      <c r="DD30" s="694">
        <v>8500920</v>
      </c>
      <c r="DE30" s="686"/>
      <c r="DF30" s="686"/>
      <c r="DG30" s="686"/>
      <c r="DH30" s="686"/>
      <c r="DI30" s="686"/>
      <c r="DJ30" s="686"/>
      <c r="DK30" s="687"/>
      <c r="DL30" s="694">
        <v>8500920</v>
      </c>
      <c r="DM30" s="686"/>
      <c r="DN30" s="686"/>
      <c r="DO30" s="686"/>
      <c r="DP30" s="686"/>
      <c r="DQ30" s="686"/>
      <c r="DR30" s="686"/>
      <c r="DS30" s="686"/>
      <c r="DT30" s="686"/>
      <c r="DU30" s="686"/>
      <c r="DV30" s="687"/>
      <c r="DW30" s="690">
        <v>16.2</v>
      </c>
      <c r="DX30" s="719"/>
      <c r="DY30" s="719"/>
      <c r="DZ30" s="719"/>
      <c r="EA30" s="719"/>
      <c r="EB30" s="719"/>
      <c r="EC30" s="720"/>
    </row>
    <row r="31" spans="2:133" ht="11.25" customHeight="1" x14ac:dyDescent="0.2">
      <c r="B31" s="682" t="s">
        <v>307</v>
      </c>
      <c r="C31" s="683"/>
      <c r="D31" s="683"/>
      <c r="E31" s="683"/>
      <c r="F31" s="683"/>
      <c r="G31" s="683"/>
      <c r="H31" s="683"/>
      <c r="I31" s="683"/>
      <c r="J31" s="683"/>
      <c r="K31" s="683"/>
      <c r="L31" s="683"/>
      <c r="M31" s="683"/>
      <c r="N31" s="683"/>
      <c r="O31" s="683"/>
      <c r="P31" s="683"/>
      <c r="Q31" s="684"/>
      <c r="R31" s="685">
        <v>35471434</v>
      </c>
      <c r="S31" s="686"/>
      <c r="T31" s="686"/>
      <c r="U31" s="686"/>
      <c r="V31" s="686"/>
      <c r="W31" s="686"/>
      <c r="X31" s="686"/>
      <c r="Y31" s="687"/>
      <c r="Z31" s="688">
        <v>26.7</v>
      </c>
      <c r="AA31" s="688"/>
      <c r="AB31" s="688"/>
      <c r="AC31" s="688"/>
      <c r="AD31" s="689" t="s">
        <v>173</v>
      </c>
      <c r="AE31" s="689"/>
      <c r="AF31" s="689"/>
      <c r="AG31" s="689"/>
      <c r="AH31" s="689"/>
      <c r="AI31" s="689"/>
      <c r="AJ31" s="689"/>
      <c r="AK31" s="689"/>
      <c r="AL31" s="690" t="s">
        <v>173</v>
      </c>
      <c r="AM31" s="691"/>
      <c r="AN31" s="691"/>
      <c r="AO31" s="692"/>
      <c r="AP31" s="742" t="s">
        <v>308</v>
      </c>
      <c r="AQ31" s="743"/>
      <c r="AR31" s="743"/>
      <c r="AS31" s="743"/>
      <c r="AT31" s="748" t="s">
        <v>309</v>
      </c>
      <c r="AU31" s="231"/>
      <c r="AV31" s="231"/>
      <c r="AW31" s="231"/>
      <c r="AX31" s="671" t="s">
        <v>185</v>
      </c>
      <c r="AY31" s="672"/>
      <c r="AZ31" s="672"/>
      <c r="BA31" s="672"/>
      <c r="BB31" s="672"/>
      <c r="BC31" s="672"/>
      <c r="BD31" s="672"/>
      <c r="BE31" s="672"/>
      <c r="BF31" s="673"/>
      <c r="BG31" s="753">
        <v>98.1</v>
      </c>
      <c r="BH31" s="740"/>
      <c r="BI31" s="740"/>
      <c r="BJ31" s="740"/>
      <c r="BK31" s="740"/>
      <c r="BL31" s="740"/>
      <c r="BM31" s="680">
        <v>96.3</v>
      </c>
      <c r="BN31" s="740"/>
      <c r="BO31" s="740"/>
      <c r="BP31" s="740"/>
      <c r="BQ31" s="741"/>
      <c r="BR31" s="753">
        <v>99.2</v>
      </c>
      <c r="BS31" s="740"/>
      <c r="BT31" s="740"/>
      <c r="BU31" s="740"/>
      <c r="BV31" s="740"/>
      <c r="BW31" s="740"/>
      <c r="BX31" s="680">
        <v>97.3</v>
      </c>
      <c r="BY31" s="740"/>
      <c r="BZ31" s="740"/>
      <c r="CA31" s="740"/>
      <c r="CB31" s="741"/>
      <c r="CD31" s="727"/>
      <c r="CE31" s="728"/>
      <c r="CF31" s="700" t="s">
        <v>310</v>
      </c>
      <c r="CG31" s="701"/>
      <c r="CH31" s="701"/>
      <c r="CI31" s="701"/>
      <c r="CJ31" s="701"/>
      <c r="CK31" s="701"/>
      <c r="CL31" s="701"/>
      <c r="CM31" s="701"/>
      <c r="CN31" s="701"/>
      <c r="CO31" s="701"/>
      <c r="CP31" s="701"/>
      <c r="CQ31" s="702"/>
      <c r="CR31" s="685">
        <v>595784</v>
      </c>
      <c r="CS31" s="721"/>
      <c r="CT31" s="721"/>
      <c r="CU31" s="721"/>
      <c r="CV31" s="721"/>
      <c r="CW31" s="721"/>
      <c r="CX31" s="721"/>
      <c r="CY31" s="722"/>
      <c r="CZ31" s="690">
        <v>0.5</v>
      </c>
      <c r="DA31" s="719"/>
      <c r="DB31" s="719"/>
      <c r="DC31" s="723"/>
      <c r="DD31" s="694">
        <v>350258</v>
      </c>
      <c r="DE31" s="721"/>
      <c r="DF31" s="721"/>
      <c r="DG31" s="721"/>
      <c r="DH31" s="721"/>
      <c r="DI31" s="721"/>
      <c r="DJ31" s="721"/>
      <c r="DK31" s="722"/>
      <c r="DL31" s="694">
        <v>350258</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2">
      <c r="B32" s="731" t="s">
        <v>311</v>
      </c>
      <c r="C32" s="732"/>
      <c r="D32" s="732"/>
      <c r="E32" s="732"/>
      <c r="F32" s="732"/>
      <c r="G32" s="732"/>
      <c r="H32" s="732"/>
      <c r="I32" s="732"/>
      <c r="J32" s="732"/>
      <c r="K32" s="732"/>
      <c r="L32" s="732"/>
      <c r="M32" s="732"/>
      <c r="N32" s="732"/>
      <c r="O32" s="732"/>
      <c r="P32" s="732"/>
      <c r="Q32" s="733"/>
      <c r="R32" s="685" t="s">
        <v>232</v>
      </c>
      <c r="S32" s="686"/>
      <c r="T32" s="686"/>
      <c r="U32" s="686"/>
      <c r="V32" s="686"/>
      <c r="W32" s="686"/>
      <c r="X32" s="686"/>
      <c r="Y32" s="687"/>
      <c r="Z32" s="688" t="s">
        <v>232</v>
      </c>
      <c r="AA32" s="688"/>
      <c r="AB32" s="688"/>
      <c r="AC32" s="688"/>
      <c r="AD32" s="689" t="s">
        <v>173</v>
      </c>
      <c r="AE32" s="689"/>
      <c r="AF32" s="689"/>
      <c r="AG32" s="689"/>
      <c r="AH32" s="689"/>
      <c r="AI32" s="689"/>
      <c r="AJ32" s="689"/>
      <c r="AK32" s="689"/>
      <c r="AL32" s="690" t="s">
        <v>173</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99.2</v>
      </c>
      <c r="BH32" s="721"/>
      <c r="BI32" s="721"/>
      <c r="BJ32" s="721"/>
      <c r="BK32" s="721"/>
      <c r="BL32" s="721"/>
      <c r="BM32" s="691">
        <v>97.2</v>
      </c>
      <c r="BN32" s="751"/>
      <c r="BO32" s="751"/>
      <c r="BP32" s="751"/>
      <c r="BQ32" s="752"/>
      <c r="BR32" s="754">
        <v>99.2</v>
      </c>
      <c r="BS32" s="721"/>
      <c r="BT32" s="721"/>
      <c r="BU32" s="721"/>
      <c r="BV32" s="721"/>
      <c r="BW32" s="721"/>
      <c r="BX32" s="691">
        <v>97.2</v>
      </c>
      <c r="BY32" s="751"/>
      <c r="BZ32" s="751"/>
      <c r="CA32" s="751"/>
      <c r="CB32" s="752"/>
      <c r="CD32" s="729"/>
      <c r="CE32" s="730"/>
      <c r="CF32" s="700" t="s">
        <v>314</v>
      </c>
      <c r="CG32" s="701"/>
      <c r="CH32" s="701"/>
      <c r="CI32" s="701"/>
      <c r="CJ32" s="701"/>
      <c r="CK32" s="701"/>
      <c r="CL32" s="701"/>
      <c r="CM32" s="701"/>
      <c r="CN32" s="701"/>
      <c r="CO32" s="701"/>
      <c r="CP32" s="701"/>
      <c r="CQ32" s="702"/>
      <c r="CR32" s="685">
        <v>13570</v>
      </c>
      <c r="CS32" s="686"/>
      <c r="CT32" s="686"/>
      <c r="CU32" s="686"/>
      <c r="CV32" s="686"/>
      <c r="CW32" s="686"/>
      <c r="CX32" s="686"/>
      <c r="CY32" s="687"/>
      <c r="CZ32" s="690">
        <v>0</v>
      </c>
      <c r="DA32" s="719"/>
      <c r="DB32" s="719"/>
      <c r="DC32" s="723"/>
      <c r="DD32" s="694">
        <v>2068</v>
      </c>
      <c r="DE32" s="686"/>
      <c r="DF32" s="686"/>
      <c r="DG32" s="686"/>
      <c r="DH32" s="686"/>
      <c r="DI32" s="686"/>
      <c r="DJ32" s="686"/>
      <c r="DK32" s="687"/>
      <c r="DL32" s="694">
        <v>2068</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2">
      <c r="B33" s="682" t="s">
        <v>315</v>
      </c>
      <c r="C33" s="683"/>
      <c r="D33" s="683"/>
      <c r="E33" s="683"/>
      <c r="F33" s="683"/>
      <c r="G33" s="683"/>
      <c r="H33" s="683"/>
      <c r="I33" s="683"/>
      <c r="J33" s="683"/>
      <c r="K33" s="683"/>
      <c r="L33" s="683"/>
      <c r="M33" s="683"/>
      <c r="N33" s="683"/>
      <c r="O33" s="683"/>
      <c r="P33" s="683"/>
      <c r="Q33" s="684"/>
      <c r="R33" s="685">
        <v>6894343</v>
      </c>
      <c r="S33" s="686"/>
      <c r="T33" s="686"/>
      <c r="U33" s="686"/>
      <c r="V33" s="686"/>
      <c r="W33" s="686"/>
      <c r="X33" s="686"/>
      <c r="Y33" s="687"/>
      <c r="Z33" s="688">
        <v>5.2</v>
      </c>
      <c r="AA33" s="688"/>
      <c r="AB33" s="688"/>
      <c r="AC33" s="688"/>
      <c r="AD33" s="689" t="s">
        <v>173</v>
      </c>
      <c r="AE33" s="689"/>
      <c r="AF33" s="689"/>
      <c r="AG33" s="689"/>
      <c r="AH33" s="689"/>
      <c r="AI33" s="689"/>
      <c r="AJ33" s="689"/>
      <c r="AK33" s="689"/>
      <c r="AL33" s="690" t="s">
        <v>232</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96.8</v>
      </c>
      <c r="BH33" s="756"/>
      <c r="BI33" s="756"/>
      <c r="BJ33" s="756"/>
      <c r="BK33" s="756"/>
      <c r="BL33" s="756"/>
      <c r="BM33" s="757">
        <v>95</v>
      </c>
      <c r="BN33" s="756"/>
      <c r="BO33" s="756"/>
      <c r="BP33" s="756"/>
      <c r="BQ33" s="758"/>
      <c r="BR33" s="755">
        <v>99</v>
      </c>
      <c r="BS33" s="756"/>
      <c r="BT33" s="756"/>
      <c r="BU33" s="756"/>
      <c r="BV33" s="756"/>
      <c r="BW33" s="756"/>
      <c r="BX33" s="757">
        <v>97</v>
      </c>
      <c r="BY33" s="756"/>
      <c r="BZ33" s="756"/>
      <c r="CA33" s="756"/>
      <c r="CB33" s="758"/>
      <c r="CD33" s="700" t="s">
        <v>317</v>
      </c>
      <c r="CE33" s="701"/>
      <c r="CF33" s="701"/>
      <c r="CG33" s="701"/>
      <c r="CH33" s="701"/>
      <c r="CI33" s="701"/>
      <c r="CJ33" s="701"/>
      <c r="CK33" s="701"/>
      <c r="CL33" s="701"/>
      <c r="CM33" s="701"/>
      <c r="CN33" s="701"/>
      <c r="CO33" s="701"/>
      <c r="CP33" s="701"/>
      <c r="CQ33" s="702"/>
      <c r="CR33" s="685">
        <v>78250034</v>
      </c>
      <c r="CS33" s="721"/>
      <c r="CT33" s="721"/>
      <c r="CU33" s="721"/>
      <c r="CV33" s="721"/>
      <c r="CW33" s="721"/>
      <c r="CX33" s="721"/>
      <c r="CY33" s="722"/>
      <c r="CZ33" s="690">
        <v>60.2</v>
      </c>
      <c r="DA33" s="719"/>
      <c r="DB33" s="719"/>
      <c r="DC33" s="723"/>
      <c r="DD33" s="694">
        <v>31424513</v>
      </c>
      <c r="DE33" s="721"/>
      <c r="DF33" s="721"/>
      <c r="DG33" s="721"/>
      <c r="DH33" s="721"/>
      <c r="DI33" s="721"/>
      <c r="DJ33" s="721"/>
      <c r="DK33" s="722"/>
      <c r="DL33" s="694">
        <v>20847340</v>
      </c>
      <c r="DM33" s="721"/>
      <c r="DN33" s="721"/>
      <c r="DO33" s="721"/>
      <c r="DP33" s="721"/>
      <c r="DQ33" s="721"/>
      <c r="DR33" s="721"/>
      <c r="DS33" s="721"/>
      <c r="DT33" s="721"/>
      <c r="DU33" s="721"/>
      <c r="DV33" s="722"/>
      <c r="DW33" s="690">
        <v>39.799999999999997</v>
      </c>
      <c r="DX33" s="719"/>
      <c r="DY33" s="719"/>
      <c r="DZ33" s="719"/>
      <c r="EA33" s="719"/>
      <c r="EB33" s="719"/>
      <c r="EC33" s="720"/>
    </row>
    <row r="34" spans="2:133" ht="11.25" customHeight="1" x14ac:dyDescent="0.2">
      <c r="B34" s="682" t="s">
        <v>318</v>
      </c>
      <c r="C34" s="683"/>
      <c r="D34" s="683"/>
      <c r="E34" s="683"/>
      <c r="F34" s="683"/>
      <c r="G34" s="683"/>
      <c r="H34" s="683"/>
      <c r="I34" s="683"/>
      <c r="J34" s="683"/>
      <c r="K34" s="683"/>
      <c r="L34" s="683"/>
      <c r="M34" s="683"/>
      <c r="N34" s="683"/>
      <c r="O34" s="683"/>
      <c r="P34" s="683"/>
      <c r="Q34" s="684"/>
      <c r="R34" s="685">
        <v>140464</v>
      </c>
      <c r="S34" s="686"/>
      <c r="T34" s="686"/>
      <c r="U34" s="686"/>
      <c r="V34" s="686"/>
      <c r="W34" s="686"/>
      <c r="X34" s="686"/>
      <c r="Y34" s="687"/>
      <c r="Z34" s="688">
        <v>0.1</v>
      </c>
      <c r="AA34" s="688"/>
      <c r="AB34" s="688"/>
      <c r="AC34" s="688"/>
      <c r="AD34" s="689">
        <v>1521</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13013794</v>
      </c>
      <c r="CS34" s="686"/>
      <c r="CT34" s="686"/>
      <c r="CU34" s="686"/>
      <c r="CV34" s="686"/>
      <c r="CW34" s="686"/>
      <c r="CX34" s="686"/>
      <c r="CY34" s="687"/>
      <c r="CZ34" s="690">
        <v>10</v>
      </c>
      <c r="DA34" s="719"/>
      <c r="DB34" s="719"/>
      <c r="DC34" s="723"/>
      <c r="DD34" s="694">
        <v>9063635</v>
      </c>
      <c r="DE34" s="686"/>
      <c r="DF34" s="686"/>
      <c r="DG34" s="686"/>
      <c r="DH34" s="686"/>
      <c r="DI34" s="686"/>
      <c r="DJ34" s="686"/>
      <c r="DK34" s="687"/>
      <c r="DL34" s="694">
        <v>7120314</v>
      </c>
      <c r="DM34" s="686"/>
      <c r="DN34" s="686"/>
      <c r="DO34" s="686"/>
      <c r="DP34" s="686"/>
      <c r="DQ34" s="686"/>
      <c r="DR34" s="686"/>
      <c r="DS34" s="686"/>
      <c r="DT34" s="686"/>
      <c r="DU34" s="686"/>
      <c r="DV34" s="687"/>
      <c r="DW34" s="690">
        <v>13.6</v>
      </c>
      <c r="DX34" s="719"/>
      <c r="DY34" s="719"/>
      <c r="DZ34" s="719"/>
      <c r="EA34" s="719"/>
      <c r="EB34" s="719"/>
      <c r="EC34" s="720"/>
    </row>
    <row r="35" spans="2:133" ht="11.25" customHeight="1" x14ac:dyDescent="0.2">
      <c r="B35" s="682" t="s">
        <v>320</v>
      </c>
      <c r="C35" s="683"/>
      <c r="D35" s="683"/>
      <c r="E35" s="683"/>
      <c r="F35" s="683"/>
      <c r="G35" s="683"/>
      <c r="H35" s="683"/>
      <c r="I35" s="683"/>
      <c r="J35" s="683"/>
      <c r="K35" s="683"/>
      <c r="L35" s="683"/>
      <c r="M35" s="683"/>
      <c r="N35" s="683"/>
      <c r="O35" s="683"/>
      <c r="P35" s="683"/>
      <c r="Q35" s="684"/>
      <c r="R35" s="685">
        <v>562130</v>
      </c>
      <c r="S35" s="686"/>
      <c r="T35" s="686"/>
      <c r="U35" s="686"/>
      <c r="V35" s="686"/>
      <c r="W35" s="686"/>
      <c r="X35" s="686"/>
      <c r="Y35" s="687"/>
      <c r="Z35" s="688">
        <v>0.4</v>
      </c>
      <c r="AA35" s="688"/>
      <c r="AB35" s="688"/>
      <c r="AC35" s="688"/>
      <c r="AD35" s="689" t="s">
        <v>232</v>
      </c>
      <c r="AE35" s="689"/>
      <c r="AF35" s="689"/>
      <c r="AG35" s="689"/>
      <c r="AH35" s="689"/>
      <c r="AI35" s="689"/>
      <c r="AJ35" s="689"/>
      <c r="AK35" s="689"/>
      <c r="AL35" s="690" t="s">
        <v>173</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1242632</v>
      </c>
      <c r="CS35" s="721"/>
      <c r="CT35" s="721"/>
      <c r="CU35" s="721"/>
      <c r="CV35" s="721"/>
      <c r="CW35" s="721"/>
      <c r="CX35" s="721"/>
      <c r="CY35" s="722"/>
      <c r="CZ35" s="690">
        <v>1</v>
      </c>
      <c r="DA35" s="719"/>
      <c r="DB35" s="719"/>
      <c r="DC35" s="723"/>
      <c r="DD35" s="694">
        <v>1078363</v>
      </c>
      <c r="DE35" s="721"/>
      <c r="DF35" s="721"/>
      <c r="DG35" s="721"/>
      <c r="DH35" s="721"/>
      <c r="DI35" s="721"/>
      <c r="DJ35" s="721"/>
      <c r="DK35" s="722"/>
      <c r="DL35" s="694">
        <v>897040</v>
      </c>
      <c r="DM35" s="721"/>
      <c r="DN35" s="721"/>
      <c r="DO35" s="721"/>
      <c r="DP35" s="721"/>
      <c r="DQ35" s="721"/>
      <c r="DR35" s="721"/>
      <c r="DS35" s="721"/>
      <c r="DT35" s="721"/>
      <c r="DU35" s="721"/>
      <c r="DV35" s="722"/>
      <c r="DW35" s="690">
        <v>1.7</v>
      </c>
      <c r="DX35" s="719"/>
      <c r="DY35" s="719"/>
      <c r="DZ35" s="719"/>
      <c r="EA35" s="719"/>
      <c r="EB35" s="719"/>
      <c r="EC35" s="720"/>
    </row>
    <row r="36" spans="2:133" ht="11.25" customHeight="1" x14ac:dyDescent="0.2">
      <c r="B36" s="682" t="s">
        <v>324</v>
      </c>
      <c r="C36" s="683"/>
      <c r="D36" s="683"/>
      <c r="E36" s="683"/>
      <c r="F36" s="683"/>
      <c r="G36" s="683"/>
      <c r="H36" s="683"/>
      <c r="I36" s="683"/>
      <c r="J36" s="683"/>
      <c r="K36" s="683"/>
      <c r="L36" s="683"/>
      <c r="M36" s="683"/>
      <c r="N36" s="683"/>
      <c r="O36" s="683"/>
      <c r="P36" s="683"/>
      <c r="Q36" s="684"/>
      <c r="R36" s="685">
        <v>2725735</v>
      </c>
      <c r="S36" s="686"/>
      <c r="T36" s="686"/>
      <c r="U36" s="686"/>
      <c r="V36" s="686"/>
      <c r="W36" s="686"/>
      <c r="X36" s="686"/>
      <c r="Y36" s="687"/>
      <c r="Z36" s="688">
        <v>2.1</v>
      </c>
      <c r="AA36" s="688"/>
      <c r="AB36" s="688"/>
      <c r="AC36" s="688"/>
      <c r="AD36" s="689" t="s">
        <v>232</v>
      </c>
      <c r="AE36" s="689"/>
      <c r="AF36" s="689"/>
      <c r="AG36" s="689"/>
      <c r="AH36" s="689"/>
      <c r="AI36" s="689"/>
      <c r="AJ36" s="689"/>
      <c r="AK36" s="689"/>
      <c r="AL36" s="690" t="s">
        <v>173</v>
      </c>
      <c r="AM36" s="691"/>
      <c r="AN36" s="691"/>
      <c r="AO36" s="692"/>
      <c r="AP36" s="235"/>
      <c r="AQ36" s="759" t="s">
        <v>325</v>
      </c>
      <c r="AR36" s="760"/>
      <c r="AS36" s="760"/>
      <c r="AT36" s="760"/>
      <c r="AU36" s="760"/>
      <c r="AV36" s="760"/>
      <c r="AW36" s="760"/>
      <c r="AX36" s="760"/>
      <c r="AY36" s="761"/>
      <c r="AZ36" s="674">
        <v>14118496</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177090</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37434865</v>
      </c>
      <c r="CS36" s="686"/>
      <c r="CT36" s="686"/>
      <c r="CU36" s="686"/>
      <c r="CV36" s="686"/>
      <c r="CW36" s="686"/>
      <c r="CX36" s="686"/>
      <c r="CY36" s="687"/>
      <c r="CZ36" s="690">
        <v>28.8</v>
      </c>
      <c r="DA36" s="719"/>
      <c r="DB36" s="719"/>
      <c r="DC36" s="723"/>
      <c r="DD36" s="694">
        <v>13862731</v>
      </c>
      <c r="DE36" s="686"/>
      <c r="DF36" s="686"/>
      <c r="DG36" s="686"/>
      <c r="DH36" s="686"/>
      <c r="DI36" s="686"/>
      <c r="DJ36" s="686"/>
      <c r="DK36" s="687"/>
      <c r="DL36" s="694">
        <v>7429207</v>
      </c>
      <c r="DM36" s="686"/>
      <c r="DN36" s="686"/>
      <c r="DO36" s="686"/>
      <c r="DP36" s="686"/>
      <c r="DQ36" s="686"/>
      <c r="DR36" s="686"/>
      <c r="DS36" s="686"/>
      <c r="DT36" s="686"/>
      <c r="DU36" s="686"/>
      <c r="DV36" s="687"/>
      <c r="DW36" s="690">
        <v>14.2</v>
      </c>
      <c r="DX36" s="719"/>
      <c r="DY36" s="719"/>
      <c r="DZ36" s="719"/>
      <c r="EA36" s="719"/>
      <c r="EB36" s="719"/>
      <c r="EC36" s="720"/>
    </row>
    <row r="37" spans="2:133" ht="11.25" customHeight="1" x14ac:dyDescent="0.2">
      <c r="B37" s="682" t="s">
        <v>328</v>
      </c>
      <c r="C37" s="683"/>
      <c r="D37" s="683"/>
      <c r="E37" s="683"/>
      <c r="F37" s="683"/>
      <c r="G37" s="683"/>
      <c r="H37" s="683"/>
      <c r="I37" s="683"/>
      <c r="J37" s="683"/>
      <c r="K37" s="683"/>
      <c r="L37" s="683"/>
      <c r="M37" s="683"/>
      <c r="N37" s="683"/>
      <c r="O37" s="683"/>
      <c r="P37" s="683"/>
      <c r="Q37" s="684"/>
      <c r="R37" s="685">
        <v>2150950</v>
      </c>
      <c r="S37" s="686"/>
      <c r="T37" s="686"/>
      <c r="U37" s="686"/>
      <c r="V37" s="686"/>
      <c r="W37" s="686"/>
      <c r="X37" s="686"/>
      <c r="Y37" s="687"/>
      <c r="Z37" s="688">
        <v>1.6</v>
      </c>
      <c r="AA37" s="688"/>
      <c r="AB37" s="688"/>
      <c r="AC37" s="688"/>
      <c r="AD37" s="689" t="s">
        <v>173</v>
      </c>
      <c r="AE37" s="689"/>
      <c r="AF37" s="689"/>
      <c r="AG37" s="689"/>
      <c r="AH37" s="689"/>
      <c r="AI37" s="689"/>
      <c r="AJ37" s="689"/>
      <c r="AK37" s="689"/>
      <c r="AL37" s="690" t="s">
        <v>232</v>
      </c>
      <c r="AM37" s="691"/>
      <c r="AN37" s="691"/>
      <c r="AO37" s="692"/>
      <c r="AQ37" s="763" t="s">
        <v>329</v>
      </c>
      <c r="AR37" s="764"/>
      <c r="AS37" s="764"/>
      <c r="AT37" s="764"/>
      <c r="AU37" s="764"/>
      <c r="AV37" s="764"/>
      <c r="AW37" s="764"/>
      <c r="AX37" s="764"/>
      <c r="AY37" s="765"/>
      <c r="AZ37" s="685">
        <v>4157081</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-116937</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6090629</v>
      </c>
      <c r="CS37" s="721"/>
      <c r="CT37" s="721"/>
      <c r="CU37" s="721"/>
      <c r="CV37" s="721"/>
      <c r="CW37" s="721"/>
      <c r="CX37" s="721"/>
      <c r="CY37" s="722"/>
      <c r="CZ37" s="690">
        <v>4.7</v>
      </c>
      <c r="DA37" s="719"/>
      <c r="DB37" s="719"/>
      <c r="DC37" s="723"/>
      <c r="DD37" s="694">
        <v>3313029</v>
      </c>
      <c r="DE37" s="721"/>
      <c r="DF37" s="721"/>
      <c r="DG37" s="721"/>
      <c r="DH37" s="721"/>
      <c r="DI37" s="721"/>
      <c r="DJ37" s="721"/>
      <c r="DK37" s="722"/>
      <c r="DL37" s="694">
        <v>2797058</v>
      </c>
      <c r="DM37" s="721"/>
      <c r="DN37" s="721"/>
      <c r="DO37" s="721"/>
      <c r="DP37" s="721"/>
      <c r="DQ37" s="721"/>
      <c r="DR37" s="721"/>
      <c r="DS37" s="721"/>
      <c r="DT37" s="721"/>
      <c r="DU37" s="721"/>
      <c r="DV37" s="722"/>
      <c r="DW37" s="690">
        <v>5.3</v>
      </c>
      <c r="DX37" s="719"/>
      <c r="DY37" s="719"/>
      <c r="DZ37" s="719"/>
      <c r="EA37" s="719"/>
      <c r="EB37" s="719"/>
      <c r="EC37" s="720"/>
    </row>
    <row r="38" spans="2:133" ht="11.25" customHeight="1" x14ac:dyDescent="0.2">
      <c r="B38" s="682" t="s">
        <v>332</v>
      </c>
      <c r="C38" s="683"/>
      <c r="D38" s="683"/>
      <c r="E38" s="683"/>
      <c r="F38" s="683"/>
      <c r="G38" s="683"/>
      <c r="H38" s="683"/>
      <c r="I38" s="683"/>
      <c r="J38" s="683"/>
      <c r="K38" s="683"/>
      <c r="L38" s="683"/>
      <c r="M38" s="683"/>
      <c r="N38" s="683"/>
      <c r="O38" s="683"/>
      <c r="P38" s="683"/>
      <c r="Q38" s="684"/>
      <c r="R38" s="685">
        <v>19620308</v>
      </c>
      <c r="S38" s="686"/>
      <c r="T38" s="686"/>
      <c r="U38" s="686"/>
      <c r="V38" s="686"/>
      <c r="W38" s="686"/>
      <c r="X38" s="686"/>
      <c r="Y38" s="687"/>
      <c r="Z38" s="688">
        <v>14.8</v>
      </c>
      <c r="AA38" s="688"/>
      <c r="AB38" s="688"/>
      <c r="AC38" s="688"/>
      <c r="AD38" s="689">
        <v>1236</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1818070</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23747</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7143790</v>
      </c>
      <c r="CS38" s="686"/>
      <c r="CT38" s="686"/>
      <c r="CU38" s="686"/>
      <c r="CV38" s="686"/>
      <c r="CW38" s="686"/>
      <c r="CX38" s="686"/>
      <c r="CY38" s="687"/>
      <c r="CZ38" s="690">
        <v>5.5</v>
      </c>
      <c r="DA38" s="719"/>
      <c r="DB38" s="719"/>
      <c r="DC38" s="723"/>
      <c r="DD38" s="694">
        <v>5859028</v>
      </c>
      <c r="DE38" s="686"/>
      <c r="DF38" s="686"/>
      <c r="DG38" s="686"/>
      <c r="DH38" s="686"/>
      <c r="DI38" s="686"/>
      <c r="DJ38" s="686"/>
      <c r="DK38" s="687"/>
      <c r="DL38" s="694">
        <v>5400779</v>
      </c>
      <c r="DM38" s="686"/>
      <c r="DN38" s="686"/>
      <c r="DO38" s="686"/>
      <c r="DP38" s="686"/>
      <c r="DQ38" s="686"/>
      <c r="DR38" s="686"/>
      <c r="DS38" s="686"/>
      <c r="DT38" s="686"/>
      <c r="DU38" s="686"/>
      <c r="DV38" s="687"/>
      <c r="DW38" s="690">
        <v>10.3</v>
      </c>
      <c r="DX38" s="719"/>
      <c r="DY38" s="719"/>
      <c r="DZ38" s="719"/>
      <c r="EA38" s="719"/>
      <c r="EB38" s="719"/>
      <c r="EC38" s="720"/>
    </row>
    <row r="39" spans="2:133" ht="11.25" customHeight="1" x14ac:dyDescent="0.2">
      <c r="B39" s="682" t="s">
        <v>336</v>
      </c>
      <c r="C39" s="683"/>
      <c r="D39" s="683"/>
      <c r="E39" s="683"/>
      <c r="F39" s="683"/>
      <c r="G39" s="683"/>
      <c r="H39" s="683"/>
      <c r="I39" s="683"/>
      <c r="J39" s="683"/>
      <c r="K39" s="683"/>
      <c r="L39" s="683"/>
      <c r="M39" s="683"/>
      <c r="N39" s="683"/>
      <c r="O39" s="683"/>
      <c r="P39" s="683"/>
      <c r="Q39" s="684"/>
      <c r="R39" s="685">
        <v>11056251</v>
      </c>
      <c r="S39" s="686"/>
      <c r="T39" s="686"/>
      <c r="U39" s="686"/>
      <c r="V39" s="686"/>
      <c r="W39" s="686"/>
      <c r="X39" s="686"/>
      <c r="Y39" s="687"/>
      <c r="Z39" s="688">
        <v>8.3000000000000007</v>
      </c>
      <c r="AA39" s="688"/>
      <c r="AB39" s="688"/>
      <c r="AC39" s="688"/>
      <c r="AD39" s="689" t="s">
        <v>173</v>
      </c>
      <c r="AE39" s="689"/>
      <c r="AF39" s="689"/>
      <c r="AG39" s="689"/>
      <c r="AH39" s="689"/>
      <c r="AI39" s="689"/>
      <c r="AJ39" s="689"/>
      <c r="AK39" s="689"/>
      <c r="AL39" s="690" t="s">
        <v>173</v>
      </c>
      <c r="AM39" s="691"/>
      <c r="AN39" s="691"/>
      <c r="AO39" s="692"/>
      <c r="AQ39" s="763" t="s">
        <v>337</v>
      </c>
      <c r="AR39" s="764"/>
      <c r="AS39" s="764"/>
      <c r="AT39" s="764"/>
      <c r="AU39" s="764"/>
      <c r="AV39" s="764"/>
      <c r="AW39" s="764"/>
      <c r="AX39" s="764"/>
      <c r="AY39" s="765"/>
      <c r="AZ39" s="685">
        <v>999555</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36348</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1227783</v>
      </c>
      <c r="CS39" s="721"/>
      <c r="CT39" s="721"/>
      <c r="CU39" s="721"/>
      <c r="CV39" s="721"/>
      <c r="CW39" s="721"/>
      <c r="CX39" s="721"/>
      <c r="CY39" s="722"/>
      <c r="CZ39" s="690">
        <v>0.9</v>
      </c>
      <c r="DA39" s="719"/>
      <c r="DB39" s="719"/>
      <c r="DC39" s="723"/>
      <c r="DD39" s="694">
        <v>709306</v>
      </c>
      <c r="DE39" s="721"/>
      <c r="DF39" s="721"/>
      <c r="DG39" s="721"/>
      <c r="DH39" s="721"/>
      <c r="DI39" s="721"/>
      <c r="DJ39" s="721"/>
      <c r="DK39" s="722"/>
      <c r="DL39" s="694" t="s">
        <v>232</v>
      </c>
      <c r="DM39" s="721"/>
      <c r="DN39" s="721"/>
      <c r="DO39" s="721"/>
      <c r="DP39" s="721"/>
      <c r="DQ39" s="721"/>
      <c r="DR39" s="721"/>
      <c r="DS39" s="721"/>
      <c r="DT39" s="721"/>
      <c r="DU39" s="721"/>
      <c r="DV39" s="722"/>
      <c r="DW39" s="690" t="s">
        <v>173</v>
      </c>
      <c r="DX39" s="719"/>
      <c r="DY39" s="719"/>
      <c r="DZ39" s="719"/>
      <c r="EA39" s="719"/>
      <c r="EB39" s="719"/>
      <c r="EC39" s="720"/>
    </row>
    <row r="40" spans="2:133" ht="11.25" customHeight="1" x14ac:dyDescent="0.2">
      <c r="B40" s="682" t="s">
        <v>340</v>
      </c>
      <c r="C40" s="683"/>
      <c r="D40" s="683"/>
      <c r="E40" s="683"/>
      <c r="F40" s="683"/>
      <c r="G40" s="683"/>
      <c r="H40" s="683"/>
      <c r="I40" s="683"/>
      <c r="J40" s="683"/>
      <c r="K40" s="683"/>
      <c r="L40" s="683"/>
      <c r="M40" s="683"/>
      <c r="N40" s="683"/>
      <c r="O40" s="683"/>
      <c r="P40" s="683"/>
      <c r="Q40" s="684"/>
      <c r="R40" s="685">
        <v>293093</v>
      </c>
      <c r="S40" s="686"/>
      <c r="T40" s="686"/>
      <c r="U40" s="686"/>
      <c r="V40" s="686"/>
      <c r="W40" s="686"/>
      <c r="X40" s="686"/>
      <c r="Y40" s="687"/>
      <c r="Z40" s="688">
        <v>0.2</v>
      </c>
      <c r="AA40" s="688"/>
      <c r="AB40" s="688"/>
      <c r="AC40" s="688"/>
      <c r="AD40" s="689" t="s">
        <v>173</v>
      </c>
      <c r="AE40" s="689"/>
      <c r="AF40" s="689"/>
      <c r="AG40" s="689"/>
      <c r="AH40" s="689"/>
      <c r="AI40" s="689"/>
      <c r="AJ40" s="689"/>
      <c r="AK40" s="689"/>
      <c r="AL40" s="690" t="s">
        <v>173</v>
      </c>
      <c r="AM40" s="691"/>
      <c r="AN40" s="691"/>
      <c r="AO40" s="692"/>
      <c r="AQ40" s="763" t="s">
        <v>341</v>
      </c>
      <c r="AR40" s="764"/>
      <c r="AS40" s="764"/>
      <c r="AT40" s="764"/>
      <c r="AU40" s="764"/>
      <c r="AV40" s="764"/>
      <c r="AW40" s="764"/>
      <c r="AX40" s="764"/>
      <c r="AY40" s="765"/>
      <c r="AZ40" s="685">
        <v>46614</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87</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18187170</v>
      </c>
      <c r="CS40" s="686"/>
      <c r="CT40" s="686"/>
      <c r="CU40" s="686"/>
      <c r="CV40" s="686"/>
      <c r="CW40" s="686"/>
      <c r="CX40" s="686"/>
      <c r="CY40" s="687"/>
      <c r="CZ40" s="690">
        <v>14</v>
      </c>
      <c r="DA40" s="719"/>
      <c r="DB40" s="719"/>
      <c r="DC40" s="723"/>
      <c r="DD40" s="694">
        <v>851450</v>
      </c>
      <c r="DE40" s="686"/>
      <c r="DF40" s="686"/>
      <c r="DG40" s="686"/>
      <c r="DH40" s="686"/>
      <c r="DI40" s="686"/>
      <c r="DJ40" s="686"/>
      <c r="DK40" s="687"/>
      <c r="DL40" s="694" t="s">
        <v>173</v>
      </c>
      <c r="DM40" s="686"/>
      <c r="DN40" s="686"/>
      <c r="DO40" s="686"/>
      <c r="DP40" s="686"/>
      <c r="DQ40" s="686"/>
      <c r="DR40" s="686"/>
      <c r="DS40" s="686"/>
      <c r="DT40" s="686"/>
      <c r="DU40" s="686"/>
      <c r="DV40" s="687"/>
      <c r="DW40" s="690" t="s">
        <v>232</v>
      </c>
      <c r="DX40" s="719"/>
      <c r="DY40" s="719"/>
      <c r="DZ40" s="719"/>
      <c r="EA40" s="719"/>
      <c r="EB40" s="719"/>
      <c r="EC40" s="720"/>
    </row>
    <row r="41" spans="2:133" ht="11.25" customHeight="1" x14ac:dyDescent="0.2">
      <c r="B41" s="682" t="s">
        <v>345</v>
      </c>
      <c r="C41" s="683"/>
      <c r="D41" s="683"/>
      <c r="E41" s="683"/>
      <c r="F41" s="683"/>
      <c r="G41" s="683"/>
      <c r="H41" s="683"/>
      <c r="I41" s="683"/>
      <c r="J41" s="683"/>
      <c r="K41" s="683"/>
      <c r="L41" s="683"/>
      <c r="M41" s="683"/>
      <c r="N41" s="683"/>
      <c r="O41" s="683"/>
      <c r="P41" s="683"/>
      <c r="Q41" s="684"/>
      <c r="R41" s="685">
        <v>309000</v>
      </c>
      <c r="S41" s="686"/>
      <c r="T41" s="686"/>
      <c r="U41" s="686"/>
      <c r="V41" s="686"/>
      <c r="W41" s="686"/>
      <c r="X41" s="686"/>
      <c r="Y41" s="687"/>
      <c r="Z41" s="688">
        <v>0.2</v>
      </c>
      <c r="AA41" s="688"/>
      <c r="AB41" s="688"/>
      <c r="AC41" s="688"/>
      <c r="AD41" s="689" t="s">
        <v>173</v>
      </c>
      <c r="AE41" s="689"/>
      <c r="AF41" s="689"/>
      <c r="AG41" s="689"/>
      <c r="AH41" s="689"/>
      <c r="AI41" s="689"/>
      <c r="AJ41" s="689"/>
      <c r="AK41" s="689"/>
      <c r="AL41" s="690" t="s">
        <v>232</v>
      </c>
      <c r="AM41" s="691"/>
      <c r="AN41" s="691"/>
      <c r="AO41" s="692"/>
      <c r="AQ41" s="763" t="s">
        <v>346</v>
      </c>
      <c r="AR41" s="764"/>
      <c r="AS41" s="764"/>
      <c r="AT41" s="764"/>
      <c r="AU41" s="764"/>
      <c r="AV41" s="764"/>
      <c r="AW41" s="764"/>
      <c r="AX41" s="764"/>
      <c r="AY41" s="765"/>
      <c r="AZ41" s="685">
        <v>1688731</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173</v>
      </c>
      <c r="CS41" s="721"/>
      <c r="CT41" s="721"/>
      <c r="CU41" s="721"/>
      <c r="CV41" s="721"/>
      <c r="CW41" s="721"/>
      <c r="CX41" s="721"/>
      <c r="CY41" s="722"/>
      <c r="CZ41" s="690" t="s">
        <v>173</v>
      </c>
      <c r="DA41" s="719"/>
      <c r="DB41" s="719"/>
      <c r="DC41" s="723"/>
      <c r="DD41" s="694" t="s">
        <v>232</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349</v>
      </c>
      <c r="C42" s="683"/>
      <c r="D42" s="683"/>
      <c r="E42" s="683"/>
      <c r="F42" s="683"/>
      <c r="G42" s="683"/>
      <c r="H42" s="683"/>
      <c r="I42" s="683"/>
      <c r="J42" s="683"/>
      <c r="K42" s="683"/>
      <c r="L42" s="683"/>
      <c r="M42" s="683"/>
      <c r="N42" s="683"/>
      <c r="O42" s="683"/>
      <c r="P42" s="683"/>
      <c r="Q42" s="684"/>
      <c r="R42" s="685">
        <v>2640458</v>
      </c>
      <c r="S42" s="686"/>
      <c r="T42" s="686"/>
      <c r="U42" s="686"/>
      <c r="V42" s="686"/>
      <c r="W42" s="686"/>
      <c r="X42" s="686"/>
      <c r="Y42" s="687"/>
      <c r="Z42" s="688">
        <v>2</v>
      </c>
      <c r="AA42" s="688"/>
      <c r="AB42" s="688"/>
      <c r="AC42" s="688"/>
      <c r="AD42" s="689" t="s">
        <v>173</v>
      </c>
      <c r="AE42" s="689"/>
      <c r="AF42" s="689"/>
      <c r="AG42" s="689"/>
      <c r="AH42" s="689"/>
      <c r="AI42" s="689"/>
      <c r="AJ42" s="689"/>
      <c r="AK42" s="689"/>
      <c r="AL42" s="690" t="s">
        <v>173</v>
      </c>
      <c r="AM42" s="691"/>
      <c r="AN42" s="691"/>
      <c r="AO42" s="692"/>
      <c r="AQ42" s="784" t="s">
        <v>350</v>
      </c>
      <c r="AR42" s="785"/>
      <c r="AS42" s="785"/>
      <c r="AT42" s="785"/>
      <c r="AU42" s="785"/>
      <c r="AV42" s="785"/>
      <c r="AW42" s="785"/>
      <c r="AX42" s="785"/>
      <c r="AY42" s="786"/>
      <c r="AZ42" s="776">
        <v>5408445</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347</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8636975</v>
      </c>
      <c r="CS42" s="686"/>
      <c r="CT42" s="686"/>
      <c r="CU42" s="686"/>
      <c r="CV42" s="686"/>
      <c r="CW42" s="686"/>
      <c r="CX42" s="686"/>
      <c r="CY42" s="687"/>
      <c r="CZ42" s="690">
        <v>6.6</v>
      </c>
      <c r="DA42" s="691"/>
      <c r="DB42" s="691"/>
      <c r="DC42" s="703"/>
      <c r="DD42" s="694">
        <v>1245438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353</v>
      </c>
      <c r="C43" s="736"/>
      <c r="D43" s="736"/>
      <c r="E43" s="736"/>
      <c r="F43" s="736"/>
      <c r="G43" s="736"/>
      <c r="H43" s="736"/>
      <c r="I43" s="736"/>
      <c r="J43" s="736"/>
      <c r="K43" s="736"/>
      <c r="L43" s="736"/>
      <c r="M43" s="736"/>
      <c r="N43" s="736"/>
      <c r="O43" s="736"/>
      <c r="P43" s="736"/>
      <c r="Q43" s="737"/>
      <c r="R43" s="776">
        <v>132640358</v>
      </c>
      <c r="S43" s="777"/>
      <c r="T43" s="777"/>
      <c r="U43" s="777"/>
      <c r="V43" s="777"/>
      <c r="W43" s="777"/>
      <c r="X43" s="777"/>
      <c r="Y43" s="778"/>
      <c r="Z43" s="779">
        <v>100</v>
      </c>
      <c r="AA43" s="779"/>
      <c r="AB43" s="779"/>
      <c r="AC43" s="779"/>
      <c r="AD43" s="780">
        <v>49077515</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133833</v>
      </c>
      <c r="CS43" s="721"/>
      <c r="CT43" s="721"/>
      <c r="CU43" s="721"/>
      <c r="CV43" s="721"/>
      <c r="CW43" s="721"/>
      <c r="CX43" s="721"/>
      <c r="CY43" s="722"/>
      <c r="CZ43" s="690">
        <v>0.1</v>
      </c>
      <c r="DA43" s="719"/>
      <c r="DB43" s="719"/>
      <c r="DC43" s="723"/>
      <c r="DD43" s="694">
        <v>128433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355</v>
      </c>
      <c r="CG44" s="683"/>
      <c r="CH44" s="683"/>
      <c r="CI44" s="683"/>
      <c r="CJ44" s="683"/>
      <c r="CK44" s="683"/>
      <c r="CL44" s="683"/>
      <c r="CM44" s="683"/>
      <c r="CN44" s="683"/>
      <c r="CO44" s="683"/>
      <c r="CP44" s="683"/>
      <c r="CQ44" s="684"/>
      <c r="CR44" s="685">
        <v>8476338</v>
      </c>
      <c r="CS44" s="686"/>
      <c r="CT44" s="686"/>
      <c r="CU44" s="686"/>
      <c r="CV44" s="686"/>
      <c r="CW44" s="686"/>
      <c r="CX44" s="686"/>
      <c r="CY44" s="687"/>
      <c r="CZ44" s="690">
        <v>6.5</v>
      </c>
      <c r="DA44" s="691"/>
      <c r="DB44" s="691"/>
      <c r="DC44" s="703"/>
      <c r="DD44" s="694">
        <v>1229699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3111160</v>
      </c>
      <c r="CS45" s="721"/>
      <c r="CT45" s="721"/>
      <c r="CU45" s="721"/>
      <c r="CV45" s="721"/>
      <c r="CW45" s="721"/>
      <c r="CX45" s="721"/>
      <c r="CY45" s="722"/>
      <c r="CZ45" s="690">
        <v>2.4</v>
      </c>
      <c r="DA45" s="719"/>
      <c r="DB45" s="719"/>
      <c r="DC45" s="723"/>
      <c r="DD45" s="694">
        <v>115503</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5193739</v>
      </c>
      <c r="CS46" s="686"/>
      <c r="CT46" s="686"/>
      <c r="CU46" s="686"/>
      <c r="CV46" s="686"/>
      <c r="CW46" s="686"/>
      <c r="CX46" s="686"/>
      <c r="CY46" s="687"/>
      <c r="CZ46" s="690">
        <v>4</v>
      </c>
      <c r="DA46" s="691"/>
      <c r="DB46" s="691"/>
      <c r="DC46" s="703"/>
      <c r="DD46" s="694">
        <v>1108073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160637</v>
      </c>
      <c r="CS47" s="721"/>
      <c r="CT47" s="721"/>
      <c r="CU47" s="721"/>
      <c r="CV47" s="721"/>
      <c r="CW47" s="721"/>
      <c r="CX47" s="721"/>
      <c r="CY47" s="722"/>
      <c r="CZ47" s="690">
        <v>0.1</v>
      </c>
      <c r="DA47" s="719"/>
      <c r="DB47" s="719"/>
      <c r="DC47" s="723"/>
      <c r="DD47" s="694">
        <v>15739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173</v>
      </c>
      <c r="CS48" s="686"/>
      <c r="CT48" s="686"/>
      <c r="CU48" s="686"/>
      <c r="CV48" s="686"/>
      <c r="CW48" s="686"/>
      <c r="CX48" s="686"/>
      <c r="CY48" s="687"/>
      <c r="CZ48" s="690" t="s">
        <v>232</v>
      </c>
      <c r="DA48" s="691"/>
      <c r="DB48" s="691"/>
      <c r="DC48" s="703"/>
      <c r="DD48" s="694" t="s">
        <v>173</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129905614</v>
      </c>
      <c r="CS49" s="756"/>
      <c r="CT49" s="756"/>
      <c r="CU49" s="756"/>
      <c r="CV49" s="756"/>
      <c r="CW49" s="756"/>
      <c r="CX49" s="756"/>
      <c r="CY49" s="787"/>
      <c r="CZ49" s="781">
        <v>100</v>
      </c>
      <c r="DA49" s="788"/>
      <c r="DB49" s="788"/>
      <c r="DC49" s="789"/>
      <c r="DD49" s="790">
        <v>58704183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AAQBATYGEXZzWxqgWCuJD8gtQtXqu4DAxaBBipHYqVPmMpkwSVUoJ2kWO90RMxim6J96qvVxN/W/YJlTnsdAAw==" saltValue="TrUeEXyl5w5zhWXduwfAR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386</v>
      </c>
      <c r="C7" s="818"/>
      <c r="D7" s="818"/>
      <c r="E7" s="818"/>
      <c r="F7" s="818"/>
      <c r="G7" s="818"/>
      <c r="H7" s="818"/>
      <c r="I7" s="818"/>
      <c r="J7" s="818"/>
      <c r="K7" s="818"/>
      <c r="L7" s="818"/>
      <c r="M7" s="818"/>
      <c r="N7" s="818"/>
      <c r="O7" s="818"/>
      <c r="P7" s="819"/>
      <c r="Q7" s="820">
        <v>132577</v>
      </c>
      <c r="R7" s="821"/>
      <c r="S7" s="821"/>
      <c r="T7" s="821"/>
      <c r="U7" s="821"/>
      <c r="V7" s="821">
        <v>129919</v>
      </c>
      <c r="W7" s="821"/>
      <c r="X7" s="821"/>
      <c r="Y7" s="821"/>
      <c r="Z7" s="821"/>
      <c r="AA7" s="821">
        <v>2658</v>
      </c>
      <c r="AB7" s="821"/>
      <c r="AC7" s="821"/>
      <c r="AD7" s="821"/>
      <c r="AE7" s="822"/>
      <c r="AF7" s="823">
        <v>2043</v>
      </c>
      <c r="AG7" s="824"/>
      <c r="AH7" s="824"/>
      <c r="AI7" s="824"/>
      <c r="AJ7" s="825"/>
      <c r="AK7" s="860">
        <v>2801</v>
      </c>
      <c r="AL7" s="861"/>
      <c r="AM7" s="861"/>
      <c r="AN7" s="861"/>
      <c r="AO7" s="861"/>
      <c r="AP7" s="861">
        <v>112532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614</v>
      </c>
      <c r="BT7" s="865"/>
      <c r="BU7" s="865"/>
      <c r="BV7" s="865"/>
      <c r="BW7" s="865"/>
      <c r="BX7" s="865"/>
      <c r="BY7" s="865"/>
      <c r="BZ7" s="865"/>
      <c r="CA7" s="865"/>
      <c r="CB7" s="865"/>
      <c r="CC7" s="865"/>
      <c r="CD7" s="865"/>
      <c r="CE7" s="865"/>
      <c r="CF7" s="865"/>
      <c r="CG7" s="866"/>
      <c r="CH7" s="857">
        <v>-98</v>
      </c>
      <c r="CI7" s="858"/>
      <c r="CJ7" s="858"/>
      <c r="CK7" s="858"/>
      <c r="CL7" s="859"/>
      <c r="CM7" s="857">
        <v>2471</v>
      </c>
      <c r="CN7" s="858"/>
      <c r="CO7" s="858"/>
      <c r="CP7" s="858"/>
      <c r="CQ7" s="859"/>
      <c r="CR7" s="857">
        <v>16</v>
      </c>
      <c r="CS7" s="858"/>
      <c r="CT7" s="858"/>
      <c r="CU7" s="858"/>
      <c r="CV7" s="859"/>
      <c r="CW7" s="857">
        <v>13</v>
      </c>
      <c r="CX7" s="858"/>
      <c r="CY7" s="858"/>
      <c r="CZ7" s="858"/>
      <c r="DA7" s="859"/>
      <c r="DB7" s="857" t="s">
        <v>539</v>
      </c>
      <c r="DC7" s="858"/>
      <c r="DD7" s="858"/>
      <c r="DE7" s="858"/>
      <c r="DF7" s="859"/>
      <c r="DG7" s="857" t="s">
        <v>539</v>
      </c>
      <c r="DH7" s="858"/>
      <c r="DI7" s="858"/>
      <c r="DJ7" s="858"/>
      <c r="DK7" s="859"/>
      <c r="DL7" s="857" t="s">
        <v>608</v>
      </c>
      <c r="DM7" s="858"/>
      <c r="DN7" s="858"/>
      <c r="DO7" s="858"/>
      <c r="DP7" s="859"/>
      <c r="DQ7" s="857" t="s">
        <v>539</v>
      </c>
      <c r="DR7" s="858"/>
      <c r="DS7" s="858"/>
      <c r="DT7" s="858"/>
      <c r="DU7" s="859"/>
      <c r="DV7" s="838"/>
      <c r="DW7" s="839"/>
      <c r="DX7" s="839"/>
      <c r="DY7" s="839"/>
      <c r="DZ7" s="840"/>
      <c r="EA7" s="256"/>
    </row>
    <row r="8" spans="1:131" s="257" customFormat="1" ht="26.25" customHeight="1" x14ac:dyDescent="0.2">
      <c r="A8" s="263">
        <v>2</v>
      </c>
      <c r="B8" s="841" t="s">
        <v>387</v>
      </c>
      <c r="C8" s="842"/>
      <c r="D8" s="842"/>
      <c r="E8" s="842"/>
      <c r="F8" s="842"/>
      <c r="G8" s="842"/>
      <c r="H8" s="842"/>
      <c r="I8" s="842"/>
      <c r="J8" s="842"/>
      <c r="K8" s="842"/>
      <c r="L8" s="842"/>
      <c r="M8" s="842"/>
      <c r="N8" s="842"/>
      <c r="O8" s="842"/>
      <c r="P8" s="843"/>
      <c r="Q8" s="844">
        <v>89</v>
      </c>
      <c r="R8" s="845"/>
      <c r="S8" s="845"/>
      <c r="T8" s="845"/>
      <c r="U8" s="845"/>
      <c r="V8" s="845">
        <v>83</v>
      </c>
      <c r="W8" s="845"/>
      <c r="X8" s="845"/>
      <c r="Y8" s="845"/>
      <c r="Z8" s="845"/>
      <c r="AA8" s="845">
        <v>6</v>
      </c>
      <c r="AB8" s="845"/>
      <c r="AC8" s="845"/>
      <c r="AD8" s="845"/>
      <c r="AE8" s="846"/>
      <c r="AF8" s="847">
        <v>6</v>
      </c>
      <c r="AG8" s="848"/>
      <c r="AH8" s="848"/>
      <c r="AI8" s="848"/>
      <c r="AJ8" s="849"/>
      <c r="AK8" s="850">
        <v>78</v>
      </c>
      <c r="AL8" s="851"/>
      <c r="AM8" s="851"/>
      <c r="AN8" s="851"/>
      <c r="AO8" s="851"/>
      <c r="AP8" s="851">
        <v>297</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615</v>
      </c>
      <c r="BT8" s="855"/>
      <c r="BU8" s="855"/>
      <c r="BV8" s="855"/>
      <c r="BW8" s="855"/>
      <c r="BX8" s="855"/>
      <c r="BY8" s="855"/>
      <c r="BZ8" s="855"/>
      <c r="CA8" s="855"/>
      <c r="CB8" s="855"/>
      <c r="CC8" s="855"/>
      <c r="CD8" s="855"/>
      <c r="CE8" s="855"/>
      <c r="CF8" s="855"/>
      <c r="CG8" s="856"/>
      <c r="CH8" s="867">
        <v>13</v>
      </c>
      <c r="CI8" s="868"/>
      <c r="CJ8" s="868"/>
      <c r="CK8" s="868"/>
      <c r="CL8" s="869"/>
      <c r="CM8" s="867">
        <v>148</v>
      </c>
      <c r="CN8" s="868"/>
      <c r="CO8" s="868"/>
      <c r="CP8" s="868"/>
      <c r="CQ8" s="869"/>
      <c r="CR8" s="867">
        <v>1</v>
      </c>
      <c r="CS8" s="868"/>
      <c r="CT8" s="868"/>
      <c r="CU8" s="868"/>
      <c r="CV8" s="869"/>
      <c r="CW8" s="867" t="s">
        <v>608</v>
      </c>
      <c r="CX8" s="868"/>
      <c r="CY8" s="868"/>
      <c r="CZ8" s="868"/>
      <c r="DA8" s="869"/>
      <c r="DB8" s="867" t="s">
        <v>539</v>
      </c>
      <c r="DC8" s="868"/>
      <c r="DD8" s="868"/>
      <c r="DE8" s="868"/>
      <c r="DF8" s="869"/>
      <c r="DG8" s="867" t="s">
        <v>539</v>
      </c>
      <c r="DH8" s="868"/>
      <c r="DI8" s="868"/>
      <c r="DJ8" s="868"/>
      <c r="DK8" s="869"/>
      <c r="DL8" s="867" t="s">
        <v>539</v>
      </c>
      <c r="DM8" s="868"/>
      <c r="DN8" s="868"/>
      <c r="DO8" s="868"/>
      <c r="DP8" s="869"/>
      <c r="DQ8" s="867" t="s">
        <v>539</v>
      </c>
      <c r="DR8" s="868"/>
      <c r="DS8" s="868"/>
      <c r="DT8" s="868"/>
      <c r="DU8" s="869"/>
      <c r="DV8" s="870"/>
      <c r="DW8" s="871"/>
      <c r="DX8" s="871"/>
      <c r="DY8" s="871"/>
      <c r="DZ8" s="872"/>
      <c r="EA8" s="256"/>
    </row>
    <row r="9" spans="1:131" s="257" customFormat="1" ht="26.25" customHeight="1" x14ac:dyDescent="0.2">
      <c r="A9" s="263">
        <v>3</v>
      </c>
      <c r="B9" s="841" t="s">
        <v>388</v>
      </c>
      <c r="C9" s="842"/>
      <c r="D9" s="842"/>
      <c r="E9" s="842"/>
      <c r="F9" s="842"/>
      <c r="G9" s="842"/>
      <c r="H9" s="842"/>
      <c r="I9" s="842"/>
      <c r="J9" s="842"/>
      <c r="K9" s="842"/>
      <c r="L9" s="842"/>
      <c r="M9" s="842"/>
      <c r="N9" s="842"/>
      <c r="O9" s="842"/>
      <c r="P9" s="843"/>
      <c r="Q9" s="844">
        <v>1</v>
      </c>
      <c r="R9" s="845"/>
      <c r="S9" s="845"/>
      <c r="T9" s="845"/>
      <c r="U9" s="845"/>
      <c r="V9" s="845">
        <v>1</v>
      </c>
      <c r="W9" s="845"/>
      <c r="X9" s="845"/>
      <c r="Y9" s="845"/>
      <c r="Z9" s="845"/>
      <c r="AA9" s="845">
        <v>0</v>
      </c>
      <c r="AB9" s="845"/>
      <c r="AC9" s="845"/>
      <c r="AD9" s="845"/>
      <c r="AE9" s="846"/>
      <c r="AF9" s="847">
        <v>0</v>
      </c>
      <c r="AG9" s="848"/>
      <c r="AH9" s="848"/>
      <c r="AI9" s="848"/>
      <c r="AJ9" s="849"/>
      <c r="AK9" s="850" t="s">
        <v>539</v>
      </c>
      <c r="AL9" s="851"/>
      <c r="AM9" s="851"/>
      <c r="AN9" s="851"/>
      <c r="AO9" s="851"/>
      <c r="AP9" s="851" t="s">
        <v>539</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616</v>
      </c>
      <c r="BT9" s="855"/>
      <c r="BU9" s="855"/>
      <c r="BV9" s="855"/>
      <c r="BW9" s="855"/>
      <c r="BX9" s="855"/>
      <c r="BY9" s="855"/>
      <c r="BZ9" s="855"/>
      <c r="CA9" s="855"/>
      <c r="CB9" s="855"/>
      <c r="CC9" s="855"/>
      <c r="CD9" s="855"/>
      <c r="CE9" s="855"/>
      <c r="CF9" s="855"/>
      <c r="CG9" s="856"/>
      <c r="CH9" s="867">
        <v>5</v>
      </c>
      <c r="CI9" s="868"/>
      <c r="CJ9" s="868"/>
      <c r="CK9" s="868"/>
      <c r="CL9" s="869"/>
      <c r="CM9" s="867">
        <v>55</v>
      </c>
      <c r="CN9" s="868"/>
      <c r="CO9" s="868"/>
      <c r="CP9" s="868"/>
      <c r="CQ9" s="869"/>
      <c r="CR9" s="867">
        <v>8</v>
      </c>
      <c r="CS9" s="868"/>
      <c r="CT9" s="868"/>
      <c r="CU9" s="868"/>
      <c r="CV9" s="869"/>
      <c r="CW9" s="867">
        <v>10</v>
      </c>
      <c r="CX9" s="868"/>
      <c r="CY9" s="868"/>
      <c r="CZ9" s="868"/>
      <c r="DA9" s="869"/>
      <c r="DB9" s="867" t="s">
        <v>539</v>
      </c>
      <c r="DC9" s="868"/>
      <c r="DD9" s="868"/>
      <c r="DE9" s="868"/>
      <c r="DF9" s="869"/>
      <c r="DG9" s="867" t="s">
        <v>539</v>
      </c>
      <c r="DH9" s="868"/>
      <c r="DI9" s="868"/>
      <c r="DJ9" s="868"/>
      <c r="DK9" s="869"/>
      <c r="DL9" s="867" t="s">
        <v>539</v>
      </c>
      <c r="DM9" s="868"/>
      <c r="DN9" s="868"/>
      <c r="DO9" s="868"/>
      <c r="DP9" s="869"/>
      <c r="DQ9" s="867" t="s">
        <v>539</v>
      </c>
      <c r="DR9" s="868"/>
      <c r="DS9" s="868"/>
      <c r="DT9" s="868"/>
      <c r="DU9" s="869"/>
      <c r="DV9" s="870"/>
      <c r="DW9" s="871"/>
      <c r="DX9" s="871"/>
      <c r="DY9" s="871"/>
      <c r="DZ9" s="872"/>
      <c r="EA9" s="256"/>
    </row>
    <row r="10" spans="1:131" s="257" customFormat="1" ht="26.25" customHeight="1" x14ac:dyDescent="0.2">
      <c r="A10" s="263">
        <v>4</v>
      </c>
      <c r="B10" s="841" t="s">
        <v>389</v>
      </c>
      <c r="C10" s="842"/>
      <c r="D10" s="842"/>
      <c r="E10" s="842"/>
      <c r="F10" s="842"/>
      <c r="G10" s="842"/>
      <c r="H10" s="842"/>
      <c r="I10" s="842"/>
      <c r="J10" s="842"/>
      <c r="K10" s="842"/>
      <c r="L10" s="842"/>
      <c r="M10" s="842"/>
      <c r="N10" s="842"/>
      <c r="O10" s="842"/>
      <c r="P10" s="843"/>
      <c r="Q10" s="844">
        <v>98</v>
      </c>
      <c r="R10" s="845"/>
      <c r="S10" s="845"/>
      <c r="T10" s="845"/>
      <c r="U10" s="845"/>
      <c r="V10" s="845">
        <v>85</v>
      </c>
      <c r="W10" s="845"/>
      <c r="X10" s="845"/>
      <c r="Y10" s="845"/>
      <c r="Z10" s="845"/>
      <c r="AA10" s="845">
        <v>13</v>
      </c>
      <c r="AB10" s="845"/>
      <c r="AC10" s="845"/>
      <c r="AD10" s="845"/>
      <c r="AE10" s="846"/>
      <c r="AF10" s="847">
        <v>13</v>
      </c>
      <c r="AG10" s="848"/>
      <c r="AH10" s="848"/>
      <c r="AI10" s="848"/>
      <c r="AJ10" s="849"/>
      <c r="AK10" s="850" t="s">
        <v>539</v>
      </c>
      <c r="AL10" s="851"/>
      <c r="AM10" s="851"/>
      <c r="AN10" s="851"/>
      <c r="AO10" s="851"/>
      <c r="AP10" s="851">
        <v>4</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617</v>
      </c>
      <c r="BT10" s="855"/>
      <c r="BU10" s="855"/>
      <c r="BV10" s="855"/>
      <c r="BW10" s="855"/>
      <c r="BX10" s="855"/>
      <c r="BY10" s="855"/>
      <c r="BZ10" s="855"/>
      <c r="CA10" s="855"/>
      <c r="CB10" s="855"/>
      <c r="CC10" s="855"/>
      <c r="CD10" s="855"/>
      <c r="CE10" s="855"/>
      <c r="CF10" s="855"/>
      <c r="CG10" s="856"/>
      <c r="CH10" s="867">
        <v>481</v>
      </c>
      <c r="CI10" s="868"/>
      <c r="CJ10" s="868"/>
      <c r="CK10" s="868"/>
      <c r="CL10" s="869"/>
      <c r="CM10" s="867">
        <v>2535</v>
      </c>
      <c r="CN10" s="868"/>
      <c r="CO10" s="868"/>
      <c r="CP10" s="868"/>
      <c r="CQ10" s="869"/>
      <c r="CR10" s="867">
        <v>1</v>
      </c>
      <c r="CS10" s="868"/>
      <c r="CT10" s="868"/>
      <c r="CU10" s="868"/>
      <c r="CV10" s="869"/>
      <c r="CW10" s="867" t="s">
        <v>608</v>
      </c>
      <c r="CX10" s="868"/>
      <c r="CY10" s="868"/>
      <c r="CZ10" s="868"/>
      <c r="DA10" s="869"/>
      <c r="DB10" s="867" t="s">
        <v>539</v>
      </c>
      <c r="DC10" s="868"/>
      <c r="DD10" s="868"/>
      <c r="DE10" s="868"/>
      <c r="DF10" s="869"/>
      <c r="DG10" s="867" t="s">
        <v>539</v>
      </c>
      <c r="DH10" s="868"/>
      <c r="DI10" s="868"/>
      <c r="DJ10" s="868"/>
      <c r="DK10" s="869"/>
      <c r="DL10" s="867" t="s">
        <v>539</v>
      </c>
      <c r="DM10" s="868"/>
      <c r="DN10" s="868"/>
      <c r="DO10" s="868"/>
      <c r="DP10" s="869"/>
      <c r="DQ10" s="867" t="s">
        <v>539</v>
      </c>
      <c r="DR10" s="868"/>
      <c r="DS10" s="868"/>
      <c r="DT10" s="868"/>
      <c r="DU10" s="869"/>
      <c r="DV10" s="870"/>
      <c r="DW10" s="871"/>
      <c r="DX10" s="871"/>
      <c r="DY10" s="871"/>
      <c r="DZ10" s="872"/>
      <c r="EA10" s="256"/>
    </row>
    <row r="11" spans="1:131" s="257" customFormat="1" ht="26.25" customHeight="1" x14ac:dyDescent="0.2">
      <c r="A11" s="263">
        <v>5</v>
      </c>
      <c r="B11" s="841" t="s">
        <v>390</v>
      </c>
      <c r="C11" s="842"/>
      <c r="D11" s="842"/>
      <c r="E11" s="842"/>
      <c r="F11" s="842"/>
      <c r="G11" s="842"/>
      <c r="H11" s="842"/>
      <c r="I11" s="842"/>
      <c r="J11" s="842"/>
      <c r="K11" s="842"/>
      <c r="L11" s="842"/>
      <c r="M11" s="842"/>
      <c r="N11" s="842"/>
      <c r="O11" s="842"/>
      <c r="P11" s="843"/>
      <c r="Q11" s="844">
        <v>0</v>
      </c>
      <c r="R11" s="845"/>
      <c r="S11" s="845"/>
      <c r="T11" s="845"/>
      <c r="U11" s="845"/>
      <c r="V11" s="845">
        <v>0</v>
      </c>
      <c r="W11" s="845"/>
      <c r="X11" s="845"/>
      <c r="Y11" s="845"/>
      <c r="Z11" s="845"/>
      <c r="AA11" s="845">
        <v>0</v>
      </c>
      <c r="AB11" s="845"/>
      <c r="AC11" s="845"/>
      <c r="AD11" s="845"/>
      <c r="AE11" s="846"/>
      <c r="AF11" s="847" t="s">
        <v>391</v>
      </c>
      <c r="AG11" s="848"/>
      <c r="AH11" s="848"/>
      <c r="AI11" s="848"/>
      <c r="AJ11" s="849"/>
      <c r="AK11" s="850" t="s">
        <v>539</v>
      </c>
      <c r="AL11" s="851"/>
      <c r="AM11" s="851"/>
      <c r="AN11" s="851"/>
      <c r="AO11" s="851"/>
      <c r="AP11" s="851" t="s">
        <v>539</v>
      </c>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618</v>
      </c>
      <c r="BT11" s="855"/>
      <c r="BU11" s="855"/>
      <c r="BV11" s="855"/>
      <c r="BW11" s="855"/>
      <c r="BX11" s="855"/>
      <c r="BY11" s="855"/>
      <c r="BZ11" s="855"/>
      <c r="CA11" s="855"/>
      <c r="CB11" s="855"/>
      <c r="CC11" s="855"/>
      <c r="CD11" s="855"/>
      <c r="CE11" s="855"/>
      <c r="CF11" s="855"/>
      <c r="CG11" s="856"/>
      <c r="CH11" s="867">
        <v>-8</v>
      </c>
      <c r="CI11" s="868"/>
      <c r="CJ11" s="868"/>
      <c r="CK11" s="868"/>
      <c r="CL11" s="869"/>
      <c r="CM11" s="867">
        <v>131</v>
      </c>
      <c r="CN11" s="868"/>
      <c r="CO11" s="868"/>
      <c r="CP11" s="868"/>
      <c r="CQ11" s="869"/>
      <c r="CR11" s="867">
        <v>8</v>
      </c>
      <c r="CS11" s="868"/>
      <c r="CT11" s="868"/>
      <c r="CU11" s="868"/>
      <c r="CV11" s="869"/>
      <c r="CW11" s="867" t="s">
        <v>608</v>
      </c>
      <c r="CX11" s="868"/>
      <c r="CY11" s="868"/>
      <c r="CZ11" s="868"/>
      <c r="DA11" s="869"/>
      <c r="DB11" s="867" t="s">
        <v>539</v>
      </c>
      <c r="DC11" s="868"/>
      <c r="DD11" s="868"/>
      <c r="DE11" s="868"/>
      <c r="DF11" s="869"/>
      <c r="DG11" s="867" t="s">
        <v>539</v>
      </c>
      <c r="DH11" s="868"/>
      <c r="DI11" s="868"/>
      <c r="DJ11" s="868"/>
      <c r="DK11" s="869"/>
      <c r="DL11" s="867" t="s">
        <v>539</v>
      </c>
      <c r="DM11" s="868"/>
      <c r="DN11" s="868"/>
      <c r="DO11" s="868"/>
      <c r="DP11" s="869"/>
      <c r="DQ11" s="867" t="s">
        <v>539</v>
      </c>
      <c r="DR11" s="868"/>
      <c r="DS11" s="868"/>
      <c r="DT11" s="868"/>
      <c r="DU11" s="869"/>
      <c r="DV11" s="870"/>
      <c r="DW11" s="871"/>
      <c r="DX11" s="871"/>
      <c r="DY11" s="871"/>
      <c r="DZ11" s="872"/>
      <c r="EA11" s="256"/>
    </row>
    <row r="12" spans="1:131" s="257" customFormat="1" ht="26.25" customHeight="1" x14ac:dyDescent="0.2">
      <c r="A12" s="263">
        <v>6</v>
      </c>
      <c r="B12" s="841" t="s">
        <v>392</v>
      </c>
      <c r="C12" s="842"/>
      <c r="D12" s="842"/>
      <c r="E12" s="842"/>
      <c r="F12" s="842"/>
      <c r="G12" s="842"/>
      <c r="H12" s="842"/>
      <c r="I12" s="842"/>
      <c r="J12" s="842"/>
      <c r="K12" s="842"/>
      <c r="L12" s="842"/>
      <c r="M12" s="842"/>
      <c r="N12" s="842"/>
      <c r="O12" s="842"/>
      <c r="P12" s="843"/>
      <c r="Q12" s="844">
        <v>36</v>
      </c>
      <c r="R12" s="845"/>
      <c r="S12" s="845"/>
      <c r="T12" s="845"/>
      <c r="U12" s="845"/>
      <c r="V12" s="845">
        <v>29</v>
      </c>
      <c r="W12" s="845"/>
      <c r="X12" s="845"/>
      <c r="Y12" s="845"/>
      <c r="Z12" s="845"/>
      <c r="AA12" s="845">
        <v>7</v>
      </c>
      <c r="AB12" s="845"/>
      <c r="AC12" s="845"/>
      <c r="AD12" s="845"/>
      <c r="AE12" s="846"/>
      <c r="AF12" s="847">
        <v>7</v>
      </c>
      <c r="AG12" s="848"/>
      <c r="AH12" s="848"/>
      <c r="AI12" s="848"/>
      <c r="AJ12" s="849"/>
      <c r="AK12" s="850" t="s">
        <v>539</v>
      </c>
      <c r="AL12" s="851"/>
      <c r="AM12" s="851"/>
      <c r="AN12" s="851"/>
      <c r="AO12" s="851"/>
      <c r="AP12" s="851" t="s">
        <v>539</v>
      </c>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619</v>
      </c>
      <c r="BT12" s="855"/>
      <c r="BU12" s="855"/>
      <c r="BV12" s="855"/>
      <c r="BW12" s="855"/>
      <c r="BX12" s="855"/>
      <c r="BY12" s="855"/>
      <c r="BZ12" s="855"/>
      <c r="CA12" s="855"/>
      <c r="CB12" s="855"/>
      <c r="CC12" s="855"/>
      <c r="CD12" s="855"/>
      <c r="CE12" s="855"/>
      <c r="CF12" s="855"/>
      <c r="CG12" s="856"/>
      <c r="CH12" s="867">
        <v>-21</v>
      </c>
      <c r="CI12" s="868"/>
      <c r="CJ12" s="868"/>
      <c r="CK12" s="868"/>
      <c r="CL12" s="869"/>
      <c r="CM12" s="867">
        <v>262</v>
      </c>
      <c r="CN12" s="868"/>
      <c r="CO12" s="868"/>
      <c r="CP12" s="868"/>
      <c r="CQ12" s="869"/>
      <c r="CR12" s="867">
        <v>4</v>
      </c>
      <c r="CS12" s="868"/>
      <c r="CT12" s="868"/>
      <c r="CU12" s="868"/>
      <c r="CV12" s="869"/>
      <c r="CW12" s="867">
        <v>57</v>
      </c>
      <c r="CX12" s="868"/>
      <c r="CY12" s="868"/>
      <c r="CZ12" s="868"/>
      <c r="DA12" s="869"/>
      <c r="DB12" s="867" t="s">
        <v>539</v>
      </c>
      <c r="DC12" s="868"/>
      <c r="DD12" s="868"/>
      <c r="DE12" s="868"/>
      <c r="DF12" s="869"/>
      <c r="DG12" s="867" t="s">
        <v>539</v>
      </c>
      <c r="DH12" s="868"/>
      <c r="DI12" s="868"/>
      <c r="DJ12" s="868"/>
      <c r="DK12" s="869"/>
      <c r="DL12" s="867" t="s">
        <v>539</v>
      </c>
      <c r="DM12" s="868"/>
      <c r="DN12" s="868"/>
      <c r="DO12" s="868"/>
      <c r="DP12" s="869"/>
      <c r="DQ12" s="867" t="s">
        <v>539</v>
      </c>
      <c r="DR12" s="868"/>
      <c r="DS12" s="868"/>
      <c r="DT12" s="868"/>
      <c r="DU12" s="869"/>
      <c r="DV12" s="870"/>
      <c r="DW12" s="871"/>
      <c r="DX12" s="871"/>
      <c r="DY12" s="871"/>
      <c r="DZ12" s="872"/>
      <c r="EA12" s="256"/>
    </row>
    <row r="13" spans="1:131" s="257" customFormat="1" ht="26.25" customHeight="1" x14ac:dyDescent="0.2">
      <c r="A13" s="263">
        <v>7</v>
      </c>
      <c r="B13" s="841" t="s">
        <v>393</v>
      </c>
      <c r="C13" s="842"/>
      <c r="D13" s="842"/>
      <c r="E13" s="842"/>
      <c r="F13" s="842"/>
      <c r="G13" s="842"/>
      <c r="H13" s="842"/>
      <c r="I13" s="842"/>
      <c r="J13" s="842"/>
      <c r="K13" s="842"/>
      <c r="L13" s="842"/>
      <c r="M13" s="842"/>
      <c r="N13" s="842"/>
      <c r="O13" s="842"/>
      <c r="P13" s="843"/>
      <c r="Q13" s="844">
        <v>64</v>
      </c>
      <c r="R13" s="845"/>
      <c r="S13" s="845"/>
      <c r="T13" s="845"/>
      <c r="U13" s="845"/>
      <c r="V13" s="845">
        <v>7</v>
      </c>
      <c r="W13" s="845"/>
      <c r="X13" s="845"/>
      <c r="Y13" s="845"/>
      <c r="Z13" s="845"/>
      <c r="AA13" s="845">
        <v>57</v>
      </c>
      <c r="AB13" s="845"/>
      <c r="AC13" s="845"/>
      <c r="AD13" s="845"/>
      <c r="AE13" s="846"/>
      <c r="AF13" s="847">
        <v>57</v>
      </c>
      <c r="AG13" s="848"/>
      <c r="AH13" s="848"/>
      <c r="AI13" s="848"/>
      <c r="AJ13" s="849"/>
      <c r="AK13" s="850">
        <v>2</v>
      </c>
      <c r="AL13" s="851"/>
      <c r="AM13" s="851"/>
      <c r="AN13" s="851"/>
      <c r="AO13" s="851"/>
      <c r="AP13" s="851" t="s">
        <v>539</v>
      </c>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620</v>
      </c>
      <c r="BT13" s="855"/>
      <c r="BU13" s="855"/>
      <c r="BV13" s="855"/>
      <c r="BW13" s="855"/>
      <c r="BX13" s="855"/>
      <c r="BY13" s="855"/>
      <c r="BZ13" s="855"/>
      <c r="CA13" s="855"/>
      <c r="CB13" s="855"/>
      <c r="CC13" s="855"/>
      <c r="CD13" s="855"/>
      <c r="CE13" s="855"/>
      <c r="CF13" s="855"/>
      <c r="CG13" s="856"/>
      <c r="CH13" s="867">
        <v>-2</v>
      </c>
      <c r="CI13" s="868"/>
      <c r="CJ13" s="868"/>
      <c r="CK13" s="868"/>
      <c r="CL13" s="869"/>
      <c r="CM13" s="867">
        <v>30</v>
      </c>
      <c r="CN13" s="868"/>
      <c r="CO13" s="868"/>
      <c r="CP13" s="868"/>
      <c r="CQ13" s="869"/>
      <c r="CR13" s="867">
        <v>1</v>
      </c>
      <c r="CS13" s="868"/>
      <c r="CT13" s="868"/>
      <c r="CU13" s="868"/>
      <c r="CV13" s="869"/>
      <c r="CW13" s="867" t="s">
        <v>608</v>
      </c>
      <c r="CX13" s="868"/>
      <c r="CY13" s="868"/>
      <c r="CZ13" s="868"/>
      <c r="DA13" s="869"/>
      <c r="DB13" s="867" t="s">
        <v>539</v>
      </c>
      <c r="DC13" s="868"/>
      <c r="DD13" s="868"/>
      <c r="DE13" s="868"/>
      <c r="DF13" s="869"/>
      <c r="DG13" s="867" t="s">
        <v>539</v>
      </c>
      <c r="DH13" s="868"/>
      <c r="DI13" s="868"/>
      <c r="DJ13" s="868"/>
      <c r="DK13" s="869"/>
      <c r="DL13" s="867" t="s">
        <v>539</v>
      </c>
      <c r="DM13" s="868"/>
      <c r="DN13" s="868"/>
      <c r="DO13" s="868"/>
      <c r="DP13" s="869"/>
      <c r="DQ13" s="867" t="s">
        <v>539</v>
      </c>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t="s">
        <v>621</v>
      </c>
      <c r="BT14" s="855"/>
      <c r="BU14" s="855"/>
      <c r="BV14" s="855"/>
      <c r="BW14" s="855"/>
      <c r="BX14" s="855"/>
      <c r="BY14" s="855"/>
      <c r="BZ14" s="855"/>
      <c r="CA14" s="855"/>
      <c r="CB14" s="855"/>
      <c r="CC14" s="855"/>
      <c r="CD14" s="855"/>
      <c r="CE14" s="855"/>
      <c r="CF14" s="855"/>
      <c r="CG14" s="856"/>
      <c r="CH14" s="867">
        <v>20</v>
      </c>
      <c r="CI14" s="868"/>
      <c r="CJ14" s="868"/>
      <c r="CK14" s="868"/>
      <c r="CL14" s="869"/>
      <c r="CM14" s="867">
        <v>149</v>
      </c>
      <c r="CN14" s="868"/>
      <c r="CO14" s="868"/>
      <c r="CP14" s="868"/>
      <c r="CQ14" s="869"/>
      <c r="CR14" s="867">
        <v>11</v>
      </c>
      <c r="CS14" s="868"/>
      <c r="CT14" s="868"/>
      <c r="CU14" s="868"/>
      <c r="CV14" s="869"/>
      <c r="CW14" s="867">
        <v>44</v>
      </c>
      <c r="CX14" s="868"/>
      <c r="CY14" s="868"/>
      <c r="CZ14" s="868"/>
      <c r="DA14" s="869"/>
      <c r="DB14" s="867" t="s">
        <v>539</v>
      </c>
      <c r="DC14" s="868"/>
      <c r="DD14" s="868"/>
      <c r="DE14" s="868"/>
      <c r="DF14" s="869"/>
      <c r="DG14" s="867" t="s">
        <v>539</v>
      </c>
      <c r="DH14" s="868"/>
      <c r="DI14" s="868"/>
      <c r="DJ14" s="868"/>
      <c r="DK14" s="869"/>
      <c r="DL14" s="867" t="s">
        <v>539</v>
      </c>
      <c r="DM14" s="868"/>
      <c r="DN14" s="868"/>
      <c r="DO14" s="868"/>
      <c r="DP14" s="869"/>
      <c r="DQ14" s="867" t="s">
        <v>539</v>
      </c>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t="s">
        <v>622</v>
      </c>
      <c r="BT15" s="855"/>
      <c r="BU15" s="855"/>
      <c r="BV15" s="855"/>
      <c r="BW15" s="855"/>
      <c r="BX15" s="855"/>
      <c r="BY15" s="855"/>
      <c r="BZ15" s="855"/>
      <c r="CA15" s="855"/>
      <c r="CB15" s="855"/>
      <c r="CC15" s="855"/>
      <c r="CD15" s="855"/>
      <c r="CE15" s="855"/>
      <c r="CF15" s="855"/>
      <c r="CG15" s="856"/>
      <c r="CH15" s="867">
        <v>0</v>
      </c>
      <c r="CI15" s="868"/>
      <c r="CJ15" s="868"/>
      <c r="CK15" s="868"/>
      <c r="CL15" s="869"/>
      <c r="CM15" s="867">
        <v>52</v>
      </c>
      <c r="CN15" s="868"/>
      <c r="CO15" s="868"/>
      <c r="CP15" s="868"/>
      <c r="CQ15" s="869"/>
      <c r="CR15" s="867">
        <v>12</v>
      </c>
      <c r="CS15" s="868"/>
      <c r="CT15" s="868"/>
      <c r="CU15" s="868"/>
      <c r="CV15" s="869"/>
      <c r="CW15" s="867">
        <v>0</v>
      </c>
      <c r="CX15" s="868"/>
      <c r="CY15" s="868"/>
      <c r="CZ15" s="868"/>
      <c r="DA15" s="869"/>
      <c r="DB15" s="867" t="s">
        <v>539</v>
      </c>
      <c r="DC15" s="868"/>
      <c r="DD15" s="868"/>
      <c r="DE15" s="868"/>
      <c r="DF15" s="869"/>
      <c r="DG15" s="867" t="s">
        <v>539</v>
      </c>
      <c r="DH15" s="868"/>
      <c r="DI15" s="868"/>
      <c r="DJ15" s="868"/>
      <c r="DK15" s="869"/>
      <c r="DL15" s="867" t="s">
        <v>539</v>
      </c>
      <c r="DM15" s="868"/>
      <c r="DN15" s="868"/>
      <c r="DO15" s="868"/>
      <c r="DP15" s="869"/>
      <c r="DQ15" s="867" t="s">
        <v>539</v>
      </c>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t="s">
        <v>623</v>
      </c>
      <c r="BT16" s="855"/>
      <c r="BU16" s="855"/>
      <c r="BV16" s="855"/>
      <c r="BW16" s="855"/>
      <c r="BX16" s="855"/>
      <c r="BY16" s="855"/>
      <c r="BZ16" s="855"/>
      <c r="CA16" s="855"/>
      <c r="CB16" s="855"/>
      <c r="CC16" s="855"/>
      <c r="CD16" s="855"/>
      <c r="CE16" s="855"/>
      <c r="CF16" s="855"/>
      <c r="CG16" s="856"/>
      <c r="CH16" s="867">
        <v>0</v>
      </c>
      <c r="CI16" s="868"/>
      <c r="CJ16" s="868"/>
      <c r="CK16" s="868"/>
      <c r="CL16" s="869"/>
      <c r="CM16" s="867">
        <v>10</v>
      </c>
      <c r="CN16" s="868"/>
      <c r="CO16" s="868"/>
      <c r="CP16" s="868"/>
      <c r="CQ16" s="869"/>
      <c r="CR16" s="867">
        <v>10</v>
      </c>
      <c r="CS16" s="868"/>
      <c r="CT16" s="868"/>
      <c r="CU16" s="868"/>
      <c r="CV16" s="869"/>
      <c r="CW16" s="867">
        <v>30</v>
      </c>
      <c r="CX16" s="868"/>
      <c r="CY16" s="868"/>
      <c r="CZ16" s="868"/>
      <c r="DA16" s="869"/>
      <c r="DB16" s="867" t="s">
        <v>539</v>
      </c>
      <c r="DC16" s="868"/>
      <c r="DD16" s="868"/>
      <c r="DE16" s="868"/>
      <c r="DF16" s="869"/>
      <c r="DG16" s="867" t="s">
        <v>539</v>
      </c>
      <c r="DH16" s="868"/>
      <c r="DI16" s="868"/>
      <c r="DJ16" s="868"/>
      <c r="DK16" s="869"/>
      <c r="DL16" s="867" t="s">
        <v>539</v>
      </c>
      <c r="DM16" s="868"/>
      <c r="DN16" s="868"/>
      <c r="DO16" s="868"/>
      <c r="DP16" s="869"/>
      <c r="DQ16" s="867" t="s">
        <v>539</v>
      </c>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t="s">
        <v>624</v>
      </c>
      <c r="BT17" s="855"/>
      <c r="BU17" s="855"/>
      <c r="BV17" s="855"/>
      <c r="BW17" s="855"/>
      <c r="BX17" s="855"/>
      <c r="BY17" s="855"/>
      <c r="BZ17" s="855"/>
      <c r="CA17" s="855"/>
      <c r="CB17" s="855"/>
      <c r="CC17" s="855"/>
      <c r="CD17" s="855"/>
      <c r="CE17" s="855"/>
      <c r="CF17" s="855"/>
      <c r="CG17" s="856"/>
      <c r="CH17" s="867">
        <v>19</v>
      </c>
      <c r="CI17" s="868"/>
      <c r="CJ17" s="868"/>
      <c r="CK17" s="868"/>
      <c r="CL17" s="869"/>
      <c r="CM17" s="867">
        <v>440</v>
      </c>
      <c r="CN17" s="868"/>
      <c r="CO17" s="868"/>
      <c r="CP17" s="868"/>
      <c r="CQ17" s="869"/>
      <c r="CR17" s="867">
        <v>160</v>
      </c>
      <c r="CS17" s="868"/>
      <c r="CT17" s="868"/>
      <c r="CU17" s="868"/>
      <c r="CV17" s="869"/>
      <c r="CW17" s="867" t="s">
        <v>608</v>
      </c>
      <c r="CX17" s="868"/>
      <c r="CY17" s="868"/>
      <c r="CZ17" s="868"/>
      <c r="DA17" s="869"/>
      <c r="DB17" s="867" t="s">
        <v>539</v>
      </c>
      <c r="DC17" s="868"/>
      <c r="DD17" s="868"/>
      <c r="DE17" s="868"/>
      <c r="DF17" s="869"/>
      <c r="DG17" s="867" t="s">
        <v>539</v>
      </c>
      <c r="DH17" s="868"/>
      <c r="DI17" s="868"/>
      <c r="DJ17" s="868"/>
      <c r="DK17" s="869"/>
      <c r="DL17" s="867" t="s">
        <v>539</v>
      </c>
      <c r="DM17" s="868"/>
      <c r="DN17" s="868"/>
      <c r="DO17" s="868"/>
      <c r="DP17" s="869"/>
      <c r="DQ17" s="867" t="s">
        <v>539</v>
      </c>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t="s">
        <v>625</v>
      </c>
      <c r="BS18" s="854" t="s">
        <v>626</v>
      </c>
      <c r="BT18" s="855"/>
      <c r="BU18" s="855"/>
      <c r="BV18" s="855"/>
      <c r="BW18" s="855"/>
      <c r="BX18" s="855"/>
      <c r="BY18" s="855"/>
      <c r="BZ18" s="855"/>
      <c r="CA18" s="855"/>
      <c r="CB18" s="855"/>
      <c r="CC18" s="855"/>
      <c r="CD18" s="855"/>
      <c r="CE18" s="855"/>
      <c r="CF18" s="855"/>
      <c r="CG18" s="856"/>
      <c r="CH18" s="867">
        <v>0</v>
      </c>
      <c r="CI18" s="868"/>
      <c r="CJ18" s="868"/>
      <c r="CK18" s="868"/>
      <c r="CL18" s="869"/>
      <c r="CM18" s="867">
        <v>83</v>
      </c>
      <c r="CN18" s="868"/>
      <c r="CO18" s="868"/>
      <c r="CP18" s="868"/>
      <c r="CQ18" s="869"/>
      <c r="CR18" s="867">
        <v>5</v>
      </c>
      <c r="CS18" s="868"/>
      <c r="CT18" s="868"/>
      <c r="CU18" s="868"/>
      <c r="CV18" s="869"/>
      <c r="CW18" s="867" t="s">
        <v>608</v>
      </c>
      <c r="CX18" s="868"/>
      <c r="CY18" s="868"/>
      <c r="CZ18" s="868"/>
      <c r="DA18" s="869"/>
      <c r="DB18" s="867">
        <v>1712</v>
      </c>
      <c r="DC18" s="868"/>
      <c r="DD18" s="868"/>
      <c r="DE18" s="868"/>
      <c r="DF18" s="869"/>
      <c r="DG18" s="867" t="s">
        <v>539</v>
      </c>
      <c r="DH18" s="868"/>
      <c r="DI18" s="868"/>
      <c r="DJ18" s="868"/>
      <c r="DK18" s="869"/>
      <c r="DL18" s="867">
        <v>1197</v>
      </c>
      <c r="DM18" s="868"/>
      <c r="DN18" s="868"/>
      <c r="DO18" s="868"/>
      <c r="DP18" s="869"/>
      <c r="DQ18" s="867">
        <v>1977</v>
      </c>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t="s">
        <v>627</v>
      </c>
      <c r="BT19" s="855"/>
      <c r="BU19" s="855"/>
      <c r="BV19" s="855"/>
      <c r="BW19" s="855"/>
      <c r="BX19" s="855"/>
      <c r="BY19" s="855"/>
      <c r="BZ19" s="855"/>
      <c r="CA19" s="855"/>
      <c r="CB19" s="855"/>
      <c r="CC19" s="855"/>
      <c r="CD19" s="855"/>
      <c r="CE19" s="855"/>
      <c r="CF19" s="855"/>
      <c r="CG19" s="856"/>
      <c r="CH19" s="867">
        <v>2</v>
      </c>
      <c r="CI19" s="868"/>
      <c r="CJ19" s="868"/>
      <c r="CK19" s="868"/>
      <c r="CL19" s="869"/>
      <c r="CM19" s="867">
        <v>13</v>
      </c>
      <c r="CN19" s="868"/>
      <c r="CO19" s="868"/>
      <c r="CP19" s="868"/>
      <c r="CQ19" s="869"/>
      <c r="CR19" s="867">
        <v>1</v>
      </c>
      <c r="CS19" s="868"/>
      <c r="CT19" s="868"/>
      <c r="CU19" s="868"/>
      <c r="CV19" s="869"/>
      <c r="CW19" s="867" t="s">
        <v>608</v>
      </c>
      <c r="CX19" s="868"/>
      <c r="CY19" s="868"/>
      <c r="CZ19" s="868"/>
      <c r="DA19" s="869"/>
      <c r="DB19" s="867" t="s">
        <v>539</v>
      </c>
      <c r="DC19" s="868"/>
      <c r="DD19" s="868"/>
      <c r="DE19" s="868"/>
      <c r="DF19" s="869"/>
      <c r="DG19" s="867" t="s">
        <v>539</v>
      </c>
      <c r="DH19" s="868"/>
      <c r="DI19" s="868"/>
      <c r="DJ19" s="868"/>
      <c r="DK19" s="869"/>
      <c r="DL19" s="867" t="s">
        <v>539</v>
      </c>
      <c r="DM19" s="868"/>
      <c r="DN19" s="868"/>
      <c r="DO19" s="868"/>
      <c r="DP19" s="869"/>
      <c r="DQ19" s="867" t="s">
        <v>539</v>
      </c>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t="s">
        <v>628</v>
      </c>
      <c r="BT20" s="855"/>
      <c r="BU20" s="855"/>
      <c r="BV20" s="855"/>
      <c r="BW20" s="855"/>
      <c r="BX20" s="855"/>
      <c r="BY20" s="855"/>
      <c r="BZ20" s="855"/>
      <c r="CA20" s="855"/>
      <c r="CB20" s="855"/>
      <c r="CC20" s="855"/>
      <c r="CD20" s="855"/>
      <c r="CE20" s="855"/>
      <c r="CF20" s="855"/>
      <c r="CG20" s="856"/>
      <c r="CH20" s="867">
        <v>1</v>
      </c>
      <c r="CI20" s="868"/>
      <c r="CJ20" s="868"/>
      <c r="CK20" s="868"/>
      <c r="CL20" s="869"/>
      <c r="CM20" s="867">
        <v>15</v>
      </c>
      <c r="CN20" s="868"/>
      <c r="CO20" s="868"/>
      <c r="CP20" s="868"/>
      <c r="CQ20" s="869"/>
      <c r="CR20" s="867">
        <v>2</v>
      </c>
      <c r="CS20" s="868"/>
      <c r="CT20" s="868"/>
      <c r="CU20" s="868"/>
      <c r="CV20" s="869"/>
      <c r="CW20" s="867" t="s">
        <v>608</v>
      </c>
      <c r="CX20" s="868"/>
      <c r="CY20" s="868"/>
      <c r="CZ20" s="868"/>
      <c r="DA20" s="869"/>
      <c r="DB20" s="867" t="s">
        <v>539</v>
      </c>
      <c r="DC20" s="868"/>
      <c r="DD20" s="868"/>
      <c r="DE20" s="868"/>
      <c r="DF20" s="869"/>
      <c r="DG20" s="867" t="s">
        <v>539</v>
      </c>
      <c r="DH20" s="868"/>
      <c r="DI20" s="868"/>
      <c r="DJ20" s="868"/>
      <c r="DK20" s="869"/>
      <c r="DL20" s="867" t="s">
        <v>539</v>
      </c>
      <c r="DM20" s="868"/>
      <c r="DN20" s="868"/>
      <c r="DO20" s="868"/>
      <c r="DP20" s="869"/>
      <c r="DQ20" s="867" t="s">
        <v>539</v>
      </c>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t="s">
        <v>629</v>
      </c>
      <c r="BT21" s="855"/>
      <c r="BU21" s="855"/>
      <c r="BV21" s="855"/>
      <c r="BW21" s="855"/>
      <c r="BX21" s="855"/>
      <c r="BY21" s="855"/>
      <c r="BZ21" s="855"/>
      <c r="CA21" s="855"/>
      <c r="CB21" s="855"/>
      <c r="CC21" s="855"/>
      <c r="CD21" s="855"/>
      <c r="CE21" s="855"/>
      <c r="CF21" s="855"/>
      <c r="CG21" s="856"/>
      <c r="CH21" s="867">
        <v>3</v>
      </c>
      <c r="CI21" s="868"/>
      <c r="CJ21" s="868"/>
      <c r="CK21" s="868"/>
      <c r="CL21" s="869"/>
      <c r="CM21" s="867">
        <v>32</v>
      </c>
      <c r="CN21" s="868"/>
      <c r="CO21" s="868"/>
      <c r="CP21" s="868"/>
      <c r="CQ21" s="869"/>
      <c r="CR21" s="867">
        <v>17</v>
      </c>
      <c r="CS21" s="868"/>
      <c r="CT21" s="868"/>
      <c r="CU21" s="868"/>
      <c r="CV21" s="869"/>
      <c r="CW21" s="867">
        <v>4</v>
      </c>
      <c r="CX21" s="868"/>
      <c r="CY21" s="868"/>
      <c r="CZ21" s="868"/>
      <c r="DA21" s="869"/>
      <c r="DB21" s="867" t="s">
        <v>539</v>
      </c>
      <c r="DC21" s="868"/>
      <c r="DD21" s="868"/>
      <c r="DE21" s="868"/>
      <c r="DF21" s="869"/>
      <c r="DG21" s="867" t="s">
        <v>539</v>
      </c>
      <c r="DH21" s="868"/>
      <c r="DI21" s="868"/>
      <c r="DJ21" s="868"/>
      <c r="DK21" s="869"/>
      <c r="DL21" s="867" t="s">
        <v>539</v>
      </c>
      <c r="DM21" s="868"/>
      <c r="DN21" s="868"/>
      <c r="DO21" s="868"/>
      <c r="DP21" s="869"/>
      <c r="DQ21" s="867" t="s">
        <v>539</v>
      </c>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t="s">
        <v>630</v>
      </c>
      <c r="BT22" s="855"/>
      <c r="BU22" s="855"/>
      <c r="BV22" s="855"/>
      <c r="BW22" s="855"/>
      <c r="BX22" s="855"/>
      <c r="BY22" s="855"/>
      <c r="BZ22" s="855"/>
      <c r="CA22" s="855"/>
      <c r="CB22" s="855"/>
      <c r="CC22" s="855"/>
      <c r="CD22" s="855"/>
      <c r="CE22" s="855"/>
      <c r="CF22" s="855"/>
      <c r="CG22" s="856"/>
      <c r="CH22" s="867">
        <v>2</v>
      </c>
      <c r="CI22" s="868"/>
      <c r="CJ22" s="868"/>
      <c r="CK22" s="868"/>
      <c r="CL22" s="869"/>
      <c r="CM22" s="867">
        <v>-1</v>
      </c>
      <c r="CN22" s="868"/>
      <c r="CO22" s="868"/>
      <c r="CP22" s="868"/>
      <c r="CQ22" s="869"/>
      <c r="CR22" s="867">
        <v>2</v>
      </c>
      <c r="CS22" s="868"/>
      <c r="CT22" s="868"/>
      <c r="CU22" s="868"/>
      <c r="CV22" s="869"/>
      <c r="CW22" s="867" t="s">
        <v>608</v>
      </c>
      <c r="CX22" s="868"/>
      <c r="CY22" s="868"/>
      <c r="CZ22" s="868"/>
      <c r="DA22" s="869"/>
      <c r="DB22" s="867" t="s">
        <v>539</v>
      </c>
      <c r="DC22" s="868"/>
      <c r="DD22" s="868"/>
      <c r="DE22" s="868"/>
      <c r="DF22" s="869"/>
      <c r="DG22" s="867" t="s">
        <v>539</v>
      </c>
      <c r="DH22" s="868"/>
      <c r="DI22" s="868"/>
      <c r="DJ22" s="868"/>
      <c r="DK22" s="869"/>
      <c r="DL22" s="867" t="s">
        <v>539</v>
      </c>
      <c r="DM22" s="868"/>
      <c r="DN22" s="868"/>
      <c r="DO22" s="868"/>
      <c r="DP22" s="869"/>
      <c r="DQ22" s="867" t="s">
        <v>539</v>
      </c>
      <c r="DR22" s="868"/>
      <c r="DS22" s="868"/>
      <c r="DT22" s="868"/>
      <c r="DU22" s="869"/>
      <c r="DV22" s="870"/>
      <c r="DW22" s="871"/>
      <c r="DX22" s="871"/>
      <c r="DY22" s="871"/>
      <c r="DZ22" s="872"/>
      <c r="EA22" s="256"/>
    </row>
    <row r="23" spans="1:131" s="257" customFormat="1" ht="26.25" customHeight="1" thickBot="1" x14ac:dyDescent="0.25">
      <c r="A23" s="266" t="s">
        <v>395</v>
      </c>
      <c r="B23" s="876" t="s">
        <v>396</v>
      </c>
      <c r="C23" s="877"/>
      <c r="D23" s="877"/>
      <c r="E23" s="877"/>
      <c r="F23" s="877"/>
      <c r="G23" s="877"/>
      <c r="H23" s="877"/>
      <c r="I23" s="877"/>
      <c r="J23" s="877"/>
      <c r="K23" s="877"/>
      <c r="L23" s="877"/>
      <c r="M23" s="877"/>
      <c r="N23" s="877"/>
      <c r="O23" s="877"/>
      <c r="P23" s="878"/>
      <c r="Q23" s="879">
        <v>132740</v>
      </c>
      <c r="R23" s="880"/>
      <c r="S23" s="880"/>
      <c r="T23" s="880"/>
      <c r="U23" s="880"/>
      <c r="V23" s="880">
        <v>129999</v>
      </c>
      <c r="W23" s="880"/>
      <c r="X23" s="880"/>
      <c r="Y23" s="880"/>
      <c r="Z23" s="880"/>
      <c r="AA23" s="880">
        <v>2741</v>
      </c>
      <c r="AB23" s="880"/>
      <c r="AC23" s="880"/>
      <c r="AD23" s="880"/>
      <c r="AE23" s="881"/>
      <c r="AF23" s="882">
        <v>2126</v>
      </c>
      <c r="AG23" s="880"/>
      <c r="AH23" s="880"/>
      <c r="AI23" s="880"/>
      <c r="AJ23" s="883"/>
      <c r="AK23" s="884"/>
      <c r="AL23" s="885"/>
      <c r="AM23" s="885"/>
      <c r="AN23" s="885"/>
      <c r="AO23" s="885"/>
      <c r="AP23" s="880">
        <v>112833</v>
      </c>
      <c r="AQ23" s="880"/>
      <c r="AR23" s="880"/>
      <c r="AS23" s="880"/>
      <c r="AT23" s="880"/>
      <c r="AU23" s="886"/>
      <c r="AV23" s="886"/>
      <c r="AW23" s="886"/>
      <c r="AX23" s="886"/>
      <c r="AY23" s="887"/>
      <c r="AZ23" s="895" t="s">
        <v>397</v>
      </c>
      <c r="BA23" s="896"/>
      <c r="BB23" s="896"/>
      <c r="BC23" s="896"/>
      <c r="BD23" s="897"/>
      <c r="BE23" s="255"/>
      <c r="BF23" s="255"/>
      <c r="BG23" s="255"/>
      <c r="BH23" s="255"/>
      <c r="BI23" s="255"/>
      <c r="BJ23" s="255"/>
      <c r="BK23" s="255"/>
      <c r="BL23" s="255"/>
      <c r="BM23" s="255"/>
      <c r="BN23" s="255"/>
      <c r="BO23" s="255"/>
      <c r="BP23" s="255"/>
      <c r="BQ23" s="264">
        <v>17</v>
      </c>
      <c r="BR23" s="265"/>
      <c r="BS23" s="854" t="s">
        <v>631</v>
      </c>
      <c r="BT23" s="855"/>
      <c r="BU23" s="855"/>
      <c r="BV23" s="855"/>
      <c r="BW23" s="855"/>
      <c r="BX23" s="855"/>
      <c r="BY23" s="855"/>
      <c r="BZ23" s="855"/>
      <c r="CA23" s="855"/>
      <c r="CB23" s="855"/>
      <c r="CC23" s="855"/>
      <c r="CD23" s="855"/>
      <c r="CE23" s="855"/>
      <c r="CF23" s="855"/>
      <c r="CG23" s="856"/>
      <c r="CH23" s="867">
        <v>3</v>
      </c>
      <c r="CI23" s="868"/>
      <c r="CJ23" s="868"/>
      <c r="CK23" s="868"/>
      <c r="CL23" s="869"/>
      <c r="CM23" s="867">
        <v>48</v>
      </c>
      <c r="CN23" s="868"/>
      <c r="CO23" s="868"/>
      <c r="CP23" s="868"/>
      <c r="CQ23" s="869"/>
      <c r="CR23" s="867">
        <v>20</v>
      </c>
      <c r="CS23" s="868"/>
      <c r="CT23" s="868"/>
      <c r="CU23" s="868"/>
      <c r="CV23" s="869"/>
      <c r="CW23" s="867">
        <v>13</v>
      </c>
      <c r="CX23" s="868"/>
      <c r="CY23" s="868"/>
      <c r="CZ23" s="868"/>
      <c r="DA23" s="869"/>
      <c r="DB23" s="867" t="s">
        <v>539</v>
      </c>
      <c r="DC23" s="868"/>
      <c r="DD23" s="868"/>
      <c r="DE23" s="868"/>
      <c r="DF23" s="869"/>
      <c r="DG23" s="867" t="s">
        <v>539</v>
      </c>
      <c r="DH23" s="868"/>
      <c r="DI23" s="868"/>
      <c r="DJ23" s="868"/>
      <c r="DK23" s="869"/>
      <c r="DL23" s="867" t="s">
        <v>539</v>
      </c>
      <c r="DM23" s="868"/>
      <c r="DN23" s="868"/>
      <c r="DO23" s="868"/>
      <c r="DP23" s="869"/>
      <c r="DQ23" s="867" t="s">
        <v>539</v>
      </c>
      <c r="DR23" s="868"/>
      <c r="DS23" s="868"/>
      <c r="DT23" s="868"/>
      <c r="DU23" s="869"/>
      <c r="DV23" s="870"/>
      <c r="DW23" s="871"/>
      <c r="DX23" s="871"/>
      <c r="DY23" s="871"/>
      <c r="DZ23" s="872"/>
      <c r="EA23" s="256"/>
    </row>
    <row r="24" spans="1:131" s="257" customFormat="1" ht="26.25" customHeight="1" x14ac:dyDescent="0.2">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t="s">
        <v>632</v>
      </c>
      <c r="BT24" s="855"/>
      <c r="BU24" s="855"/>
      <c r="BV24" s="855"/>
      <c r="BW24" s="855"/>
      <c r="BX24" s="855"/>
      <c r="BY24" s="855"/>
      <c r="BZ24" s="855"/>
      <c r="CA24" s="855"/>
      <c r="CB24" s="855"/>
      <c r="CC24" s="855"/>
      <c r="CD24" s="855"/>
      <c r="CE24" s="855"/>
      <c r="CF24" s="855"/>
      <c r="CG24" s="856"/>
      <c r="CH24" s="867">
        <v>0</v>
      </c>
      <c r="CI24" s="868"/>
      <c r="CJ24" s="868"/>
      <c r="CK24" s="868"/>
      <c r="CL24" s="869"/>
      <c r="CM24" s="867">
        <v>-28</v>
      </c>
      <c r="CN24" s="868"/>
      <c r="CO24" s="868"/>
      <c r="CP24" s="868"/>
      <c r="CQ24" s="869"/>
      <c r="CR24" s="867">
        <v>18</v>
      </c>
      <c r="CS24" s="868"/>
      <c r="CT24" s="868"/>
      <c r="CU24" s="868"/>
      <c r="CV24" s="869"/>
      <c r="CW24" s="867">
        <v>3</v>
      </c>
      <c r="CX24" s="868"/>
      <c r="CY24" s="868"/>
      <c r="CZ24" s="868"/>
      <c r="DA24" s="869"/>
      <c r="DB24" s="867" t="s">
        <v>539</v>
      </c>
      <c r="DC24" s="868"/>
      <c r="DD24" s="868"/>
      <c r="DE24" s="868"/>
      <c r="DF24" s="869"/>
      <c r="DG24" s="867" t="s">
        <v>539</v>
      </c>
      <c r="DH24" s="868"/>
      <c r="DI24" s="868"/>
      <c r="DJ24" s="868"/>
      <c r="DK24" s="869"/>
      <c r="DL24" s="867" t="s">
        <v>539</v>
      </c>
      <c r="DM24" s="868"/>
      <c r="DN24" s="868"/>
      <c r="DO24" s="868"/>
      <c r="DP24" s="869"/>
      <c r="DQ24" s="867" t="s">
        <v>539</v>
      </c>
      <c r="DR24" s="868"/>
      <c r="DS24" s="868"/>
      <c r="DT24" s="868"/>
      <c r="DU24" s="869"/>
      <c r="DV24" s="870"/>
      <c r="DW24" s="871"/>
      <c r="DX24" s="871"/>
      <c r="DY24" s="871"/>
      <c r="DZ24" s="872"/>
      <c r="EA24" s="256"/>
    </row>
    <row r="25" spans="1:131" s="249" customFormat="1" ht="26.25" customHeight="1" thickBot="1" x14ac:dyDescent="0.25">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t="s">
        <v>625</v>
      </c>
      <c r="BS25" s="854" t="s">
        <v>633</v>
      </c>
      <c r="BT25" s="855"/>
      <c r="BU25" s="855"/>
      <c r="BV25" s="855"/>
      <c r="BW25" s="855"/>
      <c r="BX25" s="855"/>
      <c r="BY25" s="855"/>
      <c r="BZ25" s="855"/>
      <c r="CA25" s="855"/>
      <c r="CB25" s="855"/>
      <c r="CC25" s="855"/>
      <c r="CD25" s="855"/>
      <c r="CE25" s="855"/>
      <c r="CF25" s="855"/>
      <c r="CG25" s="856"/>
      <c r="CH25" s="867">
        <v>11</v>
      </c>
      <c r="CI25" s="868"/>
      <c r="CJ25" s="868"/>
      <c r="CK25" s="868"/>
      <c r="CL25" s="869"/>
      <c r="CM25" s="867">
        <v>555</v>
      </c>
      <c r="CN25" s="868"/>
      <c r="CO25" s="868"/>
      <c r="CP25" s="868"/>
      <c r="CQ25" s="869"/>
      <c r="CR25" s="867">
        <v>1</v>
      </c>
      <c r="CS25" s="868"/>
      <c r="CT25" s="868"/>
      <c r="CU25" s="868"/>
      <c r="CV25" s="869"/>
      <c r="CW25" s="867" t="s">
        <v>608</v>
      </c>
      <c r="CX25" s="868"/>
      <c r="CY25" s="868"/>
      <c r="CZ25" s="868"/>
      <c r="DA25" s="869"/>
      <c r="DB25" s="867">
        <v>276</v>
      </c>
      <c r="DC25" s="868"/>
      <c r="DD25" s="868"/>
      <c r="DE25" s="868"/>
      <c r="DF25" s="869"/>
      <c r="DG25" s="867" t="s">
        <v>539</v>
      </c>
      <c r="DH25" s="868"/>
      <c r="DI25" s="868"/>
      <c r="DJ25" s="868"/>
      <c r="DK25" s="869"/>
      <c r="DL25" s="867" t="s">
        <v>539</v>
      </c>
      <c r="DM25" s="868"/>
      <c r="DN25" s="868"/>
      <c r="DO25" s="868"/>
      <c r="DP25" s="869"/>
      <c r="DQ25" s="867">
        <v>248</v>
      </c>
      <c r="DR25" s="868"/>
      <c r="DS25" s="868"/>
      <c r="DT25" s="868"/>
      <c r="DU25" s="869"/>
      <c r="DV25" s="870"/>
      <c r="DW25" s="871"/>
      <c r="DX25" s="871"/>
      <c r="DY25" s="871"/>
      <c r="DZ25" s="872"/>
      <c r="EA25" s="248"/>
    </row>
    <row r="26" spans="1:131" s="249" customFormat="1" ht="26.25" customHeight="1" x14ac:dyDescent="0.2">
      <c r="A26" s="826" t="s">
        <v>369</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408</v>
      </c>
      <c r="C28" s="818"/>
      <c r="D28" s="818"/>
      <c r="E28" s="818"/>
      <c r="F28" s="818"/>
      <c r="G28" s="818"/>
      <c r="H28" s="818"/>
      <c r="I28" s="818"/>
      <c r="J28" s="818"/>
      <c r="K28" s="818"/>
      <c r="L28" s="818"/>
      <c r="M28" s="818"/>
      <c r="N28" s="818"/>
      <c r="O28" s="818"/>
      <c r="P28" s="819"/>
      <c r="Q28" s="908">
        <v>18223</v>
      </c>
      <c r="R28" s="909"/>
      <c r="S28" s="909"/>
      <c r="T28" s="909"/>
      <c r="U28" s="909"/>
      <c r="V28" s="909">
        <v>18012</v>
      </c>
      <c r="W28" s="909"/>
      <c r="X28" s="909"/>
      <c r="Y28" s="909"/>
      <c r="Z28" s="909"/>
      <c r="AA28" s="909">
        <v>211</v>
      </c>
      <c r="AB28" s="909"/>
      <c r="AC28" s="909"/>
      <c r="AD28" s="909"/>
      <c r="AE28" s="910"/>
      <c r="AF28" s="911">
        <v>202</v>
      </c>
      <c r="AG28" s="909"/>
      <c r="AH28" s="909"/>
      <c r="AI28" s="909"/>
      <c r="AJ28" s="912"/>
      <c r="AK28" s="913">
        <v>1694</v>
      </c>
      <c r="AL28" s="904"/>
      <c r="AM28" s="904"/>
      <c r="AN28" s="904"/>
      <c r="AO28" s="904"/>
      <c r="AP28" s="904">
        <v>18</v>
      </c>
      <c r="AQ28" s="904"/>
      <c r="AR28" s="904"/>
      <c r="AS28" s="904"/>
      <c r="AT28" s="904"/>
      <c r="AU28" s="904">
        <v>2</v>
      </c>
      <c r="AV28" s="904"/>
      <c r="AW28" s="904"/>
      <c r="AX28" s="904"/>
      <c r="AY28" s="904"/>
      <c r="AZ28" s="905" t="s">
        <v>607</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409</v>
      </c>
      <c r="C29" s="842"/>
      <c r="D29" s="842"/>
      <c r="E29" s="842"/>
      <c r="F29" s="842"/>
      <c r="G29" s="842"/>
      <c r="H29" s="842"/>
      <c r="I29" s="842"/>
      <c r="J29" s="842"/>
      <c r="K29" s="842"/>
      <c r="L29" s="842"/>
      <c r="M29" s="842"/>
      <c r="N29" s="842"/>
      <c r="O29" s="842"/>
      <c r="P29" s="843"/>
      <c r="Q29" s="844">
        <v>82</v>
      </c>
      <c r="R29" s="845"/>
      <c r="S29" s="845"/>
      <c r="T29" s="845"/>
      <c r="U29" s="845"/>
      <c r="V29" s="845">
        <v>82</v>
      </c>
      <c r="W29" s="845"/>
      <c r="X29" s="845"/>
      <c r="Y29" s="845"/>
      <c r="Z29" s="845"/>
      <c r="AA29" s="845" t="s">
        <v>607</v>
      </c>
      <c r="AB29" s="845"/>
      <c r="AC29" s="845"/>
      <c r="AD29" s="845"/>
      <c r="AE29" s="846"/>
      <c r="AF29" s="847" t="s">
        <v>410</v>
      </c>
      <c r="AG29" s="848"/>
      <c r="AH29" s="848"/>
      <c r="AI29" s="848"/>
      <c r="AJ29" s="849"/>
      <c r="AK29" s="916">
        <v>45</v>
      </c>
      <c r="AL29" s="917"/>
      <c r="AM29" s="917"/>
      <c r="AN29" s="917"/>
      <c r="AO29" s="917"/>
      <c r="AP29" s="917">
        <v>79</v>
      </c>
      <c r="AQ29" s="917"/>
      <c r="AR29" s="917"/>
      <c r="AS29" s="917"/>
      <c r="AT29" s="917"/>
      <c r="AU29" s="917">
        <v>24</v>
      </c>
      <c r="AV29" s="917"/>
      <c r="AW29" s="917"/>
      <c r="AX29" s="917"/>
      <c r="AY29" s="917"/>
      <c r="AZ29" s="918" t="s">
        <v>607</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411</v>
      </c>
      <c r="C30" s="842"/>
      <c r="D30" s="842"/>
      <c r="E30" s="842"/>
      <c r="F30" s="842"/>
      <c r="G30" s="842"/>
      <c r="H30" s="842"/>
      <c r="I30" s="842"/>
      <c r="J30" s="842"/>
      <c r="K30" s="842"/>
      <c r="L30" s="842"/>
      <c r="M30" s="842"/>
      <c r="N30" s="842"/>
      <c r="O30" s="842"/>
      <c r="P30" s="843"/>
      <c r="Q30" s="844">
        <v>20097</v>
      </c>
      <c r="R30" s="845"/>
      <c r="S30" s="845"/>
      <c r="T30" s="845"/>
      <c r="U30" s="845"/>
      <c r="V30" s="845">
        <v>19212</v>
      </c>
      <c r="W30" s="845"/>
      <c r="X30" s="845"/>
      <c r="Y30" s="845"/>
      <c r="Z30" s="845"/>
      <c r="AA30" s="845">
        <v>884</v>
      </c>
      <c r="AB30" s="845"/>
      <c r="AC30" s="845"/>
      <c r="AD30" s="845"/>
      <c r="AE30" s="846"/>
      <c r="AF30" s="847">
        <v>884</v>
      </c>
      <c r="AG30" s="848"/>
      <c r="AH30" s="848"/>
      <c r="AI30" s="848"/>
      <c r="AJ30" s="849"/>
      <c r="AK30" s="916">
        <v>2881</v>
      </c>
      <c r="AL30" s="917"/>
      <c r="AM30" s="917"/>
      <c r="AN30" s="917"/>
      <c r="AO30" s="917"/>
      <c r="AP30" s="917" t="s">
        <v>607</v>
      </c>
      <c r="AQ30" s="917"/>
      <c r="AR30" s="917"/>
      <c r="AS30" s="917"/>
      <c r="AT30" s="917"/>
      <c r="AU30" s="917" t="s">
        <v>607</v>
      </c>
      <c r="AV30" s="917"/>
      <c r="AW30" s="917"/>
      <c r="AX30" s="917"/>
      <c r="AY30" s="917"/>
      <c r="AZ30" s="918" t="s">
        <v>607</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412</v>
      </c>
      <c r="C31" s="842"/>
      <c r="D31" s="842"/>
      <c r="E31" s="842"/>
      <c r="F31" s="842"/>
      <c r="G31" s="842"/>
      <c r="H31" s="842"/>
      <c r="I31" s="842"/>
      <c r="J31" s="842"/>
      <c r="K31" s="842"/>
      <c r="L31" s="842"/>
      <c r="M31" s="842"/>
      <c r="N31" s="842"/>
      <c r="O31" s="842"/>
      <c r="P31" s="843"/>
      <c r="Q31" s="844">
        <v>2119</v>
      </c>
      <c r="R31" s="845"/>
      <c r="S31" s="845"/>
      <c r="T31" s="845"/>
      <c r="U31" s="845"/>
      <c r="V31" s="845">
        <v>2116</v>
      </c>
      <c r="W31" s="845"/>
      <c r="X31" s="845"/>
      <c r="Y31" s="845"/>
      <c r="Z31" s="845"/>
      <c r="AA31" s="845">
        <v>3</v>
      </c>
      <c r="AB31" s="845"/>
      <c r="AC31" s="845"/>
      <c r="AD31" s="845"/>
      <c r="AE31" s="846"/>
      <c r="AF31" s="847">
        <v>3</v>
      </c>
      <c r="AG31" s="848"/>
      <c r="AH31" s="848"/>
      <c r="AI31" s="848"/>
      <c r="AJ31" s="849"/>
      <c r="AK31" s="916">
        <v>500</v>
      </c>
      <c r="AL31" s="917"/>
      <c r="AM31" s="917"/>
      <c r="AN31" s="917"/>
      <c r="AO31" s="917"/>
      <c r="AP31" s="917" t="s">
        <v>607</v>
      </c>
      <c r="AQ31" s="917"/>
      <c r="AR31" s="917"/>
      <c r="AS31" s="917"/>
      <c r="AT31" s="917"/>
      <c r="AU31" s="917" t="s">
        <v>607</v>
      </c>
      <c r="AV31" s="917"/>
      <c r="AW31" s="917"/>
      <c r="AX31" s="917"/>
      <c r="AY31" s="917"/>
      <c r="AZ31" s="918" t="s">
        <v>607</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413</v>
      </c>
      <c r="C32" s="842"/>
      <c r="D32" s="842"/>
      <c r="E32" s="842"/>
      <c r="F32" s="842"/>
      <c r="G32" s="842"/>
      <c r="H32" s="842"/>
      <c r="I32" s="842"/>
      <c r="J32" s="842"/>
      <c r="K32" s="842"/>
      <c r="L32" s="842"/>
      <c r="M32" s="842"/>
      <c r="N32" s="842"/>
      <c r="O32" s="842"/>
      <c r="P32" s="843"/>
      <c r="Q32" s="844">
        <v>4851</v>
      </c>
      <c r="R32" s="845"/>
      <c r="S32" s="845"/>
      <c r="T32" s="845"/>
      <c r="U32" s="845"/>
      <c r="V32" s="845">
        <v>4531</v>
      </c>
      <c r="W32" s="845"/>
      <c r="X32" s="845"/>
      <c r="Y32" s="845"/>
      <c r="Z32" s="845"/>
      <c r="AA32" s="845">
        <v>320</v>
      </c>
      <c r="AB32" s="845"/>
      <c r="AC32" s="845"/>
      <c r="AD32" s="845"/>
      <c r="AE32" s="846"/>
      <c r="AF32" s="847">
        <v>2040</v>
      </c>
      <c r="AG32" s="848"/>
      <c r="AH32" s="848"/>
      <c r="AI32" s="848"/>
      <c r="AJ32" s="849"/>
      <c r="AK32" s="916">
        <v>1000</v>
      </c>
      <c r="AL32" s="917"/>
      <c r="AM32" s="917"/>
      <c r="AN32" s="917"/>
      <c r="AO32" s="917"/>
      <c r="AP32" s="917">
        <v>20556</v>
      </c>
      <c r="AQ32" s="917"/>
      <c r="AR32" s="917"/>
      <c r="AS32" s="917"/>
      <c r="AT32" s="917"/>
      <c r="AU32" s="917">
        <v>5427</v>
      </c>
      <c r="AV32" s="917"/>
      <c r="AW32" s="917"/>
      <c r="AX32" s="917"/>
      <c r="AY32" s="917"/>
      <c r="AZ32" s="918" t="s">
        <v>607</v>
      </c>
      <c r="BA32" s="918"/>
      <c r="BB32" s="918"/>
      <c r="BC32" s="918"/>
      <c r="BD32" s="918"/>
      <c r="BE32" s="914" t="s">
        <v>414</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415</v>
      </c>
      <c r="C33" s="842"/>
      <c r="D33" s="842"/>
      <c r="E33" s="842"/>
      <c r="F33" s="842"/>
      <c r="G33" s="842"/>
      <c r="H33" s="842"/>
      <c r="I33" s="842"/>
      <c r="J33" s="842"/>
      <c r="K33" s="842"/>
      <c r="L33" s="842"/>
      <c r="M33" s="842"/>
      <c r="N33" s="842"/>
      <c r="O33" s="842"/>
      <c r="P33" s="843"/>
      <c r="Q33" s="844">
        <v>2</v>
      </c>
      <c r="R33" s="845"/>
      <c r="S33" s="845"/>
      <c r="T33" s="845"/>
      <c r="U33" s="845"/>
      <c r="V33" s="845">
        <v>5</v>
      </c>
      <c r="W33" s="845"/>
      <c r="X33" s="845"/>
      <c r="Y33" s="845"/>
      <c r="Z33" s="845"/>
      <c r="AA33" s="845">
        <v>-3</v>
      </c>
      <c r="AB33" s="845"/>
      <c r="AC33" s="845"/>
      <c r="AD33" s="845"/>
      <c r="AE33" s="846"/>
      <c r="AF33" s="847">
        <v>7</v>
      </c>
      <c r="AG33" s="848"/>
      <c r="AH33" s="848"/>
      <c r="AI33" s="848"/>
      <c r="AJ33" s="849"/>
      <c r="AK33" s="916" t="s">
        <v>607</v>
      </c>
      <c r="AL33" s="917"/>
      <c r="AM33" s="917"/>
      <c r="AN33" s="917"/>
      <c r="AO33" s="917"/>
      <c r="AP33" s="917" t="s">
        <v>607</v>
      </c>
      <c r="AQ33" s="917"/>
      <c r="AR33" s="917"/>
      <c r="AS33" s="917"/>
      <c r="AT33" s="917"/>
      <c r="AU33" s="917" t="s">
        <v>607</v>
      </c>
      <c r="AV33" s="917"/>
      <c r="AW33" s="917"/>
      <c r="AX33" s="917"/>
      <c r="AY33" s="917"/>
      <c r="AZ33" s="918" t="s">
        <v>607</v>
      </c>
      <c r="BA33" s="918"/>
      <c r="BB33" s="918"/>
      <c r="BC33" s="918"/>
      <c r="BD33" s="918"/>
      <c r="BE33" s="914" t="s">
        <v>416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417</v>
      </c>
      <c r="C34" s="842"/>
      <c r="D34" s="842"/>
      <c r="E34" s="842"/>
      <c r="F34" s="842"/>
      <c r="G34" s="842"/>
      <c r="H34" s="842"/>
      <c r="I34" s="842"/>
      <c r="J34" s="842"/>
      <c r="K34" s="842"/>
      <c r="L34" s="842"/>
      <c r="M34" s="842"/>
      <c r="N34" s="842"/>
      <c r="O34" s="842"/>
      <c r="P34" s="843"/>
      <c r="Q34" s="844">
        <v>8664</v>
      </c>
      <c r="R34" s="845"/>
      <c r="S34" s="845"/>
      <c r="T34" s="845"/>
      <c r="U34" s="845"/>
      <c r="V34" s="845">
        <v>8336</v>
      </c>
      <c r="W34" s="845"/>
      <c r="X34" s="845"/>
      <c r="Y34" s="845"/>
      <c r="Z34" s="845"/>
      <c r="AA34" s="845">
        <v>329</v>
      </c>
      <c r="AB34" s="845"/>
      <c r="AC34" s="845"/>
      <c r="AD34" s="845"/>
      <c r="AE34" s="846"/>
      <c r="AF34" s="847">
        <v>2009</v>
      </c>
      <c r="AG34" s="848"/>
      <c r="AH34" s="848"/>
      <c r="AI34" s="848"/>
      <c r="AJ34" s="849"/>
      <c r="AK34" s="916">
        <v>1364</v>
      </c>
      <c r="AL34" s="917"/>
      <c r="AM34" s="917"/>
      <c r="AN34" s="917"/>
      <c r="AO34" s="917"/>
      <c r="AP34" s="917">
        <v>3453</v>
      </c>
      <c r="AQ34" s="917"/>
      <c r="AR34" s="917"/>
      <c r="AS34" s="917"/>
      <c r="AT34" s="917"/>
      <c r="AU34" s="917">
        <v>2135</v>
      </c>
      <c r="AV34" s="917"/>
      <c r="AW34" s="917"/>
      <c r="AX34" s="917"/>
      <c r="AY34" s="917"/>
      <c r="AZ34" s="918" t="s">
        <v>607</v>
      </c>
      <c r="BA34" s="918"/>
      <c r="BB34" s="918"/>
      <c r="BC34" s="918"/>
      <c r="BD34" s="918"/>
      <c r="BE34" s="914" t="s">
        <v>416</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t="s">
        <v>418</v>
      </c>
      <c r="C35" s="842"/>
      <c r="D35" s="842"/>
      <c r="E35" s="842"/>
      <c r="F35" s="842"/>
      <c r="G35" s="842"/>
      <c r="H35" s="842"/>
      <c r="I35" s="842"/>
      <c r="J35" s="842"/>
      <c r="K35" s="842"/>
      <c r="L35" s="842"/>
      <c r="M35" s="842"/>
      <c r="N35" s="842"/>
      <c r="O35" s="842"/>
      <c r="P35" s="843"/>
      <c r="Q35" s="844">
        <v>9094</v>
      </c>
      <c r="R35" s="845"/>
      <c r="S35" s="845"/>
      <c r="T35" s="845"/>
      <c r="U35" s="845"/>
      <c r="V35" s="845">
        <v>8286</v>
      </c>
      <c r="W35" s="845"/>
      <c r="X35" s="845"/>
      <c r="Y35" s="845"/>
      <c r="Z35" s="845"/>
      <c r="AA35" s="845">
        <v>808</v>
      </c>
      <c r="AB35" s="845"/>
      <c r="AC35" s="845"/>
      <c r="AD35" s="845"/>
      <c r="AE35" s="846"/>
      <c r="AF35" s="847">
        <v>3322</v>
      </c>
      <c r="AG35" s="848"/>
      <c r="AH35" s="848"/>
      <c r="AI35" s="848"/>
      <c r="AJ35" s="849"/>
      <c r="AK35" s="916">
        <v>4157</v>
      </c>
      <c r="AL35" s="917"/>
      <c r="AM35" s="917"/>
      <c r="AN35" s="917"/>
      <c r="AO35" s="917"/>
      <c r="AP35" s="917">
        <v>58376</v>
      </c>
      <c r="AQ35" s="917"/>
      <c r="AR35" s="917"/>
      <c r="AS35" s="917"/>
      <c r="AT35" s="917"/>
      <c r="AU35" s="917">
        <v>34267</v>
      </c>
      <c r="AV35" s="917"/>
      <c r="AW35" s="917"/>
      <c r="AX35" s="917"/>
      <c r="AY35" s="917"/>
      <c r="AZ35" s="918" t="s">
        <v>607</v>
      </c>
      <c r="BA35" s="918"/>
      <c r="BB35" s="918"/>
      <c r="BC35" s="918"/>
      <c r="BD35" s="918"/>
      <c r="BE35" s="914" t="s">
        <v>419</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t="s">
        <v>420</v>
      </c>
      <c r="C36" s="842"/>
      <c r="D36" s="842"/>
      <c r="E36" s="842"/>
      <c r="F36" s="842"/>
      <c r="G36" s="842"/>
      <c r="H36" s="842"/>
      <c r="I36" s="842"/>
      <c r="J36" s="842"/>
      <c r="K36" s="842"/>
      <c r="L36" s="842"/>
      <c r="M36" s="842"/>
      <c r="N36" s="842"/>
      <c r="O36" s="842"/>
      <c r="P36" s="843"/>
      <c r="Q36" s="844">
        <v>29</v>
      </c>
      <c r="R36" s="845"/>
      <c r="S36" s="845"/>
      <c r="T36" s="845"/>
      <c r="U36" s="845"/>
      <c r="V36" s="845">
        <v>28</v>
      </c>
      <c r="W36" s="845"/>
      <c r="X36" s="845"/>
      <c r="Y36" s="845"/>
      <c r="Z36" s="845"/>
      <c r="AA36" s="845">
        <v>1</v>
      </c>
      <c r="AB36" s="845"/>
      <c r="AC36" s="845"/>
      <c r="AD36" s="845"/>
      <c r="AE36" s="846"/>
      <c r="AF36" s="847">
        <v>1</v>
      </c>
      <c r="AG36" s="848"/>
      <c r="AH36" s="848"/>
      <c r="AI36" s="848"/>
      <c r="AJ36" s="849"/>
      <c r="AK36" s="916" t="s">
        <v>608</v>
      </c>
      <c r="AL36" s="917"/>
      <c r="AM36" s="917"/>
      <c r="AN36" s="917"/>
      <c r="AO36" s="917"/>
      <c r="AP36" s="917">
        <v>215</v>
      </c>
      <c r="AQ36" s="917"/>
      <c r="AR36" s="917"/>
      <c r="AS36" s="917"/>
      <c r="AT36" s="917"/>
      <c r="AU36" s="917" t="s">
        <v>607</v>
      </c>
      <c r="AV36" s="917"/>
      <c r="AW36" s="917"/>
      <c r="AX36" s="917"/>
      <c r="AY36" s="917"/>
      <c r="AZ36" s="918" t="s">
        <v>607</v>
      </c>
      <c r="BA36" s="918"/>
      <c r="BB36" s="918"/>
      <c r="BC36" s="918"/>
      <c r="BD36" s="918"/>
      <c r="BE36" s="914" t="s">
        <v>421</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t="s">
        <v>422</v>
      </c>
      <c r="C37" s="842"/>
      <c r="D37" s="842"/>
      <c r="E37" s="842"/>
      <c r="F37" s="842"/>
      <c r="G37" s="842"/>
      <c r="H37" s="842"/>
      <c r="I37" s="842"/>
      <c r="J37" s="842"/>
      <c r="K37" s="842"/>
      <c r="L37" s="842"/>
      <c r="M37" s="842"/>
      <c r="N37" s="842"/>
      <c r="O37" s="842"/>
      <c r="P37" s="843"/>
      <c r="Q37" s="844">
        <v>43</v>
      </c>
      <c r="R37" s="845"/>
      <c r="S37" s="845"/>
      <c r="T37" s="845"/>
      <c r="U37" s="845"/>
      <c r="V37" s="845">
        <v>35</v>
      </c>
      <c r="W37" s="845"/>
      <c r="X37" s="845"/>
      <c r="Y37" s="845"/>
      <c r="Z37" s="845"/>
      <c r="AA37" s="845">
        <v>7</v>
      </c>
      <c r="AB37" s="845"/>
      <c r="AC37" s="845"/>
      <c r="AD37" s="845"/>
      <c r="AE37" s="846"/>
      <c r="AF37" s="847">
        <v>7</v>
      </c>
      <c r="AG37" s="848"/>
      <c r="AH37" s="848"/>
      <c r="AI37" s="848"/>
      <c r="AJ37" s="849"/>
      <c r="AK37" s="916" t="s">
        <v>608</v>
      </c>
      <c r="AL37" s="917"/>
      <c r="AM37" s="917"/>
      <c r="AN37" s="917"/>
      <c r="AO37" s="917"/>
      <c r="AP37" s="917">
        <v>45</v>
      </c>
      <c r="AQ37" s="917"/>
      <c r="AR37" s="917"/>
      <c r="AS37" s="917"/>
      <c r="AT37" s="917"/>
      <c r="AU37" s="917" t="s">
        <v>607</v>
      </c>
      <c r="AV37" s="917"/>
      <c r="AW37" s="917"/>
      <c r="AX37" s="917"/>
      <c r="AY37" s="917"/>
      <c r="AZ37" s="918" t="s">
        <v>607</v>
      </c>
      <c r="BA37" s="918"/>
      <c r="BB37" s="918"/>
      <c r="BC37" s="918"/>
      <c r="BD37" s="918"/>
      <c r="BE37" s="914" t="s">
        <v>423</v>
      </c>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t="s">
        <v>424</v>
      </c>
      <c r="C38" s="842"/>
      <c r="D38" s="842"/>
      <c r="E38" s="842"/>
      <c r="F38" s="842"/>
      <c r="G38" s="842"/>
      <c r="H38" s="842"/>
      <c r="I38" s="842"/>
      <c r="J38" s="842"/>
      <c r="K38" s="842"/>
      <c r="L38" s="842"/>
      <c r="M38" s="842"/>
      <c r="N38" s="842"/>
      <c r="O38" s="842"/>
      <c r="P38" s="843"/>
      <c r="Q38" s="844">
        <v>47</v>
      </c>
      <c r="R38" s="845"/>
      <c r="S38" s="845"/>
      <c r="T38" s="845"/>
      <c r="U38" s="845"/>
      <c r="V38" s="845">
        <v>47</v>
      </c>
      <c r="W38" s="845"/>
      <c r="X38" s="845"/>
      <c r="Y38" s="845"/>
      <c r="Z38" s="845"/>
      <c r="AA38" s="845" t="s">
        <v>607</v>
      </c>
      <c r="AB38" s="845"/>
      <c r="AC38" s="845"/>
      <c r="AD38" s="845"/>
      <c r="AE38" s="846"/>
      <c r="AF38" s="847" t="s">
        <v>425</v>
      </c>
      <c r="AG38" s="848"/>
      <c r="AH38" s="848"/>
      <c r="AI38" s="848"/>
      <c r="AJ38" s="849"/>
      <c r="AK38" s="916">
        <v>46614</v>
      </c>
      <c r="AL38" s="917"/>
      <c r="AM38" s="917"/>
      <c r="AN38" s="917"/>
      <c r="AO38" s="917"/>
      <c r="AP38" s="917" t="s">
        <v>608</v>
      </c>
      <c r="AQ38" s="917"/>
      <c r="AR38" s="917"/>
      <c r="AS38" s="917"/>
      <c r="AT38" s="917"/>
      <c r="AU38" s="917" t="s">
        <v>607</v>
      </c>
      <c r="AV38" s="917"/>
      <c r="AW38" s="917"/>
      <c r="AX38" s="917"/>
      <c r="AY38" s="917"/>
      <c r="AZ38" s="918" t="s">
        <v>607</v>
      </c>
      <c r="BA38" s="918"/>
      <c r="BB38" s="918"/>
      <c r="BC38" s="918"/>
      <c r="BD38" s="918"/>
      <c r="BE38" s="914" t="s">
        <v>426</v>
      </c>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t="s">
        <v>427</v>
      </c>
      <c r="C39" s="842"/>
      <c r="D39" s="842"/>
      <c r="E39" s="842"/>
      <c r="F39" s="842"/>
      <c r="G39" s="842"/>
      <c r="H39" s="842"/>
      <c r="I39" s="842"/>
      <c r="J39" s="842"/>
      <c r="K39" s="842"/>
      <c r="L39" s="842"/>
      <c r="M39" s="842"/>
      <c r="N39" s="842"/>
      <c r="O39" s="842"/>
      <c r="P39" s="843"/>
      <c r="Q39" s="844">
        <v>47</v>
      </c>
      <c r="R39" s="845"/>
      <c r="S39" s="845"/>
      <c r="T39" s="845"/>
      <c r="U39" s="845"/>
      <c r="V39" s="845">
        <v>44</v>
      </c>
      <c r="W39" s="845"/>
      <c r="X39" s="845"/>
      <c r="Y39" s="845"/>
      <c r="Z39" s="845"/>
      <c r="AA39" s="845">
        <v>4</v>
      </c>
      <c r="AB39" s="845"/>
      <c r="AC39" s="845"/>
      <c r="AD39" s="845"/>
      <c r="AE39" s="846"/>
      <c r="AF39" s="847">
        <v>4</v>
      </c>
      <c r="AG39" s="848"/>
      <c r="AH39" s="848"/>
      <c r="AI39" s="848"/>
      <c r="AJ39" s="849"/>
      <c r="AK39" s="916" t="s">
        <v>608</v>
      </c>
      <c r="AL39" s="917"/>
      <c r="AM39" s="917"/>
      <c r="AN39" s="917"/>
      <c r="AO39" s="917"/>
      <c r="AP39" s="917" t="s">
        <v>608</v>
      </c>
      <c r="AQ39" s="917"/>
      <c r="AR39" s="917"/>
      <c r="AS39" s="917"/>
      <c r="AT39" s="917"/>
      <c r="AU39" s="917" t="s">
        <v>607</v>
      </c>
      <c r="AV39" s="917"/>
      <c r="AW39" s="917"/>
      <c r="AX39" s="917"/>
      <c r="AY39" s="917"/>
      <c r="AZ39" s="918" t="s">
        <v>607</v>
      </c>
      <c r="BA39" s="918"/>
      <c r="BB39" s="918"/>
      <c r="BC39" s="918"/>
      <c r="BD39" s="918"/>
      <c r="BE39" s="914" t="s">
        <v>423</v>
      </c>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395</v>
      </c>
      <c r="B63" s="876" t="s">
        <v>429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8480</v>
      </c>
      <c r="AG63" s="928"/>
      <c r="AH63" s="928"/>
      <c r="AI63" s="928"/>
      <c r="AJ63" s="929"/>
      <c r="AK63" s="930"/>
      <c r="AL63" s="925"/>
      <c r="AM63" s="925"/>
      <c r="AN63" s="925"/>
      <c r="AO63" s="925"/>
      <c r="AP63" s="928">
        <v>82741</v>
      </c>
      <c r="AQ63" s="928"/>
      <c r="AR63" s="928"/>
      <c r="AS63" s="928"/>
      <c r="AT63" s="928"/>
      <c r="AU63" s="928">
        <v>41854</v>
      </c>
      <c r="AV63" s="928"/>
      <c r="AW63" s="928"/>
      <c r="AX63" s="928"/>
      <c r="AY63" s="928"/>
      <c r="AZ63" s="932"/>
      <c r="BA63" s="932"/>
      <c r="BB63" s="932"/>
      <c r="BC63" s="932"/>
      <c r="BD63" s="932"/>
      <c r="BE63" s="933"/>
      <c r="BF63" s="933"/>
      <c r="BG63" s="933"/>
      <c r="BH63" s="933"/>
      <c r="BI63" s="934"/>
      <c r="BJ63" s="935" t="s">
        <v>430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431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432</v>
      </c>
      <c r="B66" s="827"/>
      <c r="C66" s="827"/>
      <c r="D66" s="827"/>
      <c r="E66" s="827"/>
      <c r="F66" s="827"/>
      <c r="G66" s="827"/>
      <c r="H66" s="827"/>
      <c r="I66" s="827"/>
      <c r="J66" s="827"/>
      <c r="K66" s="827"/>
      <c r="L66" s="827"/>
      <c r="M66" s="827"/>
      <c r="N66" s="827"/>
      <c r="O66" s="827"/>
      <c r="P66" s="828"/>
      <c r="Q66" s="803" t="s">
        <v>433</v>
      </c>
      <c r="R66" s="804"/>
      <c r="S66" s="804"/>
      <c r="T66" s="804"/>
      <c r="U66" s="805"/>
      <c r="V66" s="803" t="s">
        <v>434</v>
      </c>
      <c r="W66" s="804"/>
      <c r="X66" s="804"/>
      <c r="Y66" s="804"/>
      <c r="Z66" s="805"/>
      <c r="AA66" s="803" t="s">
        <v>435</v>
      </c>
      <c r="AB66" s="804"/>
      <c r="AC66" s="804"/>
      <c r="AD66" s="804"/>
      <c r="AE66" s="805"/>
      <c r="AF66" s="938" t="s">
        <v>436</v>
      </c>
      <c r="AG66" s="899"/>
      <c r="AH66" s="899"/>
      <c r="AI66" s="899"/>
      <c r="AJ66" s="939"/>
      <c r="AK66" s="803" t="s">
        <v>437</v>
      </c>
      <c r="AL66" s="827"/>
      <c r="AM66" s="827"/>
      <c r="AN66" s="827"/>
      <c r="AO66" s="828"/>
      <c r="AP66" s="803" t="s">
        <v>438</v>
      </c>
      <c r="AQ66" s="804"/>
      <c r="AR66" s="804"/>
      <c r="AS66" s="804"/>
      <c r="AT66" s="805"/>
      <c r="AU66" s="803" t="s">
        <v>439</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609</v>
      </c>
      <c r="C68" s="956"/>
      <c r="D68" s="956"/>
      <c r="E68" s="956"/>
      <c r="F68" s="956"/>
      <c r="G68" s="956"/>
      <c r="H68" s="956"/>
      <c r="I68" s="956"/>
      <c r="J68" s="956"/>
      <c r="K68" s="956"/>
      <c r="L68" s="956"/>
      <c r="M68" s="956"/>
      <c r="N68" s="956"/>
      <c r="O68" s="956"/>
      <c r="P68" s="957"/>
      <c r="Q68" s="958">
        <v>10674</v>
      </c>
      <c r="R68" s="952"/>
      <c r="S68" s="952"/>
      <c r="T68" s="952"/>
      <c r="U68" s="952"/>
      <c r="V68" s="952">
        <v>10624</v>
      </c>
      <c r="W68" s="952"/>
      <c r="X68" s="952"/>
      <c r="Y68" s="952"/>
      <c r="Z68" s="952"/>
      <c r="AA68" s="952">
        <v>50</v>
      </c>
      <c r="AB68" s="952"/>
      <c r="AC68" s="952"/>
      <c r="AD68" s="952"/>
      <c r="AE68" s="952"/>
      <c r="AF68" s="952">
        <v>50</v>
      </c>
      <c r="AG68" s="952"/>
      <c r="AH68" s="952"/>
      <c r="AI68" s="952"/>
      <c r="AJ68" s="952"/>
      <c r="AK68" s="952">
        <v>175</v>
      </c>
      <c r="AL68" s="952"/>
      <c r="AM68" s="952"/>
      <c r="AN68" s="952"/>
      <c r="AO68" s="952"/>
      <c r="AP68" s="952">
        <v>2407</v>
      </c>
      <c r="AQ68" s="952"/>
      <c r="AR68" s="952"/>
      <c r="AS68" s="952"/>
      <c r="AT68" s="952"/>
      <c r="AU68" s="952">
        <v>1986</v>
      </c>
      <c r="AV68" s="952"/>
      <c r="AW68" s="952"/>
      <c r="AX68" s="952"/>
      <c r="AY68" s="952"/>
      <c r="AZ68" s="953" t="s">
        <v>611</v>
      </c>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609</v>
      </c>
      <c r="C69" s="960"/>
      <c r="D69" s="960"/>
      <c r="E69" s="960"/>
      <c r="F69" s="960"/>
      <c r="G69" s="960"/>
      <c r="H69" s="960"/>
      <c r="I69" s="960"/>
      <c r="J69" s="960"/>
      <c r="K69" s="960"/>
      <c r="L69" s="960"/>
      <c r="M69" s="960"/>
      <c r="N69" s="960"/>
      <c r="O69" s="960"/>
      <c r="P69" s="961"/>
      <c r="Q69" s="962">
        <v>3</v>
      </c>
      <c r="R69" s="917"/>
      <c r="S69" s="917"/>
      <c r="T69" s="917"/>
      <c r="U69" s="917"/>
      <c r="V69" s="917">
        <v>2</v>
      </c>
      <c r="W69" s="917"/>
      <c r="X69" s="917"/>
      <c r="Y69" s="917"/>
      <c r="Z69" s="917"/>
      <c r="AA69" s="917">
        <v>0</v>
      </c>
      <c r="AB69" s="917"/>
      <c r="AC69" s="917"/>
      <c r="AD69" s="917"/>
      <c r="AE69" s="917"/>
      <c r="AF69" s="917">
        <v>0</v>
      </c>
      <c r="AG69" s="917"/>
      <c r="AH69" s="917"/>
      <c r="AI69" s="917"/>
      <c r="AJ69" s="917"/>
      <c r="AK69" s="917" t="s">
        <v>608</v>
      </c>
      <c r="AL69" s="917"/>
      <c r="AM69" s="917"/>
      <c r="AN69" s="917"/>
      <c r="AO69" s="917"/>
      <c r="AP69" s="917" t="s">
        <v>608</v>
      </c>
      <c r="AQ69" s="917"/>
      <c r="AR69" s="917"/>
      <c r="AS69" s="917"/>
      <c r="AT69" s="917"/>
      <c r="AU69" s="917" t="s">
        <v>608</v>
      </c>
      <c r="AV69" s="917"/>
      <c r="AW69" s="917"/>
      <c r="AX69" s="917"/>
      <c r="AY69" s="917"/>
      <c r="AZ69" s="963" t="s">
        <v>612</v>
      </c>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610</v>
      </c>
      <c r="C70" s="960"/>
      <c r="D70" s="960"/>
      <c r="E70" s="960"/>
      <c r="F70" s="960"/>
      <c r="G70" s="960"/>
      <c r="H70" s="960"/>
      <c r="I70" s="960"/>
      <c r="J70" s="960"/>
      <c r="K70" s="960"/>
      <c r="L70" s="960"/>
      <c r="M70" s="960"/>
      <c r="N70" s="960"/>
      <c r="O70" s="960"/>
      <c r="P70" s="961"/>
      <c r="Q70" s="962">
        <v>206</v>
      </c>
      <c r="R70" s="917"/>
      <c r="S70" s="917"/>
      <c r="T70" s="917"/>
      <c r="U70" s="917"/>
      <c r="V70" s="917">
        <v>204</v>
      </c>
      <c r="W70" s="917"/>
      <c r="X70" s="917"/>
      <c r="Y70" s="917"/>
      <c r="Z70" s="917"/>
      <c r="AA70" s="917">
        <v>2</v>
      </c>
      <c r="AB70" s="917"/>
      <c r="AC70" s="917"/>
      <c r="AD70" s="917"/>
      <c r="AE70" s="917"/>
      <c r="AF70" s="917">
        <v>2</v>
      </c>
      <c r="AG70" s="917"/>
      <c r="AH70" s="917"/>
      <c r="AI70" s="917"/>
      <c r="AJ70" s="917"/>
      <c r="AK70" s="917">
        <v>54</v>
      </c>
      <c r="AL70" s="917"/>
      <c r="AM70" s="917"/>
      <c r="AN70" s="917"/>
      <c r="AO70" s="917"/>
      <c r="AP70" s="917" t="s">
        <v>608</v>
      </c>
      <c r="AQ70" s="917"/>
      <c r="AR70" s="917"/>
      <c r="AS70" s="917"/>
      <c r="AT70" s="917"/>
      <c r="AU70" s="917" t="s">
        <v>608</v>
      </c>
      <c r="AV70" s="917"/>
      <c r="AW70" s="917"/>
      <c r="AX70" s="917"/>
      <c r="AY70" s="917"/>
      <c r="AZ70" s="963" t="s">
        <v>587</v>
      </c>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610</v>
      </c>
      <c r="C71" s="960"/>
      <c r="D71" s="960"/>
      <c r="E71" s="960"/>
      <c r="F71" s="960"/>
      <c r="G71" s="960"/>
      <c r="H71" s="960"/>
      <c r="I71" s="960"/>
      <c r="J71" s="960"/>
      <c r="K71" s="960"/>
      <c r="L71" s="960"/>
      <c r="M71" s="960"/>
      <c r="N71" s="960"/>
      <c r="O71" s="960"/>
      <c r="P71" s="961"/>
      <c r="Q71" s="962">
        <v>84925</v>
      </c>
      <c r="R71" s="917"/>
      <c r="S71" s="917"/>
      <c r="T71" s="917"/>
      <c r="U71" s="917"/>
      <c r="V71" s="917">
        <v>81561</v>
      </c>
      <c r="W71" s="917"/>
      <c r="X71" s="917"/>
      <c r="Y71" s="917"/>
      <c r="Z71" s="917"/>
      <c r="AA71" s="917">
        <v>3363</v>
      </c>
      <c r="AB71" s="917"/>
      <c r="AC71" s="917"/>
      <c r="AD71" s="917"/>
      <c r="AE71" s="917"/>
      <c r="AF71" s="917">
        <v>3363</v>
      </c>
      <c r="AG71" s="917"/>
      <c r="AH71" s="917"/>
      <c r="AI71" s="917"/>
      <c r="AJ71" s="917"/>
      <c r="AK71" s="917">
        <v>854</v>
      </c>
      <c r="AL71" s="917"/>
      <c r="AM71" s="917"/>
      <c r="AN71" s="917"/>
      <c r="AO71" s="917"/>
      <c r="AP71" s="917" t="s">
        <v>608</v>
      </c>
      <c r="AQ71" s="917"/>
      <c r="AR71" s="917"/>
      <c r="AS71" s="917"/>
      <c r="AT71" s="917"/>
      <c r="AU71" s="917" t="s">
        <v>608</v>
      </c>
      <c r="AV71" s="917"/>
      <c r="AW71" s="917"/>
      <c r="AX71" s="917"/>
      <c r="AY71" s="917"/>
      <c r="AZ71" s="963" t="s">
        <v>613</v>
      </c>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395</v>
      </c>
      <c r="B88" s="876" t="s">
        <v>440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3415</v>
      </c>
      <c r="AG88" s="928"/>
      <c r="AH88" s="928"/>
      <c r="AI88" s="928"/>
      <c r="AJ88" s="928"/>
      <c r="AK88" s="925"/>
      <c r="AL88" s="925"/>
      <c r="AM88" s="925"/>
      <c r="AN88" s="925"/>
      <c r="AO88" s="925"/>
      <c r="AP88" s="928">
        <v>2407</v>
      </c>
      <c r="AQ88" s="928"/>
      <c r="AR88" s="928"/>
      <c r="AS88" s="928"/>
      <c r="AT88" s="928"/>
      <c r="AU88" s="928">
        <v>1986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441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294</v>
      </c>
      <c r="CS102" s="936"/>
      <c r="CT102" s="936"/>
      <c r="CU102" s="936"/>
      <c r="CV102" s="979"/>
      <c r="CW102" s="978">
        <v>172</v>
      </c>
      <c r="CX102" s="936"/>
      <c r="CY102" s="936"/>
      <c r="CZ102" s="936"/>
      <c r="DA102" s="979"/>
      <c r="DB102" s="978">
        <v>1988</v>
      </c>
      <c r="DC102" s="936"/>
      <c r="DD102" s="936"/>
      <c r="DE102" s="936"/>
      <c r="DF102" s="979"/>
      <c r="DG102" s="978" t="s">
        <v>608</v>
      </c>
      <c r="DH102" s="936"/>
      <c r="DI102" s="936"/>
      <c r="DJ102" s="936"/>
      <c r="DK102" s="979"/>
      <c r="DL102" s="978">
        <v>1197</v>
      </c>
      <c r="DM102" s="936"/>
      <c r="DN102" s="936"/>
      <c r="DO102" s="936"/>
      <c r="DP102" s="979"/>
      <c r="DQ102" s="978">
        <v>2226</v>
      </c>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442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443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444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446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447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448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449</v>
      </c>
      <c r="AB109" s="981"/>
      <c r="AC109" s="981"/>
      <c r="AD109" s="981"/>
      <c r="AE109" s="982"/>
      <c r="AF109" s="980" t="s">
        <v>450</v>
      </c>
      <c r="AG109" s="981"/>
      <c r="AH109" s="981"/>
      <c r="AI109" s="981"/>
      <c r="AJ109" s="982"/>
      <c r="AK109" s="980" t="s">
        <v>304</v>
      </c>
      <c r="AL109" s="981"/>
      <c r="AM109" s="981"/>
      <c r="AN109" s="981"/>
      <c r="AO109" s="982"/>
      <c r="AP109" s="980" t="s">
        <v>451</v>
      </c>
      <c r="AQ109" s="981"/>
      <c r="AR109" s="981"/>
      <c r="AS109" s="981"/>
      <c r="AT109" s="983"/>
      <c r="AU109" s="1000" t="s">
        <v>448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449</v>
      </c>
      <c r="BR109" s="981"/>
      <c r="BS109" s="981"/>
      <c r="BT109" s="981"/>
      <c r="BU109" s="982"/>
      <c r="BV109" s="980" t="s">
        <v>450</v>
      </c>
      <c r="BW109" s="981"/>
      <c r="BX109" s="981"/>
      <c r="BY109" s="981"/>
      <c r="BZ109" s="982"/>
      <c r="CA109" s="980" t="s">
        <v>304</v>
      </c>
      <c r="CB109" s="981"/>
      <c r="CC109" s="981"/>
      <c r="CD109" s="981"/>
      <c r="CE109" s="982"/>
      <c r="CF109" s="1001" t="s">
        <v>451</v>
      </c>
      <c r="CG109" s="1001"/>
      <c r="CH109" s="1001"/>
      <c r="CI109" s="1001"/>
      <c r="CJ109" s="1001"/>
      <c r="CK109" s="980" t="s">
        <v>452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449</v>
      </c>
      <c r="DH109" s="981"/>
      <c r="DI109" s="981"/>
      <c r="DJ109" s="981"/>
      <c r="DK109" s="982"/>
      <c r="DL109" s="980" t="s">
        <v>450</v>
      </c>
      <c r="DM109" s="981"/>
      <c r="DN109" s="981"/>
      <c r="DO109" s="981"/>
      <c r="DP109" s="982"/>
      <c r="DQ109" s="980" t="s">
        <v>304</v>
      </c>
      <c r="DR109" s="981"/>
      <c r="DS109" s="981"/>
      <c r="DT109" s="981"/>
      <c r="DU109" s="982"/>
      <c r="DV109" s="980" t="s">
        <v>451</v>
      </c>
      <c r="DW109" s="981"/>
      <c r="DX109" s="981"/>
      <c r="DY109" s="981"/>
      <c r="DZ109" s="983"/>
    </row>
    <row r="110" spans="1:131" s="248" customFormat="1" ht="26.25" customHeight="1" x14ac:dyDescent="0.2">
      <c r="A110" s="984" t="s">
        <v>453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9711668</v>
      </c>
      <c r="AB110" s="988"/>
      <c r="AC110" s="988"/>
      <c r="AD110" s="988"/>
      <c r="AE110" s="989"/>
      <c r="AF110" s="990">
        <v>9602170</v>
      </c>
      <c r="AG110" s="988"/>
      <c r="AH110" s="988"/>
      <c r="AI110" s="988"/>
      <c r="AJ110" s="989"/>
      <c r="AK110" s="990">
        <v>9484436</v>
      </c>
      <c r="AL110" s="988"/>
      <c r="AM110" s="988"/>
      <c r="AN110" s="988"/>
      <c r="AO110" s="989"/>
      <c r="AP110" s="991">
        <v>22.7</v>
      </c>
      <c r="AQ110" s="992"/>
      <c r="AR110" s="992"/>
      <c r="AS110" s="992"/>
      <c r="AT110" s="993"/>
      <c r="AU110" s="994" t="s">
        <v>73</v>
      </c>
      <c r="AV110" s="995"/>
      <c r="AW110" s="995"/>
      <c r="AX110" s="995"/>
      <c r="AY110" s="995"/>
      <c r="AZ110" s="1036" t="s">
        <v>454</v>
      </c>
      <c r="BA110" s="985"/>
      <c r="BB110" s="985"/>
      <c r="BC110" s="985"/>
      <c r="BD110" s="985"/>
      <c r="BE110" s="985"/>
      <c r="BF110" s="985"/>
      <c r="BG110" s="985"/>
      <c r="BH110" s="985"/>
      <c r="BI110" s="985"/>
      <c r="BJ110" s="985"/>
      <c r="BK110" s="985"/>
      <c r="BL110" s="985"/>
      <c r="BM110" s="985"/>
      <c r="BN110" s="985"/>
      <c r="BO110" s="985"/>
      <c r="BP110" s="986"/>
      <c r="BQ110" s="1022">
        <v>104981447</v>
      </c>
      <c r="BR110" s="1023"/>
      <c r="BS110" s="1023"/>
      <c r="BT110" s="1023"/>
      <c r="BU110" s="1023"/>
      <c r="BV110" s="1023">
        <v>110750466</v>
      </c>
      <c r="BW110" s="1023"/>
      <c r="BX110" s="1023"/>
      <c r="BY110" s="1023"/>
      <c r="BZ110" s="1023"/>
      <c r="CA110" s="1023">
        <v>112833060</v>
      </c>
      <c r="CB110" s="1023"/>
      <c r="CC110" s="1023"/>
      <c r="CD110" s="1023"/>
      <c r="CE110" s="1023"/>
      <c r="CF110" s="1037">
        <v>270.10000000000002</v>
      </c>
      <c r="CG110" s="1038"/>
      <c r="CH110" s="1038"/>
      <c r="CI110" s="1038"/>
      <c r="CJ110" s="1038"/>
      <c r="CK110" s="1039" t="s">
        <v>455</v>
      </c>
      <c r="CL110" s="1040"/>
      <c r="CM110" s="1019" t="s">
        <v>456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430</v>
      </c>
      <c r="DH110" s="1023"/>
      <c r="DI110" s="1023"/>
      <c r="DJ110" s="1023"/>
      <c r="DK110" s="1023"/>
      <c r="DL110" s="1023" t="s">
        <v>430</v>
      </c>
      <c r="DM110" s="1023"/>
      <c r="DN110" s="1023"/>
      <c r="DO110" s="1023"/>
      <c r="DP110" s="1023"/>
      <c r="DQ110" s="1023" t="s">
        <v>430</v>
      </c>
      <c r="DR110" s="1023"/>
      <c r="DS110" s="1023"/>
      <c r="DT110" s="1023"/>
      <c r="DU110" s="1023"/>
      <c r="DV110" s="1024" t="s">
        <v>430</v>
      </c>
      <c r="DW110" s="1024"/>
      <c r="DX110" s="1024"/>
      <c r="DY110" s="1024"/>
      <c r="DZ110" s="1025"/>
    </row>
    <row r="111" spans="1:131" s="248" customFormat="1" ht="26.25" customHeight="1" x14ac:dyDescent="0.2">
      <c r="A111" s="1026" t="s">
        <v>457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458</v>
      </c>
      <c r="AB111" s="1030"/>
      <c r="AC111" s="1030"/>
      <c r="AD111" s="1030"/>
      <c r="AE111" s="1031"/>
      <c r="AF111" s="1032" t="s">
        <v>458</v>
      </c>
      <c r="AG111" s="1030"/>
      <c r="AH111" s="1030"/>
      <c r="AI111" s="1030"/>
      <c r="AJ111" s="1031"/>
      <c r="AK111" s="1032" t="s">
        <v>458</v>
      </c>
      <c r="AL111" s="1030"/>
      <c r="AM111" s="1030"/>
      <c r="AN111" s="1030"/>
      <c r="AO111" s="1031"/>
      <c r="AP111" s="1033" t="s">
        <v>430</v>
      </c>
      <c r="AQ111" s="1034"/>
      <c r="AR111" s="1034"/>
      <c r="AS111" s="1034"/>
      <c r="AT111" s="1035"/>
      <c r="AU111" s="996"/>
      <c r="AV111" s="997"/>
      <c r="AW111" s="997"/>
      <c r="AX111" s="997"/>
      <c r="AY111" s="997"/>
      <c r="AZ111" s="1045" t="s">
        <v>459</v>
      </c>
      <c r="BA111" s="1046"/>
      <c r="BB111" s="1046"/>
      <c r="BC111" s="1046"/>
      <c r="BD111" s="1046"/>
      <c r="BE111" s="1046"/>
      <c r="BF111" s="1046"/>
      <c r="BG111" s="1046"/>
      <c r="BH111" s="1046"/>
      <c r="BI111" s="1046"/>
      <c r="BJ111" s="1046"/>
      <c r="BK111" s="1046"/>
      <c r="BL111" s="1046"/>
      <c r="BM111" s="1046"/>
      <c r="BN111" s="1046"/>
      <c r="BO111" s="1046"/>
      <c r="BP111" s="1047"/>
      <c r="BQ111" s="1015">
        <v>662394</v>
      </c>
      <c r="BR111" s="1016"/>
      <c r="BS111" s="1016"/>
      <c r="BT111" s="1016"/>
      <c r="BU111" s="1016"/>
      <c r="BV111" s="1016">
        <v>622082</v>
      </c>
      <c r="BW111" s="1016"/>
      <c r="BX111" s="1016"/>
      <c r="BY111" s="1016"/>
      <c r="BZ111" s="1016"/>
      <c r="CA111" s="1016">
        <v>588762</v>
      </c>
      <c r="CB111" s="1016"/>
      <c r="CC111" s="1016"/>
      <c r="CD111" s="1016"/>
      <c r="CE111" s="1016"/>
      <c r="CF111" s="1010">
        <v>1.4</v>
      </c>
      <c r="CG111" s="1011"/>
      <c r="CH111" s="1011"/>
      <c r="CI111" s="1011"/>
      <c r="CJ111" s="1011"/>
      <c r="CK111" s="1041"/>
      <c r="CL111" s="1042"/>
      <c r="CM111" s="1012" t="s">
        <v>460</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458</v>
      </c>
      <c r="DH111" s="1016"/>
      <c r="DI111" s="1016"/>
      <c r="DJ111" s="1016"/>
      <c r="DK111" s="1016"/>
      <c r="DL111" s="1016" t="s">
        <v>461</v>
      </c>
      <c r="DM111" s="1016"/>
      <c r="DN111" s="1016"/>
      <c r="DO111" s="1016"/>
      <c r="DP111" s="1016"/>
      <c r="DQ111" s="1016" t="s">
        <v>461</v>
      </c>
      <c r="DR111" s="1016"/>
      <c r="DS111" s="1016"/>
      <c r="DT111" s="1016"/>
      <c r="DU111" s="1016"/>
      <c r="DV111" s="1017" t="s">
        <v>461</v>
      </c>
      <c r="DW111" s="1017"/>
      <c r="DX111" s="1017"/>
      <c r="DY111" s="1017"/>
      <c r="DZ111" s="1018"/>
    </row>
    <row r="112" spans="1:131" s="248" customFormat="1" ht="26.25" customHeight="1" x14ac:dyDescent="0.2">
      <c r="A112" s="1048" t="s">
        <v>462</v>
      </c>
      <c r="B112" s="1049"/>
      <c r="C112" s="1046" t="s">
        <v>463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430</v>
      </c>
      <c r="AB112" s="1055"/>
      <c r="AC112" s="1055"/>
      <c r="AD112" s="1055"/>
      <c r="AE112" s="1056"/>
      <c r="AF112" s="1057" t="s">
        <v>430</v>
      </c>
      <c r="AG112" s="1055"/>
      <c r="AH112" s="1055"/>
      <c r="AI112" s="1055"/>
      <c r="AJ112" s="1056"/>
      <c r="AK112" s="1057" t="s">
        <v>430</v>
      </c>
      <c r="AL112" s="1055"/>
      <c r="AM112" s="1055"/>
      <c r="AN112" s="1055"/>
      <c r="AO112" s="1056"/>
      <c r="AP112" s="1058" t="s">
        <v>430</v>
      </c>
      <c r="AQ112" s="1059"/>
      <c r="AR112" s="1059"/>
      <c r="AS112" s="1059"/>
      <c r="AT112" s="1060"/>
      <c r="AU112" s="996"/>
      <c r="AV112" s="997"/>
      <c r="AW112" s="997"/>
      <c r="AX112" s="997"/>
      <c r="AY112" s="997"/>
      <c r="AZ112" s="1045" t="s">
        <v>464</v>
      </c>
      <c r="BA112" s="1046"/>
      <c r="BB112" s="1046"/>
      <c r="BC112" s="1046"/>
      <c r="BD112" s="1046"/>
      <c r="BE112" s="1046"/>
      <c r="BF112" s="1046"/>
      <c r="BG112" s="1046"/>
      <c r="BH112" s="1046"/>
      <c r="BI112" s="1046"/>
      <c r="BJ112" s="1046"/>
      <c r="BK112" s="1046"/>
      <c r="BL112" s="1046"/>
      <c r="BM112" s="1046"/>
      <c r="BN112" s="1046"/>
      <c r="BO112" s="1046"/>
      <c r="BP112" s="1047"/>
      <c r="BQ112" s="1015">
        <v>48587737</v>
      </c>
      <c r="BR112" s="1016"/>
      <c r="BS112" s="1016"/>
      <c r="BT112" s="1016"/>
      <c r="BU112" s="1016"/>
      <c r="BV112" s="1016">
        <v>46081505</v>
      </c>
      <c r="BW112" s="1016"/>
      <c r="BX112" s="1016"/>
      <c r="BY112" s="1016"/>
      <c r="BZ112" s="1016"/>
      <c r="CA112" s="1016">
        <v>41854117</v>
      </c>
      <c r="CB112" s="1016"/>
      <c r="CC112" s="1016"/>
      <c r="CD112" s="1016"/>
      <c r="CE112" s="1016"/>
      <c r="CF112" s="1010">
        <v>100.2</v>
      </c>
      <c r="CG112" s="1011"/>
      <c r="CH112" s="1011"/>
      <c r="CI112" s="1011"/>
      <c r="CJ112" s="1011"/>
      <c r="CK112" s="1041"/>
      <c r="CL112" s="1042"/>
      <c r="CM112" s="1012" t="s">
        <v>465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430</v>
      </c>
      <c r="DH112" s="1016"/>
      <c r="DI112" s="1016"/>
      <c r="DJ112" s="1016"/>
      <c r="DK112" s="1016"/>
      <c r="DL112" s="1016" t="s">
        <v>430</v>
      </c>
      <c r="DM112" s="1016"/>
      <c r="DN112" s="1016"/>
      <c r="DO112" s="1016"/>
      <c r="DP112" s="1016"/>
      <c r="DQ112" s="1016" t="s">
        <v>430</v>
      </c>
      <c r="DR112" s="1016"/>
      <c r="DS112" s="1016"/>
      <c r="DT112" s="1016"/>
      <c r="DU112" s="1016"/>
      <c r="DV112" s="1017" t="s">
        <v>430</v>
      </c>
      <c r="DW112" s="1017"/>
      <c r="DX112" s="1017"/>
      <c r="DY112" s="1017"/>
      <c r="DZ112" s="1018"/>
    </row>
    <row r="113" spans="1:130" s="248" customFormat="1" ht="26.25" customHeight="1" x14ac:dyDescent="0.2">
      <c r="A113" s="1050"/>
      <c r="B113" s="1051"/>
      <c r="C113" s="1046" t="s">
        <v>466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4611733</v>
      </c>
      <c r="AB113" s="1030"/>
      <c r="AC113" s="1030"/>
      <c r="AD113" s="1030"/>
      <c r="AE113" s="1031"/>
      <c r="AF113" s="1032">
        <v>4514698</v>
      </c>
      <c r="AG113" s="1030"/>
      <c r="AH113" s="1030"/>
      <c r="AI113" s="1030"/>
      <c r="AJ113" s="1031"/>
      <c r="AK113" s="1032">
        <v>4213791</v>
      </c>
      <c r="AL113" s="1030"/>
      <c r="AM113" s="1030"/>
      <c r="AN113" s="1030"/>
      <c r="AO113" s="1031"/>
      <c r="AP113" s="1033">
        <v>10.1</v>
      </c>
      <c r="AQ113" s="1034"/>
      <c r="AR113" s="1034"/>
      <c r="AS113" s="1034"/>
      <c r="AT113" s="1035"/>
      <c r="AU113" s="996"/>
      <c r="AV113" s="997"/>
      <c r="AW113" s="997"/>
      <c r="AX113" s="997"/>
      <c r="AY113" s="997"/>
      <c r="AZ113" s="1045" t="s">
        <v>467</v>
      </c>
      <c r="BA113" s="1046"/>
      <c r="BB113" s="1046"/>
      <c r="BC113" s="1046"/>
      <c r="BD113" s="1046"/>
      <c r="BE113" s="1046"/>
      <c r="BF113" s="1046"/>
      <c r="BG113" s="1046"/>
      <c r="BH113" s="1046"/>
      <c r="BI113" s="1046"/>
      <c r="BJ113" s="1046"/>
      <c r="BK113" s="1046"/>
      <c r="BL113" s="1046"/>
      <c r="BM113" s="1046"/>
      <c r="BN113" s="1046"/>
      <c r="BO113" s="1046"/>
      <c r="BP113" s="1047"/>
      <c r="BQ113" s="1015">
        <v>1986196</v>
      </c>
      <c r="BR113" s="1016"/>
      <c r="BS113" s="1016"/>
      <c r="BT113" s="1016"/>
      <c r="BU113" s="1016"/>
      <c r="BV113" s="1016">
        <v>2100592</v>
      </c>
      <c r="BW113" s="1016"/>
      <c r="BX113" s="1016"/>
      <c r="BY113" s="1016"/>
      <c r="BZ113" s="1016"/>
      <c r="CA113" s="1016">
        <v>1986115</v>
      </c>
      <c r="CB113" s="1016"/>
      <c r="CC113" s="1016"/>
      <c r="CD113" s="1016"/>
      <c r="CE113" s="1016"/>
      <c r="CF113" s="1010">
        <v>4.8</v>
      </c>
      <c r="CG113" s="1011"/>
      <c r="CH113" s="1011"/>
      <c r="CI113" s="1011"/>
      <c r="CJ113" s="1011"/>
      <c r="CK113" s="1041"/>
      <c r="CL113" s="1042"/>
      <c r="CM113" s="1012" t="s">
        <v>468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v>32210</v>
      </c>
      <c r="DH113" s="1055"/>
      <c r="DI113" s="1055"/>
      <c r="DJ113" s="1055"/>
      <c r="DK113" s="1056"/>
      <c r="DL113" s="1057">
        <v>23649</v>
      </c>
      <c r="DM113" s="1055"/>
      <c r="DN113" s="1055"/>
      <c r="DO113" s="1055"/>
      <c r="DP113" s="1056"/>
      <c r="DQ113" s="1057">
        <v>15444</v>
      </c>
      <c r="DR113" s="1055"/>
      <c r="DS113" s="1055"/>
      <c r="DT113" s="1055"/>
      <c r="DU113" s="1056"/>
      <c r="DV113" s="1058">
        <v>0</v>
      </c>
      <c r="DW113" s="1059"/>
      <c r="DX113" s="1059"/>
      <c r="DY113" s="1059"/>
      <c r="DZ113" s="1060"/>
    </row>
    <row r="114" spans="1:130" s="248" customFormat="1" ht="26.25" customHeight="1" x14ac:dyDescent="0.2">
      <c r="A114" s="1050"/>
      <c r="B114" s="1051"/>
      <c r="C114" s="1046" t="s">
        <v>469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342515</v>
      </c>
      <c r="AB114" s="1055"/>
      <c r="AC114" s="1055"/>
      <c r="AD114" s="1055"/>
      <c r="AE114" s="1056"/>
      <c r="AF114" s="1057">
        <v>331553</v>
      </c>
      <c r="AG114" s="1055"/>
      <c r="AH114" s="1055"/>
      <c r="AI114" s="1055"/>
      <c r="AJ114" s="1056"/>
      <c r="AK114" s="1057">
        <v>349402</v>
      </c>
      <c r="AL114" s="1055"/>
      <c r="AM114" s="1055"/>
      <c r="AN114" s="1055"/>
      <c r="AO114" s="1056"/>
      <c r="AP114" s="1058">
        <v>0.8</v>
      </c>
      <c r="AQ114" s="1059"/>
      <c r="AR114" s="1059"/>
      <c r="AS114" s="1059"/>
      <c r="AT114" s="1060"/>
      <c r="AU114" s="996"/>
      <c r="AV114" s="997"/>
      <c r="AW114" s="997"/>
      <c r="AX114" s="997"/>
      <c r="AY114" s="997"/>
      <c r="AZ114" s="1045" t="s">
        <v>470</v>
      </c>
      <c r="BA114" s="1046"/>
      <c r="BB114" s="1046"/>
      <c r="BC114" s="1046"/>
      <c r="BD114" s="1046"/>
      <c r="BE114" s="1046"/>
      <c r="BF114" s="1046"/>
      <c r="BG114" s="1046"/>
      <c r="BH114" s="1046"/>
      <c r="BI114" s="1046"/>
      <c r="BJ114" s="1046"/>
      <c r="BK114" s="1046"/>
      <c r="BL114" s="1046"/>
      <c r="BM114" s="1046"/>
      <c r="BN114" s="1046"/>
      <c r="BO114" s="1046"/>
      <c r="BP114" s="1047"/>
      <c r="BQ114" s="1015">
        <v>9290341</v>
      </c>
      <c r="BR114" s="1016"/>
      <c r="BS114" s="1016"/>
      <c r="BT114" s="1016"/>
      <c r="BU114" s="1016"/>
      <c r="BV114" s="1016">
        <v>9260207</v>
      </c>
      <c r="BW114" s="1016"/>
      <c r="BX114" s="1016"/>
      <c r="BY114" s="1016"/>
      <c r="BZ114" s="1016"/>
      <c r="CA114" s="1016">
        <v>9063050</v>
      </c>
      <c r="CB114" s="1016"/>
      <c r="CC114" s="1016"/>
      <c r="CD114" s="1016"/>
      <c r="CE114" s="1016"/>
      <c r="CF114" s="1010">
        <v>21.7</v>
      </c>
      <c r="CG114" s="1011"/>
      <c r="CH114" s="1011"/>
      <c r="CI114" s="1011"/>
      <c r="CJ114" s="1011"/>
      <c r="CK114" s="1041"/>
      <c r="CL114" s="1042"/>
      <c r="CM114" s="1012" t="s">
        <v>471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430</v>
      </c>
      <c r="DH114" s="1055"/>
      <c r="DI114" s="1055"/>
      <c r="DJ114" s="1055"/>
      <c r="DK114" s="1056"/>
      <c r="DL114" s="1057" t="s">
        <v>430</v>
      </c>
      <c r="DM114" s="1055"/>
      <c r="DN114" s="1055"/>
      <c r="DO114" s="1055"/>
      <c r="DP114" s="1056"/>
      <c r="DQ114" s="1057" t="s">
        <v>430</v>
      </c>
      <c r="DR114" s="1055"/>
      <c r="DS114" s="1055"/>
      <c r="DT114" s="1055"/>
      <c r="DU114" s="1056"/>
      <c r="DV114" s="1058" t="s">
        <v>430</v>
      </c>
      <c r="DW114" s="1059"/>
      <c r="DX114" s="1059"/>
      <c r="DY114" s="1059"/>
      <c r="DZ114" s="1060"/>
    </row>
    <row r="115" spans="1:130" s="248" customFormat="1" ht="26.25" customHeight="1" x14ac:dyDescent="0.2">
      <c r="A115" s="1050"/>
      <c r="B115" s="1051"/>
      <c r="C115" s="1046" t="s">
        <v>472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33833</v>
      </c>
      <c r="AB115" s="1030"/>
      <c r="AC115" s="1030"/>
      <c r="AD115" s="1030"/>
      <c r="AE115" s="1031"/>
      <c r="AF115" s="1032">
        <v>28174</v>
      </c>
      <c r="AG115" s="1030"/>
      <c r="AH115" s="1030"/>
      <c r="AI115" s="1030"/>
      <c r="AJ115" s="1031"/>
      <c r="AK115" s="1032">
        <v>18796</v>
      </c>
      <c r="AL115" s="1030"/>
      <c r="AM115" s="1030"/>
      <c r="AN115" s="1030"/>
      <c r="AO115" s="1031"/>
      <c r="AP115" s="1033">
        <v>0</v>
      </c>
      <c r="AQ115" s="1034"/>
      <c r="AR115" s="1034"/>
      <c r="AS115" s="1034"/>
      <c r="AT115" s="1035"/>
      <c r="AU115" s="996"/>
      <c r="AV115" s="997"/>
      <c r="AW115" s="997"/>
      <c r="AX115" s="997"/>
      <c r="AY115" s="997"/>
      <c r="AZ115" s="1045" t="s">
        <v>473</v>
      </c>
      <c r="BA115" s="1046"/>
      <c r="BB115" s="1046"/>
      <c r="BC115" s="1046"/>
      <c r="BD115" s="1046"/>
      <c r="BE115" s="1046"/>
      <c r="BF115" s="1046"/>
      <c r="BG115" s="1046"/>
      <c r="BH115" s="1046"/>
      <c r="BI115" s="1046"/>
      <c r="BJ115" s="1046"/>
      <c r="BK115" s="1046"/>
      <c r="BL115" s="1046"/>
      <c r="BM115" s="1046"/>
      <c r="BN115" s="1046"/>
      <c r="BO115" s="1046"/>
      <c r="BP115" s="1047"/>
      <c r="BQ115" s="1015">
        <v>1937726</v>
      </c>
      <c r="BR115" s="1016"/>
      <c r="BS115" s="1016"/>
      <c r="BT115" s="1016"/>
      <c r="BU115" s="1016"/>
      <c r="BV115" s="1016">
        <v>1990152</v>
      </c>
      <c r="BW115" s="1016"/>
      <c r="BX115" s="1016"/>
      <c r="BY115" s="1016"/>
      <c r="BZ115" s="1016"/>
      <c r="CA115" s="1016">
        <v>2225270</v>
      </c>
      <c r="CB115" s="1016"/>
      <c r="CC115" s="1016"/>
      <c r="CD115" s="1016"/>
      <c r="CE115" s="1016"/>
      <c r="CF115" s="1010">
        <v>5.3</v>
      </c>
      <c r="CG115" s="1011"/>
      <c r="CH115" s="1011"/>
      <c r="CI115" s="1011"/>
      <c r="CJ115" s="1011"/>
      <c r="CK115" s="1041"/>
      <c r="CL115" s="1042"/>
      <c r="CM115" s="1045" t="s">
        <v>474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393442</v>
      </c>
      <c r="DH115" s="1055"/>
      <c r="DI115" s="1055"/>
      <c r="DJ115" s="1055"/>
      <c r="DK115" s="1056"/>
      <c r="DL115" s="1057">
        <v>379824</v>
      </c>
      <c r="DM115" s="1055"/>
      <c r="DN115" s="1055"/>
      <c r="DO115" s="1055"/>
      <c r="DP115" s="1056"/>
      <c r="DQ115" s="1057">
        <v>366482</v>
      </c>
      <c r="DR115" s="1055"/>
      <c r="DS115" s="1055"/>
      <c r="DT115" s="1055"/>
      <c r="DU115" s="1056"/>
      <c r="DV115" s="1058">
        <v>0.9</v>
      </c>
      <c r="DW115" s="1059"/>
      <c r="DX115" s="1059"/>
      <c r="DY115" s="1059"/>
      <c r="DZ115" s="1060"/>
    </row>
    <row r="116" spans="1:130" s="248" customFormat="1" ht="26.25" customHeight="1" x14ac:dyDescent="0.2">
      <c r="A116" s="1052"/>
      <c r="B116" s="1053"/>
      <c r="C116" s="1061" t="s">
        <v>475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430</v>
      </c>
      <c r="AB116" s="1055"/>
      <c r="AC116" s="1055"/>
      <c r="AD116" s="1055"/>
      <c r="AE116" s="1056"/>
      <c r="AF116" s="1057">
        <v>459</v>
      </c>
      <c r="AG116" s="1055"/>
      <c r="AH116" s="1055"/>
      <c r="AI116" s="1055"/>
      <c r="AJ116" s="1056"/>
      <c r="AK116" s="1057">
        <v>11526</v>
      </c>
      <c r="AL116" s="1055"/>
      <c r="AM116" s="1055"/>
      <c r="AN116" s="1055"/>
      <c r="AO116" s="1056"/>
      <c r="AP116" s="1058">
        <v>0</v>
      </c>
      <c r="AQ116" s="1059"/>
      <c r="AR116" s="1059"/>
      <c r="AS116" s="1059"/>
      <c r="AT116" s="1060"/>
      <c r="AU116" s="996"/>
      <c r="AV116" s="997"/>
      <c r="AW116" s="997"/>
      <c r="AX116" s="997"/>
      <c r="AY116" s="997"/>
      <c r="AZ116" s="1063" t="s">
        <v>476</v>
      </c>
      <c r="BA116" s="1064"/>
      <c r="BB116" s="1064"/>
      <c r="BC116" s="1064"/>
      <c r="BD116" s="1064"/>
      <c r="BE116" s="1064"/>
      <c r="BF116" s="1064"/>
      <c r="BG116" s="1064"/>
      <c r="BH116" s="1064"/>
      <c r="BI116" s="1064"/>
      <c r="BJ116" s="1064"/>
      <c r="BK116" s="1064"/>
      <c r="BL116" s="1064"/>
      <c r="BM116" s="1064"/>
      <c r="BN116" s="1064"/>
      <c r="BO116" s="1064"/>
      <c r="BP116" s="1065"/>
      <c r="BQ116" s="1015" t="s">
        <v>430</v>
      </c>
      <c r="BR116" s="1016"/>
      <c r="BS116" s="1016"/>
      <c r="BT116" s="1016"/>
      <c r="BU116" s="1016"/>
      <c r="BV116" s="1016" t="s">
        <v>430</v>
      </c>
      <c r="BW116" s="1016"/>
      <c r="BX116" s="1016"/>
      <c r="BY116" s="1016"/>
      <c r="BZ116" s="1016"/>
      <c r="CA116" s="1016" t="s">
        <v>430</v>
      </c>
      <c r="CB116" s="1016"/>
      <c r="CC116" s="1016"/>
      <c r="CD116" s="1016"/>
      <c r="CE116" s="1016"/>
      <c r="CF116" s="1010" t="s">
        <v>430</v>
      </c>
      <c r="CG116" s="1011"/>
      <c r="CH116" s="1011"/>
      <c r="CI116" s="1011"/>
      <c r="CJ116" s="1011"/>
      <c r="CK116" s="1041"/>
      <c r="CL116" s="1042"/>
      <c r="CM116" s="1012" t="s">
        <v>477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48860</v>
      </c>
      <c r="DH116" s="1055"/>
      <c r="DI116" s="1055"/>
      <c r="DJ116" s="1055"/>
      <c r="DK116" s="1056"/>
      <c r="DL116" s="1057">
        <v>37420</v>
      </c>
      <c r="DM116" s="1055"/>
      <c r="DN116" s="1055"/>
      <c r="DO116" s="1055"/>
      <c r="DP116" s="1056"/>
      <c r="DQ116" s="1057">
        <v>31430</v>
      </c>
      <c r="DR116" s="1055"/>
      <c r="DS116" s="1055"/>
      <c r="DT116" s="1055"/>
      <c r="DU116" s="1056"/>
      <c r="DV116" s="1058">
        <v>0.1</v>
      </c>
      <c r="DW116" s="1059"/>
      <c r="DX116" s="1059"/>
      <c r="DY116" s="1059"/>
      <c r="DZ116" s="1060"/>
    </row>
    <row r="117" spans="1:130" s="248" customFormat="1" ht="26.25" customHeight="1" x14ac:dyDescent="0.2">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478</v>
      </c>
      <c r="Z117" s="982"/>
      <c r="AA117" s="1072">
        <v>14699749</v>
      </c>
      <c r="AB117" s="1073"/>
      <c r="AC117" s="1073"/>
      <c r="AD117" s="1073"/>
      <c r="AE117" s="1074"/>
      <c r="AF117" s="1075">
        <v>14477054</v>
      </c>
      <c r="AG117" s="1073"/>
      <c r="AH117" s="1073"/>
      <c r="AI117" s="1073"/>
      <c r="AJ117" s="1074"/>
      <c r="AK117" s="1075">
        <v>14077951</v>
      </c>
      <c r="AL117" s="1073"/>
      <c r="AM117" s="1073"/>
      <c r="AN117" s="1073"/>
      <c r="AO117" s="1074"/>
      <c r="AP117" s="1076"/>
      <c r="AQ117" s="1077"/>
      <c r="AR117" s="1077"/>
      <c r="AS117" s="1077"/>
      <c r="AT117" s="1078"/>
      <c r="AU117" s="996"/>
      <c r="AV117" s="997"/>
      <c r="AW117" s="997"/>
      <c r="AX117" s="997"/>
      <c r="AY117" s="997"/>
      <c r="AZ117" s="1063" t="s">
        <v>479</v>
      </c>
      <c r="BA117" s="1064"/>
      <c r="BB117" s="1064"/>
      <c r="BC117" s="1064"/>
      <c r="BD117" s="1064"/>
      <c r="BE117" s="1064"/>
      <c r="BF117" s="1064"/>
      <c r="BG117" s="1064"/>
      <c r="BH117" s="1064"/>
      <c r="BI117" s="1064"/>
      <c r="BJ117" s="1064"/>
      <c r="BK117" s="1064"/>
      <c r="BL117" s="1064"/>
      <c r="BM117" s="1064"/>
      <c r="BN117" s="1064"/>
      <c r="BO117" s="1064"/>
      <c r="BP117" s="1065"/>
      <c r="BQ117" s="1015" t="s">
        <v>425</v>
      </c>
      <c r="BR117" s="1016"/>
      <c r="BS117" s="1016"/>
      <c r="BT117" s="1016"/>
      <c r="BU117" s="1016"/>
      <c r="BV117" s="1016" t="s">
        <v>480</v>
      </c>
      <c r="BW117" s="1016"/>
      <c r="BX117" s="1016"/>
      <c r="BY117" s="1016"/>
      <c r="BZ117" s="1016"/>
      <c r="CA117" s="1016" t="s">
        <v>481</v>
      </c>
      <c r="CB117" s="1016"/>
      <c r="CC117" s="1016"/>
      <c r="CD117" s="1016"/>
      <c r="CE117" s="1016"/>
      <c r="CF117" s="1010" t="s">
        <v>425</v>
      </c>
      <c r="CG117" s="1011"/>
      <c r="CH117" s="1011"/>
      <c r="CI117" s="1011"/>
      <c r="CJ117" s="1011"/>
      <c r="CK117" s="1041"/>
      <c r="CL117" s="1042"/>
      <c r="CM117" s="1012" t="s">
        <v>482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483</v>
      </c>
      <c r="DH117" s="1055"/>
      <c r="DI117" s="1055"/>
      <c r="DJ117" s="1055"/>
      <c r="DK117" s="1056"/>
      <c r="DL117" s="1057" t="s">
        <v>425</v>
      </c>
      <c r="DM117" s="1055"/>
      <c r="DN117" s="1055"/>
      <c r="DO117" s="1055"/>
      <c r="DP117" s="1056"/>
      <c r="DQ117" s="1057" t="s">
        <v>391</v>
      </c>
      <c r="DR117" s="1055"/>
      <c r="DS117" s="1055"/>
      <c r="DT117" s="1055"/>
      <c r="DU117" s="1056"/>
      <c r="DV117" s="1058" t="s">
        <v>481</v>
      </c>
      <c r="DW117" s="1059"/>
      <c r="DX117" s="1059"/>
      <c r="DY117" s="1059"/>
      <c r="DZ117" s="1060"/>
    </row>
    <row r="118" spans="1:130" s="248" customFormat="1" ht="26.25" customHeight="1" x14ac:dyDescent="0.2">
      <c r="A118" s="1000" t="s">
        <v>452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449</v>
      </c>
      <c r="AB118" s="981"/>
      <c r="AC118" s="981"/>
      <c r="AD118" s="981"/>
      <c r="AE118" s="982"/>
      <c r="AF118" s="980" t="s">
        <v>450</v>
      </c>
      <c r="AG118" s="981"/>
      <c r="AH118" s="981"/>
      <c r="AI118" s="981"/>
      <c r="AJ118" s="982"/>
      <c r="AK118" s="980" t="s">
        <v>304</v>
      </c>
      <c r="AL118" s="981"/>
      <c r="AM118" s="981"/>
      <c r="AN118" s="981"/>
      <c r="AO118" s="982"/>
      <c r="AP118" s="1067" t="s">
        <v>451</v>
      </c>
      <c r="AQ118" s="1068"/>
      <c r="AR118" s="1068"/>
      <c r="AS118" s="1068"/>
      <c r="AT118" s="1069"/>
      <c r="AU118" s="996"/>
      <c r="AV118" s="997"/>
      <c r="AW118" s="997"/>
      <c r="AX118" s="997"/>
      <c r="AY118" s="997"/>
      <c r="AZ118" s="1070" t="s">
        <v>484</v>
      </c>
      <c r="BA118" s="1061"/>
      <c r="BB118" s="1061"/>
      <c r="BC118" s="1061"/>
      <c r="BD118" s="1061"/>
      <c r="BE118" s="1061"/>
      <c r="BF118" s="1061"/>
      <c r="BG118" s="1061"/>
      <c r="BH118" s="1061"/>
      <c r="BI118" s="1061"/>
      <c r="BJ118" s="1061"/>
      <c r="BK118" s="1061"/>
      <c r="BL118" s="1061"/>
      <c r="BM118" s="1061"/>
      <c r="BN118" s="1061"/>
      <c r="BO118" s="1061"/>
      <c r="BP118" s="1062"/>
      <c r="BQ118" s="1093" t="s">
        <v>485</v>
      </c>
      <c r="BR118" s="1094"/>
      <c r="BS118" s="1094"/>
      <c r="BT118" s="1094"/>
      <c r="BU118" s="1094"/>
      <c r="BV118" s="1094" t="s">
        <v>480</v>
      </c>
      <c r="BW118" s="1094"/>
      <c r="BX118" s="1094"/>
      <c r="BY118" s="1094"/>
      <c r="BZ118" s="1094"/>
      <c r="CA118" s="1094" t="s">
        <v>486</v>
      </c>
      <c r="CB118" s="1094"/>
      <c r="CC118" s="1094"/>
      <c r="CD118" s="1094"/>
      <c r="CE118" s="1094"/>
      <c r="CF118" s="1010" t="s">
        <v>481</v>
      </c>
      <c r="CG118" s="1011"/>
      <c r="CH118" s="1011"/>
      <c r="CI118" s="1011"/>
      <c r="CJ118" s="1011"/>
      <c r="CK118" s="1041"/>
      <c r="CL118" s="1042"/>
      <c r="CM118" s="1012" t="s">
        <v>487</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481</v>
      </c>
      <c r="DH118" s="1055"/>
      <c r="DI118" s="1055"/>
      <c r="DJ118" s="1055"/>
      <c r="DK118" s="1056"/>
      <c r="DL118" s="1057" t="s">
        <v>488</v>
      </c>
      <c r="DM118" s="1055"/>
      <c r="DN118" s="1055"/>
      <c r="DO118" s="1055"/>
      <c r="DP118" s="1056"/>
      <c r="DQ118" s="1057" t="s">
        <v>485</v>
      </c>
      <c r="DR118" s="1055"/>
      <c r="DS118" s="1055"/>
      <c r="DT118" s="1055"/>
      <c r="DU118" s="1056"/>
      <c r="DV118" s="1058" t="s">
        <v>488</v>
      </c>
      <c r="DW118" s="1059"/>
      <c r="DX118" s="1059"/>
      <c r="DY118" s="1059"/>
      <c r="DZ118" s="1060"/>
    </row>
    <row r="119" spans="1:130" s="248" customFormat="1" ht="26.25" customHeight="1" x14ac:dyDescent="0.2">
      <c r="A119" s="1154" t="s">
        <v>455</v>
      </c>
      <c r="B119" s="1040"/>
      <c r="C119" s="1019" t="s">
        <v>456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486</v>
      </c>
      <c r="AB119" s="988"/>
      <c r="AC119" s="988"/>
      <c r="AD119" s="988"/>
      <c r="AE119" s="989"/>
      <c r="AF119" s="990" t="s">
        <v>481</v>
      </c>
      <c r="AG119" s="988"/>
      <c r="AH119" s="988"/>
      <c r="AI119" s="988"/>
      <c r="AJ119" s="989"/>
      <c r="AK119" s="990" t="s">
        <v>483</v>
      </c>
      <c r="AL119" s="988"/>
      <c r="AM119" s="988"/>
      <c r="AN119" s="988"/>
      <c r="AO119" s="989"/>
      <c r="AP119" s="991" t="s">
        <v>480</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489</v>
      </c>
      <c r="BP119" s="1102"/>
      <c r="BQ119" s="1093">
        <v>167445841</v>
      </c>
      <c r="BR119" s="1094"/>
      <c r="BS119" s="1094"/>
      <c r="BT119" s="1094"/>
      <c r="BU119" s="1094"/>
      <c r="BV119" s="1094">
        <v>170805004</v>
      </c>
      <c r="BW119" s="1094"/>
      <c r="BX119" s="1094"/>
      <c r="BY119" s="1094"/>
      <c r="BZ119" s="1094"/>
      <c r="CA119" s="1094">
        <v>168550374</v>
      </c>
      <c r="CB119" s="1094"/>
      <c r="CC119" s="1094"/>
      <c r="CD119" s="1094"/>
      <c r="CE119" s="1094"/>
      <c r="CF119" s="1095"/>
      <c r="CG119" s="1096"/>
      <c r="CH119" s="1096"/>
      <c r="CI119" s="1096"/>
      <c r="CJ119" s="1097"/>
      <c r="CK119" s="1043"/>
      <c r="CL119" s="1044"/>
      <c r="CM119" s="1098" t="s">
        <v>490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187882</v>
      </c>
      <c r="DH119" s="1080"/>
      <c r="DI119" s="1080"/>
      <c r="DJ119" s="1080"/>
      <c r="DK119" s="1081"/>
      <c r="DL119" s="1079">
        <v>181189</v>
      </c>
      <c r="DM119" s="1080"/>
      <c r="DN119" s="1080"/>
      <c r="DO119" s="1080"/>
      <c r="DP119" s="1081"/>
      <c r="DQ119" s="1079">
        <v>175406</v>
      </c>
      <c r="DR119" s="1080"/>
      <c r="DS119" s="1080"/>
      <c r="DT119" s="1080"/>
      <c r="DU119" s="1081"/>
      <c r="DV119" s="1082">
        <v>0.4</v>
      </c>
      <c r="DW119" s="1083"/>
      <c r="DX119" s="1083"/>
      <c r="DY119" s="1083"/>
      <c r="DZ119" s="1084"/>
    </row>
    <row r="120" spans="1:130" s="248" customFormat="1" ht="26.25" customHeight="1" x14ac:dyDescent="0.2">
      <c r="A120" s="1155"/>
      <c r="B120" s="1042"/>
      <c r="C120" s="1012" t="s">
        <v>460</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425</v>
      </c>
      <c r="AB120" s="1055"/>
      <c r="AC120" s="1055"/>
      <c r="AD120" s="1055"/>
      <c r="AE120" s="1056"/>
      <c r="AF120" s="1057" t="s">
        <v>391</v>
      </c>
      <c r="AG120" s="1055"/>
      <c r="AH120" s="1055"/>
      <c r="AI120" s="1055"/>
      <c r="AJ120" s="1056"/>
      <c r="AK120" s="1057" t="s">
        <v>485</v>
      </c>
      <c r="AL120" s="1055"/>
      <c r="AM120" s="1055"/>
      <c r="AN120" s="1055"/>
      <c r="AO120" s="1056"/>
      <c r="AP120" s="1058" t="s">
        <v>410</v>
      </c>
      <c r="AQ120" s="1059"/>
      <c r="AR120" s="1059"/>
      <c r="AS120" s="1059"/>
      <c r="AT120" s="1060"/>
      <c r="AU120" s="1085" t="s">
        <v>491</v>
      </c>
      <c r="AV120" s="1086"/>
      <c r="AW120" s="1086"/>
      <c r="AX120" s="1086"/>
      <c r="AY120" s="1087"/>
      <c r="AZ120" s="1036" t="s">
        <v>492</v>
      </c>
      <c r="BA120" s="985"/>
      <c r="BB120" s="985"/>
      <c r="BC120" s="985"/>
      <c r="BD120" s="985"/>
      <c r="BE120" s="985"/>
      <c r="BF120" s="985"/>
      <c r="BG120" s="985"/>
      <c r="BH120" s="985"/>
      <c r="BI120" s="985"/>
      <c r="BJ120" s="985"/>
      <c r="BK120" s="985"/>
      <c r="BL120" s="985"/>
      <c r="BM120" s="985"/>
      <c r="BN120" s="985"/>
      <c r="BO120" s="985"/>
      <c r="BP120" s="986"/>
      <c r="BQ120" s="1022">
        <v>13647706</v>
      </c>
      <c r="BR120" s="1023"/>
      <c r="BS120" s="1023"/>
      <c r="BT120" s="1023"/>
      <c r="BU120" s="1023"/>
      <c r="BV120" s="1023">
        <v>13514072</v>
      </c>
      <c r="BW120" s="1023"/>
      <c r="BX120" s="1023"/>
      <c r="BY120" s="1023"/>
      <c r="BZ120" s="1023"/>
      <c r="CA120" s="1023">
        <v>12537137</v>
      </c>
      <c r="CB120" s="1023"/>
      <c r="CC120" s="1023"/>
      <c r="CD120" s="1023"/>
      <c r="CE120" s="1023"/>
      <c r="CF120" s="1037">
        <v>30</v>
      </c>
      <c r="CG120" s="1038"/>
      <c r="CH120" s="1038"/>
      <c r="CI120" s="1038"/>
      <c r="CJ120" s="1038"/>
      <c r="CK120" s="1103" t="s">
        <v>493</v>
      </c>
      <c r="CL120" s="1104"/>
      <c r="CM120" s="1104"/>
      <c r="CN120" s="1104"/>
      <c r="CO120" s="1105"/>
      <c r="CP120" s="1111" t="s">
        <v>494</v>
      </c>
      <c r="CQ120" s="1112"/>
      <c r="CR120" s="1112"/>
      <c r="CS120" s="1112"/>
      <c r="CT120" s="1112"/>
      <c r="CU120" s="1112"/>
      <c r="CV120" s="1112"/>
      <c r="CW120" s="1112"/>
      <c r="CX120" s="1112"/>
      <c r="CY120" s="1112"/>
      <c r="CZ120" s="1112"/>
      <c r="DA120" s="1112"/>
      <c r="DB120" s="1112"/>
      <c r="DC120" s="1112"/>
      <c r="DD120" s="1112"/>
      <c r="DE120" s="1112"/>
      <c r="DF120" s="1113"/>
      <c r="DG120" s="1022">
        <v>40183308</v>
      </c>
      <c r="DH120" s="1023"/>
      <c r="DI120" s="1023"/>
      <c r="DJ120" s="1023"/>
      <c r="DK120" s="1023"/>
      <c r="DL120" s="1023">
        <v>37586343</v>
      </c>
      <c r="DM120" s="1023"/>
      <c r="DN120" s="1023"/>
      <c r="DO120" s="1023"/>
      <c r="DP120" s="1023"/>
      <c r="DQ120" s="1023">
        <v>34266760</v>
      </c>
      <c r="DR120" s="1023"/>
      <c r="DS120" s="1023"/>
      <c r="DT120" s="1023"/>
      <c r="DU120" s="1023"/>
      <c r="DV120" s="1024">
        <v>82</v>
      </c>
      <c r="DW120" s="1024"/>
      <c r="DX120" s="1024"/>
      <c r="DY120" s="1024"/>
      <c r="DZ120" s="1025"/>
    </row>
    <row r="121" spans="1:130" s="248" customFormat="1" ht="26.25" customHeight="1" x14ac:dyDescent="0.2">
      <c r="A121" s="1155"/>
      <c r="B121" s="1042"/>
      <c r="C121" s="1063" t="s">
        <v>495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10584</v>
      </c>
      <c r="AB121" s="1055"/>
      <c r="AC121" s="1055"/>
      <c r="AD121" s="1055"/>
      <c r="AE121" s="1056"/>
      <c r="AF121" s="1057">
        <v>9216</v>
      </c>
      <c r="AG121" s="1055"/>
      <c r="AH121" s="1055"/>
      <c r="AI121" s="1055"/>
      <c r="AJ121" s="1056"/>
      <c r="AK121" s="1057">
        <v>8636</v>
      </c>
      <c r="AL121" s="1055"/>
      <c r="AM121" s="1055"/>
      <c r="AN121" s="1055"/>
      <c r="AO121" s="1056"/>
      <c r="AP121" s="1058">
        <v>0</v>
      </c>
      <c r="AQ121" s="1059"/>
      <c r="AR121" s="1059"/>
      <c r="AS121" s="1059"/>
      <c r="AT121" s="1060"/>
      <c r="AU121" s="1088"/>
      <c r="AV121" s="1089"/>
      <c r="AW121" s="1089"/>
      <c r="AX121" s="1089"/>
      <c r="AY121" s="1090"/>
      <c r="AZ121" s="1045" t="s">
        <v>496</v>
      </c>
      <c r="BA121" s="1046"/>
      <c r="BB121" s="1046"/>
      <c r="BC121" s="1046"/>
      <c r="BD121" s="1046"/>
      <c r="BE121" s="1046"/>
      <c r="BF121" s="1046"/>
      <c r="BG121" s="1046"/>
      <c r="BH121" s="1046"/>
      <c r="BI121" s="1046"/>
      <c r="BJ121" s="1046"/>
      <c r="BK121" s="1046"/>
      <c r="BL121" s="1046"/>
      <c r="BM121" s="1046"/>
      <c r="BN121" s="1046"/>
      <c r="BO121" s="1046"/>
      <c r="BP121" s="1047"/>
      <c r="BQ121" s="1015">
        <v>18725608</v>
      </c>
      <c r="BR121" s="1016"/>
      <c r="BS121" s="1016"/>
      <c r="BT121" s="1016"/>
      <c r="BU121" s="1016"/>
      <c r="BV121" s="1016">
        <v>17988509</v>
      </c>
      <c r="BW121" s="1016"/>
      <c r="BX121" s="1016"/>
      <c r="BY121" s="1016"/>
      <c r="BZ121" s="1016"/>
      <c r="CA121" s="1016">
        <v>17818407</v>
      </c>
      <c r="CB121" s="1016"/>
      <c r="CC121" s="1016"/>
      <c r="CD121" s="1016"/>
      <c r="CE121" s="1016"/>
      <c r="CF121" s="1010">
        <v>42.7</v>
      </c>
      <c r="CG121" s="1011"/>
      <c r="CH121" s="1011"/>
      <c r="CI121" s="1011"/>
      <c r="CJ121" s="1011"/>
      <c r="CK121" s="1106"/>
      <c r="CL121" s="1107"/>
      <c r="CM121" s="1107"/>
      <c r="CN121" s="1107"/>
      <c r="CO121" s="1108"/>
      <c r="CP121" s="1116" t="s">
        <v>413</v>
      </c>
      <c r="CQ121" s="1117"/>
      <c r="CR121" s="1117"/>
      <c r="CS121" s="1117"/>
      <c r="CT121" s="1117"/>
      <c r="CU121" s="1117"/>
      <c r="CV121" s="1117"/>
      <c r="CW121" s="1117"/>
      <c r="CX121" s="1117"/>
      <c r="CY121" s="1117"/>
      <c r="CZ121" s="1117"/>
      <c r="DA121" s="1117"/>
      <c r="DB121" s="1117"/>
      <c r="DC121" s="1117"/>
      <c r="DD121" s="1117"/>
      <c r="DE121" s="1117"/>
      <c r="DF121" s="1118"/>
      <c r="DG121" s="1015">
        <v>5098666</v>
      </c>
      <c r="DH121" s="1016"/>
      <c r="DI121" s="1016"/>
      <c r="DJ121" s="1016"/>
      <c r="DK121" s="1016"/>
      <c r="DL121" s="1016">
        <v>5763444</v>
      </c>
      <c r="DM121" s="1016"/>
      <c r="DN121" s="1016"/>
      <c r="DO121" s="1016"/>
      <c r="DP121" s="1016"/>
      <c r="DQ121" s="1016">
        <v>5426822</v>
      </c>
      <c r="DR121" s="1016"/>
      <c r="DS121" s="1016"/>
      <c r="DT121" s="1016"/>
      <c r="DU121" s="1016"/>
      <c r="DV121" s="1017">
        <v>13</v>
      </c>
      <c r="DW121" s="1017"/>
      <c r="DX121" s="1017"/>
      <c r="DY121" s="1017"/>
      <c r="DZ121" s="1018"/>
    </row>
    <row r="122" spans="1:130" s="248" customFormat="1" ht="26.25" customHeight="1" x14ac:dyDescent="0.2">
      <c r="A122" s="1155"/>
      <c r="B122" s="1042"/>
      <c r="C122" s="1012" t="s">
        <v>471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488</v>
      </c>
      <c r="AB122" s="1055"/>
      <c r="AC122" s="1055"/>
      <c r="AD122" s="1055"/>
      <c r="AE122" s="1056"/>
      <c r="AF122" s="1057" t="s">
        <v>425</v>
      </c>
      <c r="AG122" s="1055"/>
      <c r="AH122" s="1055"/>
      <c r="AI122" s="1055"/>
      <c r="AJ122" s="1056"/>
      <c r="AK122" s="1057" t="s">
        <v>410</v>
      </c>
      <c r="AL122" s="1055"/>
      <c r="AM122" s="1055"/>
      <c r="AN122" s="1055"/>
      <c r="AO122" s="1056"/>
      <c r="AP122" s="1058" t="s">
        <v>488</v>
      </c>
      <c r="AQ122" s="1059"/>
      <c r="AR122" s="1059"/>
      <c r="AS122" s="1059"/>
      <c r="AT122" s="1060"/>
      <c r="AU122" s="1088"/>
      <c r="AV122" s="1089"/>
      <c r="AW122" s="1089"/>
      <c r="AX122" s="1089"/>
      <c r="AY122" s="1090"/>
      <c r="AZ122" s="1070" t="s">
        <v>497</v>
      </c>
      <c r="BA122" s="1061"/>
      <c r="BB122" s="1061"/>
      <c r="BC122" s="1061"/>
      <c r="BD122" s="1061"/>
      <c r="BE122" s="1061"/>
      <c r="BF122" s="1061"/>
      <c r="BG122" s="1061"/>
      <c r="BH122" s="1061"/>
      <c r="BI122" s="1061"/>
      <c r="BJ122" s="1061"/>
      <c r="BK122" s="1061"/>
      <c r="BL122" s="1061"/>
      <c r="BM122" s="1061"/>
      <c r="BN122" s="1061"/>
      <c r="BO122" s="1061"/>
      <c r="BP122" s="1062"/>
      <c r="BQ122" s="1093">
        <v>108813049</v>
      </c>
      <c r="BR122" s="1094"/>
      <c r="BS122" s="1094"/>
      <c r="BT122" s="1094"/>
      <c r="BU122" s="1094"/>
      <c r="BV122" s="1094">
        <v>110585229</v>
      </c>
      <c r="BW122" s="1094"/>
      <c r="BX122" s="1094"/>
      <c r="BY122" s="1094"/>
      <c r="BZ122" s="1094"/>
      <c r="CA122" s="1094">
        <v>109620111</v>
      </c>
      <c r="CB122" s="1094"/>
      <c r="CC122" s="1094"/>
      <c r="CD122" s="1094"/>
      <c r="CE122" s="1094"/>
      <c r="CF122" s="1114">
        <v>262.39999999999998</v>
      </c>
      <c r="CG122" s="1115"/>
      <c r="CH122" s="1115"/>
      <c r="CI122" s="1115"/>
      <c r="CJ122" s="1115"/>
      <c r="CK122" s="1106"/>
      <c r="CL122" s="1107"/>
      <c r="CM122" s="1107"/>
      <c r="CN122" s="1107"/>
      <c r="CO122" s="1108"/>
      <c r="CP122" s="1116" t="s">
        <v>498</v>
      </c>
      <c r="CQ122" s="1117"/>
      <c r="CR122" s="1117"/>
      <c r="CS122" s="1117"/>
      <c r="CT122" s="1117"/>
      <c r="CU122" s="1117"/>
      <c r="CV122" s="1117"/>
      <c r="CW122" s="1117"/>
      <c r="CX122" s="1117"/>
      <c r="CY122" s="1117"/>
      <c r="CZ122" s="1117"/>
      <c r="DA122" s="1117"/>
      <c r="DB122" s="1117"/>
      <c r="DC122" s="1117"/>
      <c r="DD122" s="1117"/>
      <c r="DE122" s="1117"/>
      <c r="DF122" s="1118"/>
      <c r="DG122" s="1015">
        <v>3235109</v>
      </c>
      <c r="DH122" s="1016"/>
      <c r="DI122" s="1016"/>
      <c r="DJ122" s="1016"/>
      <c r="DK122" s="1016"/>
      <c r="DL122" s="1016">
        <v>2684321</v>
      </c>
      <c r="DM122" s="1016"/>
      <c r="DN122" s="1016"/>
      <c r="DO122" s="1016"/>
      <c r="DP122" s="1016"/>
      <c r="DQ122" s="1016">
        <v>2135171</v>
      </c>
      <c r="DR122" s="1016"/>
      <c r="DS122" s="1016"/>
      <c r="DT122" s="1016"/>
      <c r="DU122" s="1016"/>
      <c r="DV122" s="1017">
        <v>5.0999999999999996</v>
      </c>
      <c r="DW122" s="1017"/>
      <c r="DX122" s="1017"/>
      <c r="DY122" s="1017"/>
      <c r="DZ122" s="1018"/>
    </row>
    <row r="123" spans="1:130" s="248" customFormat="1" ht="26.25" customHeight="1" x14ac:dyDescent="0.2">
      <c r="A123" s="1155"/>
      <c r="B123" s="1042"/>
      <c r="C123" s="1012" t="s">
        <v>477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16380</v>
      </c>
      <c r="AB123" s="1055"/>
      <c r="AC123" s="1055"/>
      <c r="AD123" s="1055"/>
      <c r="AE123" s="1056"/>
      <c r="AF123" s="1057">
        <v>15247</v>
      </c>
      <c r="AG123" s="1055"/>
      <c r="AH123" s="1055"/>
      <c r="AI123" s="1055"/>
      <c r="AJ123" s="1056"/>
      <c r="AK123" s="1057">
        <v>8410</v>
      </c>
      <c r="AL123" s="1055"/>
      <c r="AM123" s="1055"/>
      <c r="AN123" s="1055"/>
      <c r="AO123" s="1056"/>
      <c r="AP123" s="1058">
        <v>0</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499</v>
      </c>
      <c r="BP123" s="1102"/>
      <c r="BQ123" s="1161">
        <v>141186363</v>
      </c>
      <c r="BR123" s="1162"/>
      <c r="BS123" s="1162"/>
      <c r="BT123" s="1162"/>
      <c r="BU123" s="1162"/>
      <c r="BV123" s="1162">
        <v>142087810</v>
      </c>
      <c r="BW123" s="1162"/>
      <c r="BX123" s="1162"/>
      <c r="BY123" s="1162"/>
      <c r="BZ123" s="1162"/>
      <c r="CA123" s="1162">
        <v>139975655</v>
      </c>
      <c r="CB123" s="1162"/>
      <c r="CC123" s="1162"/>
      <c r="CD123" s="1162"/>
      <c r="CE123" s="1162"/>
      <c r="CF123" s="1095"/>
      <c r="CG123" s="1096"/>
      <c r="CH123" s="1096"/>
      <c r="CI123" s="1096"/>
      <c r="CJ123" s="1097"/>
      <c r="CK123" s="1106"/>
      <c r="CL123" s="1107"/>
      <c r="CM123" s="1107"/>
      <c r="CN123" s="1107"/>
      <c r="CO123" s="1108"/>
      <c r="CP123" s="1116" t="s">
        <v>500</v>
      </c>
      <c r="CQ123" s="1117"/>
      <c r="CR123" s="1117"/>
      <c r="CS123" s="1117"/>
      <c r="CT123" s="1117"/>
      <c r="CU123" s="1117"/>
      <c r="CV123" s="1117"/>
      <c r="CW123" s="1117"/>
      <c r="CX123" s="1117"/>
      <c r="CY123" s="1117"/>
      <c r="CZ123" s="1117"/>
      <c r="DA123" s="1117"/>
      <c r="DB123" s="1117"/>
      <c r="DC123" s="1117"/>
      <c r="DD123" s="1117"/>
      <c r="DE123" s="1117"/>
      <c r="DF123" s="1118"/>
      <c r="DG123" s="1054">
        <v>68792</v>
      </c>
      <c r="DH123" s="1055"/>
      <c r="DI123" s="1055"/>
      <c r="DJ123" s="1055"/>
      <c r="DK123" s="1056"/>
      <c r="DL123" s="1057">
        <v>46023</v>
      </c>
      <c r="DM123" s="1055"/>
      <c r="DN123" s="1055"/>
      <c r="DO123" s="1055"/>
      <c r="DP123" s="1056"/>
      <c r="DQ123" s="1057">
        <v>23636</v>
      </c>
      <c r="DR123" s="1055"/>
      <c r="DS123" s="1055"/>
      <c r="DT123" s="1055"/>
      <c r="DU123" s="1056"/>
      <c r="DV123" s="1058">
        <v>0.1</v>
      </c>
      <c r="DW123" s="1059"/>
      <c r="DX123" s="1059"/>
      <c r="DY123" s="1059"/>
      <c r="DZ123" s="1060"/>
    </row>
    <row r="124" spans="1:130" s="248" customFormat="1" ht="26.25" customHeight="1" thickBot="1" x14ac:dyDescent="0.25">
      <c r="A124" s="1155"/>
      <c r="B124" s="1042"/>
      <c r="C124" s="1012" t="s">
        <v>482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425</v>
      </c>
      <c r="AB124" s="1055"/>
      <c r="AC124" s="1055"/>
      <c r="AD124" s="1055"/>
      <c r="AE124" s="1056"/>
      <c r="AF124" s="1057" t="s">
        <v>481</v>
      </c>
      <c r="AG124" s="1055"/>
      <c r="AH124" s="1055"/>
      <c r="AI124" s="1055"/>
      <c r="AJ124" s="1056"/>
      <c r="AK124" s="1057" t="s">
        <v>391</v>
      </c>
      <c r="AL124" s="1055"/>
      <c r="AM124" s="1055"/>
      <c r="AN124" s="1055"/>
      <c r="AO124" s="1056"/>
      <c r="AP124" s="1058" t="s">
        <v>410</v>
      </c>
      <c r="AQ124" s="1059"/>
      <c r="AR124" s="1059"/>
      <c r="AS124" s="1059"/>
      <c r="AT124" s="1060"/>
      <c r="AU124" s="1157" t="s">
        <v>501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63.1</v>
      </c>
      <c r="BR124" s="1124"/>
      <c r="BS124" s="1124"/>
      <c r="BT124" s="1124"/>
      <c r="BU124" s="1124"/>
      <c r="BV124" s="1124">
        <v>69.599999999999994</v>
      </c>
      <c r="BW124" s="1124"/>
      <c r="BX124" s="1124"/>
      <c r="BY124" s="1124"/>
      <c r="BZ124" s="1124"/>
      <c r="CA124" s="1124">
        <v>68.400000000000006</v>
      </c>
      <c r="CB124" s="1124"/>
      <c r="CC124" s="1124"/>
      <c r="CD124" s="1124"/>
      <c r="CE124" s="1124"/>
      <c r="CF124" s="1125"/>
      <c r="CG124" s="1126"/>
      <c r="CH124" s="1126"/>
      <c r="CI124" s="1126"/>
      <c r="CJ124" s="1127"/>
      <c r="CK124" s="1109"/>
      <c r="CL124" s="1109"/>
      <c r="CM124" s="1109"/>
      <c r="CN124" s="1109"/>
      <c r="CO124" s="1110"/>
      <c r="CP124" s="1116" t="s">
        <v>502</v>
      </c>
      <c r="CQ124" s="1117"/>
      <c r="CR124" s="1117"/>
      <c r="CS124" s="1117"/>
      <c r="CT124" s="1117"/>
      <c r="CU124" s="1117"/>
      <c r="CV124" s="1117"/>
      <c r="CW124" s="1117"/>
      <c r="CX124" s="1117"/>
      <c r="CY124" s="1117"/>
      <c r="CZ124" s="1117"/>
      <c r="DA124" s="1117"/>
      <c r="DB124" s="1117"/>
      <c r="DC124" s="1117"/>
      <c r="DD124" s="1117"/>
      <c r="DE124" s="1117"/>
      <c r="DF124" s="1118"/>
      <c r="DG124" s="1101">
        <v>1862</v>
      </c>
      <c r="DH124" s="1080"/>
      <c r="DI124" s="1080"/>
      <c r="DJ124" s="1080"/>
      <c r="DK124" s="1081"/>
      <c r="DL124" s="1079">
        <v>1374</v>
      </c>
      <c r="DM124" s="1080"/>
      <c r="DN124" s="1080"/>
      <c r="DO124" s="1080"/>
      <c r="DP124" s="1081"/>
      <c r="DQ124" s="1079">
        <v>1693</v>
      </c>
      <c r="DR124" s="1080"/>
      <c r="DS124" s="1080"/>
      <c r="DT124" s="1080"/>
      <c r="DU124" s="1081"/>
      <c r="DV124" s="1082">
        <v>0</v>
      </c>
      <c r="DW124" s="1083"/>
      <c r="DX124" s="1083"/>
      <c r="DY124" s="1083"/>
      <c r="DZ124" s="1084"/>
    </row>
    <row r="125" spans="1:130" s="248" customFormat="1" ht="26.25" customHeight="1" x14ac:dyDescent="0.2">
      <c r="A125" s="1155"/>
      <c r="B125" s="1042"/>
      <c r="C125" s="1012" t="s">
        <v>487</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391</v>
      </c>
      <c r="AB125" s="1055"/>
      <c r="AC125" s="1055"/>
      <c r="AD125" s="1055"/>
      <c r="AE125" s="1056"/>
      <c r="AF125" s="1057" t="s">
        <v>480</v>
      </c>
      <c r="AG125" s="1055"/>
      <c r="AH125" s="1055"/>
      <c r="AI125" s="1055"/>
      <c r="AJ125" s="1056"/>
      <c r="AK125" s="1057" t="s">
        <v>391</v>
      </c>
      <c r="AL125" s="1055"/>
      <c r="AM125" s="1055"/>
      <c r="AN125" s="1055"/>
      <c r="AO125" s="1056"/>
      <c r="AP125" s="1058" t="s">
        <v>391</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503</v>
      </c>
      <c r="CL125" s="1104"/>
      <c r="CM125" s="1104"/>
      <c r="CN125" s="1104"/>
      <c r="CO125" s="1105"/>
      <c r="CP125" s="1036" t="s">
        <v>504</v>
      </c>
      <c r="CQ125" s="985"/>
      <c r="CR125" s="985"/>
      <c r="CS125" s="985"/>
      <c r="CT125" s="985"/>
      <c r="CU125" s="985"/>
      <c r="CV125" s="985"/>
      <c r="CW125" s="985"/>
      <c r="CX125" s="985"/>
      <c r="CY125" s="985"/>
      <c r="CZ125" s="985"/>
      <c r="DA125" s="985"/>
      <c r="DB125" s="985"/>
      <c r="DC125" s="985"/>
      <c r="DD125" s="985"/>
      <c r="DE125" s="985"/>
      <c r="DF125" s="986"/>
      <c r="DG125" s="1022" t="s">
        <v>410</v>
      </c>
      <c r="DH125" s="1023"/>
      <c r="DI125" s="1023"/>
      <c r="DJ125" s="1023"/>
      <c r="DK125" s="1023"/>
      <c r="DL125" s="1023" t="s">
        <v>485</v>
      </c>
      <c r="DM125" s="1023"/>
      <c r="DN125" s="1023"/>
      <c r="DO125" s="1023"/>
      <c r="DP125" s="1023"/>
      <c r="DQ125" s="1023" t="s">
        <v>391</v>
      </c>
      <c r="DR125" s="1023"/>
      <c r="DS125" s="1023"/>
      <c r="DT125" s="1023"/>
      <c r="DU125" s="1023"/>
      <c r="DV125" s="1024" t="s">
        <v>410</v>
      </c>
      <c r="DW125" s="1024"/>
      <c r="DX125" s="1024"/>
      <c r="DY125" s="1024"/>
      <c r="DZ125" s="1025"/>
    </row>
    <row r="126" spans="1:130" s="248" customFormat="1" ht="26.25" customHeight="1" thickBot="1" x14ac:dyDescent="0.25">
      <c r="A126" s="1155"/>
      <c r="B126" s="1042"/>
      <c r="C126" s="1012" t="s">
        <v>490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480</v>
      </c>
      <c r="AB126" s="1055"/>
      <c r="AC126" s="1055"/>
      <c r="AD126" s="1055"/>
      <c r="AE126" s="1056"/>
      <c r="AF126" s="1057" t="s">
        <v>480</v>
      </c>
      <c r="AG126" s="1055"/>
      <c r="AH126" s="1055"/>
      <c r="AI126" s="1055"/>
      <c r="AJ126" s="1056"/>
      <c r="AK126" s="1057" t="s">
        <v>425</v>
      </c>
      <c r="AL126" s="1055"/>
      <c r="AM126" s="1055"/>
      <c r="AN126" s="1055"/>
      <c r="AO126" s="1056"/>
      <c r="AP126" s="1058" t="s">
        <v>391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505</v>
      </c>
      <c r="CQ126" s="1046"/>
      <c r="CR126" s="1046"/>
      <c r="CS126" s="1046"/>
      <c r="CT126" s="1046"/>
      <c r="CU126" s="1046"/>
      <c r="CV126" s="1046"/>
      <c r="CW126" s="1046"/>
      <c r="CX126" s="1046"/>
      <c r="CY126" s="1046"/>
      <c r="CZ126" s="1046"/>
      <c r="DA126" s="1046"/>
      <c r="DB126" s="1046"/>
      <c r="DC126" s="1046"/>
      <c r="DD126" s="1046"/>
      <c r="DE126" s="1046"/>
      <c r="DF126" s="1047"/>
      <c r="DG126" s="1015">
        <v>1689350</v>
      </c>
      <c r="DH126" s="1016"/>
      <c r="DI126" s="1016"/>
      <c r="DJ126" s="1016"/>
      <c r="DK126" s="1016"/>
      <c r="DL126" s="1016">
        <v>1740693</v>
      </c>
      <c r="DM126" s="1016"/>
      <c r="DN126" s="1016"/>
      <c r="DO126" s="1016"/>
      <c r="DP126" s="1016"/>
      <c r="DQ126" s="1016">
        <v>1977169</v>
      </c>
      <c r="DR126" s="1016"/>
      <c r="DS126" s="1016"/>
      <c r="DT126" s="1016"/>
      <c r="DU126" s="1016"/>
      <c r="DV126" s="1017">
        <v>4.7</v>
      </c>
      <c r="DW126" s="1017"/>
      <c r="DX126" s="1017"/>
      <c r="DY126" s="1017"/>
      <c r="DZ126" s="1018"/>
    </row>
    <row r="127" spans="1:130" s="248" customFormat="1" ht="26.25" customHeight="1" x14ac:dyDescent="0.2">
      <c r="A127" s="1156"/>
      <c r="B127" s="1044"/>
      <c r="C127" s="1098" t="s">
        <v>506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6869</v>
      </c>
      <c r="AB127" s="1055"/>
      <c r="AC127" s="1055"/>
      <c r="AD127" s="1055"/>
      <c r="AE127" s="1056"/>
      <c r="AF127" s="1057">
        <v>3711</v>
      </c>
      <c r="AG127" s="1055"/>
      <c r="AH127" s="1055"/>
      <c r="AI127" s="1055"/>
      <c r="AJ127" s="1056"/>
      <c r="AK127" s="1057">
        <v>1750</v>
      </c>
      <c r="AL127" s="1055"/>
      <c r="AM127" s="1055"/>
      <c r="AN127" s="1055"/>
      <c r="AO127" s="1056"/>
      <c r="AP127" s="1058">
        <v>0</v>
      </c>
      <c r="AQ127" s="1059"/>
      <c r="AR127" s="1059"/>
      <c r="AS127" s="1059"/>
      <c r="AT127" s="1060"/>
      <c r="AU127" s="284"/>
      <c r="AV127" s="284"/>
      <c r="AW127" s="284"/>
      <c r="AX127" s="1128" t="s">
        <v>507</v>
      </c>
      <c r="AY127" s="1129"/>
      <c r="AZ127" s="1129"/>
      <c r="BA127" s="1129"/>
      <c r="BB127" s="1129"/>
      <c r="BC127" s="1129"/>
      <c r="BD127" s="1129"/>
      <c r="BE127" s="1130"/>
      <c r="BF127" s="1131" t="s">
        <v>508</v>
      </c>
      <c r="BG127" s="1129"/>
      <c r="BH127" s="1129"/>
      <c r="BI127" s="1129"/>
      <c r="BJ127" s="1129"/>
      <c r="BK127" s="1129"/>
      <c r="BL127" s="1130"/>
      <c r="BM127" s="1131" t="s">
        <v>509</v>
      </c>
      <c r="BN127" s="1129"/>
      <c r="BO127" s="1129"/>
      <c r="BP127" s="1129"/>
      <c r="BQ127" s="1129"/>
      <c r="BR127" s="1129"/>
      <c r="BS127" s="1130"/>
      <c r="BT127" s="1131" t="s">
        <v>510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511</v>
      </c>
      <c r="CQ127" s="1046"/>
      <c r="CR127" s="1046"/>
      <c r="CS127" s="1046"/>
      <c r="CT127" s="1046"/>
      <c r="CU127" s="1046"/>
      <c r="CV127" s="1046"/>
      <c r="CW127" s="1046"/>
      <c r="CX127" s="1046"/>
      <c r="CY127" s="1046"/>
      <c r="CZ127" s="1046"/>
      <c r="DA127" s="1046"/>
      <c r="DB127" s="1046"/>
      <c r="DC127" s="1046"/>
      <c r="DD127" s="1046"/>
      <c r="DE127" s="1046"/>
      <c r="DF127" s="1047"/>
      <c r="DG127" s="1015" t="s">
        <v>391</v>
      </c>
      <c r="DH127" s="1016"/>
      <c r="DI127" s="1016"/>
      <c r="DJ127" s="1016"/>
      <c r="DK127" s="1016"/>
      <c r="DL127" s="1016" t="s">
        <v>391</v>
      </c>
      <c r="DM127" s="1016"/>
      <c r="DN127" s="1016"/>
      <c r="DO127" s="1016"/>
      <c r="DP127" s="1016"/>
      <c r="DQ127" s="1016" t="s">
        <v>425</v>
      </c>
      <c r="DR127" s="1016"/>
      <c r="DS127" s="1016"/>
      <c r="DT127" s="1016"/>
      <c r="DU127" s="1016"/>
      <c r="DV127" s="1017" t="s">
        <v>425</v>
      </c>
      <c r="DW127" s="1017"/>
      <c r="DX127" s="1017"/>
      <c r="DY127" s="1017"/>
      <c r="DZ127" s="1018"/>
    </row>
    <row r="128" spans="1:130" s="248" customFormat="1" ht="26.25" customHeight="1" thickBot="1" x14ac:dyDescent="0.25">
      <c r="A128" s="1139" t="s">
        <v>512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513</v>
      </c>
      <c r="X128" s="1141"/>
      <c r="Y128" s="1141"/>
      <c r="Z128" s="1142"/>
      <c r="AA128" s="1143">
        <v>1204577</v>
      </c>
      <c r="AB128" s="1144"/>
      <c r="AC128" s="1144"/>
      <c r="AD128" s="1144"/>
      <c r="AE128" s="1145"/>
      <c r="AF128" s="1146">
        <v>1207761</v>
      </c>
      <c r="AG128" s="1144"/>
      <c r="AH128" s="1144"/>
      <c r="AI128" s="1144"/>
      <c r="AJ128" s="1145"/>
      <c r="AK128" s="1146">
        <v>1235106</v>
      </c>
      <c r="AL128" s="1144"/>
      <c r="AM128" s="1144"/>
      <c r="AN128" s="1144"/>
      <c r="AO128" s="1145"/>
      <c r="AP128" s="1147"/>
      <c r="AQ128" s="1148"/>
      <c r="AR128" s="1148"/>
      <c r="AS128" s="1148"/>
      <c r="AT128" s="1149"/>
      <c r="AU128" s="284"/>
      <c r="AV128" s="284"/>
      <c r="AW128" s="284"/>
      <c r="AX128" s="984" t="s">
        <v>514</v>
      </c>
      <c r="AY128" s="985"/>
      <c r="AZ128" s="985"/>
      <c r="BA128" s="985"/>
      <c r="BB128" s="985"/>
      <c r="BC128" s="985"/>
      <c r="BD128" s="985"/>
      <c r="BE128" s="986"/>
      <c r="BF128" s="1150" t="s">
        <v>483</v>
      </c>
      <c r="BG128" s="1151"/>
      <c r="BH128" s="1151"/>
      <c r="BI128" s="1151"/>
      <c r="BJ128" s="1151"/>
      <c r="BK128" s="1151"/>
      <c r="BL128" s="1152"/>
      <c r="BM128" s="1150">
        <v>11.25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515</v>
      </c>
      <c r="CQ128" s="1133"/>
      <c r="CR128" s="1133"/>
      <c r="CS128" s="1133"/>
      <c r="CT128" s="1133"/>
      <c r="CU128" s="1133"/>
      <c r="CV128" s="1133"/>
      <c r="CW128" s="1133"/>
      <c r="CX128" s="1133"/>
      <c r="CY128" s="1133"/>
      <c r="CZ128" s="1133"/>
      <c r="DA128" s="1133"/>
      <c r="DB128" s="1133"/>
      <c r="DC128" s="1133"/>
      <c r="DD128" s="1133"/>
      <c r="DE128" s="1133"/>
      <c r="DF128" s="1134"/>
      <c r="DG128" s="1135">
        <v>248376</v>
      </c>
      <c r="DH128" s="1136"/>
      <c r="DI128" s="1136"/>
      <c r="DJ128" s="1136"/>
      <c r="DK128" s="1136"/>
      <c r="DL128" s="1136">
        <v>249459</v>
      </c>
      <c r="DM128" s="1136"/>
      <c r="DN128" s="1136"/>
      <c r="DO128" s="1136"/>
      <c r="DP128" s="1136"/>
      <c r="DQ128" s="1136">
        <v>248101</v>
      </c>
      <c r="DR128" s="1136"/>
      <c r="DS128" s="1136"/>
      <c r="DT128" s="1136"/>
      <c r="DU128" s="1136"/>
      <c r="DV128" s="1137">
        <v>0.6</v>
      </c>
      <c r="DW128" s="1137"/>
      <c r="DX128" s="1137"/>
      <c r="DY128" s="1137"/>
      <c r="DZ128" s="1138"/>
    </row>
    <row r="129" spans="1:131" s="248" customFormat="1" ht="26.25" customHeight="1" x14ac:dyDescent="0.2">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516</v>
      </c>
      <c r="X129" s="1170"/>
      <c r="Y129" s="1170"/>
      <c r="Z129" s="1171"/>
      <c r="AA129" s="1054">
        <v>50821675</v>
      </c>
      <c r="AB129" s="1055"/>
      <c r="AC129" s="1055"/>
      <c r="AD129" s="1055"/>
      <c r="AE129" s="1056"/>
      <c r="AF129" s="1057">
        <v>50441991</v>
      </c>
      <c r="AG129" s="1055"/>
      <c r="AH129" s="1055"/>
      <c r="AI129" s="1055"/>
      <c r="AJ129" s="1056"/>
      <c r="AK129" s="1057">
        <v>50938852</v>
      </c>
      <c r="AL129" s="1055"/>
      <c r="AM129" s="1055"/>
      <c r="AN129" s="1055"/>
      <c r="AO129" s="1056"/>
      <c r="AP129" s="1172"/>
      <c r="AQ129" s="1173"/>
      <c r="AR129" s="1173"/>
      <c r="AS129" s="1173"/>
      <c r="AT129" s="1174"/>
      <c r="AU129" s="286"/>
      <c r="AV129" s="286"/>
      <c r="AW129" s="286"/>
      <c r="AX129" s="1163" t="s">
        <v>517</v>
      </c>
      <c r="AY129" s="1046"/>
      <c r="AZ129" s="1046"/>
      <c r="BA129" s="1046"/>
      <c r="BB129" s="1046"/>
      <c r="BC129" s="1046"/>
      <c r="BD129" s="1046"/>
      <c r="BE129" s="1047"/>
      <c r="BF129" s="1164" t="s">
        <v>481</v>
      </c>
      <c r="BG129" s="1165"/>
      <c r="BH129" s="1165"/>
      <c r="BI129" s="1165"/>
      <c r="BJ129" s="1165"/>
      <c r="BK129" s="1165"/>
      <c r="BL129" s="1166"/>
      <c r="BM129" s="1164">
        <v>16.25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518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519</v>
      </c>
      <c r="X130" s="1170"/>
      <c r="Y130" s="1170"/>
      <c r="Z130" s="1171"/>
      <c r="AA130" s="1054">
        <v>9235070</v>
      </c>
      <c r="AB130" s="1055"/>
      <c r="AC130" s="1055"/>
      <c r="AD130" s="1055"/>
      <c r="AE130" s="1056"/>
      <c r="AF130" s="1057">
        <v>9229039</v>
      </c>
      <c r="AG130" s="1055"/>
      <c r="AH130" s="1055"/>
      <c r="AI130" s="1055"/>
      <c r="AJ130" s="1056"/>
      <c r="AK130" s="1057">
        <v>9166859</v>
      </c>
      <c r="AL130" s="1055"/>
      <c r="AM130" s="1055"/>
      <c r="AN130" s="1055"/>
      <c r="AO130" s="1056"/>
      <c r="AP130" s="1172"/>
      <c r="AQ130" s="1173"/>
      <c r="AR130" s="1173"/>
      <c r="AS130" s="1173"/>
      <c r="AT130" s="1174"/>
      <c r="AU130" s="286"/>
      <c r="AV130" s="286"/>
      <c r="AW130" s="286"/>
      <c r="AX130" s="1163" t="s">
        <v>520</v>
      </c>
      <c r="AY130" s="1046"/>
      <c r="AZ130" s="1046"/>
      <c r="BA130" s="1046"/>
      <c r="BB130" s="1046"/>
      <c r="BC130" s="1046"/>
      <c r="BD130" s="1046"/>
      <c r="BE130" s="1047"/>
      <c r="BF130" s="1200">
        <v>9.6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521</v>
      </c>
      <c r="X131" s="1208"/>
      <c r="Y131" s="1208"/>
      <c r="Z131" s="1209"/>
      <c r="AA131" s="1101">
        <v>41586605</v>
      </c>
      <c r="AB131" s="1080"/>
      <c r="AC131" s="1080"/>
      <c r="AD131" s="1080"/>
      <c r="AE131" s="1081"/>
      <c r="AF131" s="1079">
        <v>41212952</v>
      </c>
      <c r="AG131" s="1080"/>
      <c r="AH131" s="1080"/>
      <c r="AI131" s="1080"/>
      <c r="AJ131" s="1081"/>
      <c r="AK131" s="1079">
        <v>41771993</v>
      </c>
      <c r="AL131" s="1080"/>
      <c r="AM131" s="1080"/>
      <c r="AN131" s="1080"/>
      <c r="AO131" s="1081"/>
      <c r="AP131" s="1210"/>
      <c r="AQ131" s="1211"/>
      <c r="AR131" s="1211"/>
      <c r="AS131" s="1211"/>
      <c r="AT131" s="1212"/>
      <c r="AU131" s="286"/>
      <c r="AV131" s="286"/>
      <c r="AW131" s="286"/>
      <c r="AX131" s="1182" t="s">
        <v>522</v>
      </c>
      <c r="AY131" s="1133"/>
      <c r="AZ131" s="1133"/>
      <c r="BA131" s="1133"/>
      <c r="BB131" s="1133"/>
      <c r="BC131" s="1133"/>
      <c r="BD131" s="1133"/>
      <c r="BE131" s="1134"/>
      <c r="BF131" s="1183">
        <v>68.400000000000006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523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524</v>
      </c>
      <c r="W132" s="1193"/>
      <c r="X132" s="1193"/>
      <c r="Y132" s="1193"/>
      <c r="Z132" s="1194"/>
      <c r="AA132" s="1195">
        <v>10.2439283</v>
      </c>
      <c r="AB132" s="1196"/>
      <c r="AC132" s="1196"/>
      <c r="AD132" s="1196"/>
      <c r="AE132" s="1197"/>
      <c r="AF132" s="1198">
        <v>9.803359876</v>
      </c>
      <c r="AG132" s="1196"/>
      <c r="AH132" s="1196"/>
      <c r="AI132" s="1196"/>
      <c r="AJ132" s="1197"/>
      <c r="AK132" s="1198">
        <v>8.8001211720000008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525</v>
      </c>
      <c r="W133" s="1176"/>
      <c r="X133" s="1176"/>
      <c r="Y133" s="1176"/>
      <c r="Z133" s="1177"/>
      <c r="AA133" s="1178">
        <v>10.8</v>
      </c>
      <c r="AB133" s="1179"/>
      <c r="AC133" s="1179"/>
      <c r="AD133" s="1179"/>
      <c r="AE133" s="1180"/>
      <c r="AF133" s="1178">
        <v>10.3</v>
      </c>
      <c r="AG133" s="1179"/>
      <c r="AH133" s="1179"/>
      <c r="AI133" s="1179"/>
      <c r="AJ133" s="1180"/>
      <c r="AK133" s="1178">
        <v>9.6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h/dZUz/xnoQS5y063RuRFdARi/PIt5hX7l5YaEzCshQhKH22CgPl1tv+0EuKgxivu+yfr73S/WbCIAOMLksCg==" saltValue="YmN15EN9M+69hyyTsChx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526</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je/jZ66KydyZcoaU8GG7CuqsLQ2TXk2DGom3/r63nnJamni5Mh3NhReOC5JjBHdUsjJ+63/yh24NbCtI7NMrdg==" saltValue="vnQONpAColqI5eLDo7Rs3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2mqcEGYciYUy5vV9QOAClEwiGwkgHau70XrdUuzvngzqrMooRJpMA1IGmVllBsbfcQaxtDkh5DfDINZvJiqJ6w==" saltValue="xh04FQYlhCHc4/QQOVAyo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527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528</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529</v>
      </c>
      <c r="AP7" s="305"/>
      <c r="AQ7" s="306" t="s">
        <v>530</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531</v>
      </c>
      <c r="AQ8" s="312" t="s">
        <v>532</v>
      </c>
      <c r="AR8" s="313" t="s">
        <v>533</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534</v>
      </c>
      <c r="AL9" s="1216"/>
      <c r="AM9" s="1216"/>
      <c r="AN9" s="1217"/>
      <c r="AO9" s="314">
        <v>12872228</v>
      </c>
      <c r="AP9" s="314">
        <v>69246</v>
      </c>
      <c r="AQ9" s="315">
        <v>62265</v>
      </c>
      <c r="AR9" s="316">
        <v>11.2</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535</v>
      </c>
      <c r="AL10" s="1216"/>
      <c r="AM10" s="1216"/>
      <c r="AN10" s="1217"/>
      <c r="AO10" s="317">
        <v>1959616</v>
      </c>
      <c r="AP10" s="317">
        <v>10542</v>
      </c>
      <c r="AQ10" s="318">
        <v>1645</v>
      </c>
      <c r="AR10" s="319">
        <v>540.9</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536</v>
      </c>
      <c r="AL11" s="1216"/>
      <c r="AM11" s="1216"/>
      <c r="AN11" s="1217"/>
      <c r="AO11" s="317">
        <v>60590</v>
      </c>
      <c r="AP11" s="317">
        <v>326</v>
      </c>
      <c r="AQ11" s="318">
        <v>688</v>
      </c>
      <c r="AR11" s="319">
        <v>-52.6</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537</v>
      </c>
      <c r="AL12" s="1216"/>
      <c r="AM12" s="1216"/>
      <c r="AN12" s="1217"/>
      <c r="AO12" s="317">
        <v>43828</v>
      </c>
      <c r="AP12" s="317">
        <v>236</v>
      </c>
      <c r="AQ12" s="318">
        <v>24</v>
      </c>
      <c r="AR12" s="319">
        <v>883.3</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538</v>
      </c>
      <c r="AL13" s="1216"/>
      <c r="AM13" s="1216"/>
      <c r="AN13" s="1217"/>
      <c r="AO13" s="317" t="s">
        <v>539</v>
      </c>
      <c r="AP13" s="317" t="s">
        <v>539</v>
      </c>
      <c r="AQ13" s="318">
        <v>2006</v>
      </c>
      <c r="AR13" s="319" t="s">
        <v>539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540</v>
      </c>
      <c r="AL14" s="1216"/>
      <c r="AM14" s="1216"/>
      <c r="AN14" s="1217"/>
      <c r="AO14" s="317">
        <v>133833</v>
      </c>
      <c r="AP14" s="317">
        <v>720</v>
      </c>
      <c r="AQ14" s="318">
        <v>1357</v>
      </c>
      <c r="AR14" s="319">
        <v>-46.9</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541</v>
      </c>
      <c r="AL15" s="1222"/>
      <c r="AM15" s="1222"/>
      <c r="AN15" s="1223"/>
      <c r="AO15" s="317">
        <v>-1038745</v>
      </c>
      <c r="AP15" s="317">
        <v>-5588</v>
      </c>
      <c r="AQ15" s="318">
        <v>-3875</v>
      </c>
      <c r="AR15" s="319">
        <v>44.2</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14031350</v>
      </c>
      <c r="AP16" s="317">
        <v>75482</v>
      </c>
      <c r="AQ16" s="318">
        <v>64110</v>
      </c>
      <c r="AR16" s="319">
        <v>17.7</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542</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543</v>
      </c>
      <c r="AP20" s="326" t="s">
        <v>544</v>
      </c>
      <c r="AQ20" s="327" t="s">
        <v>545</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546</v>
      </c>
      <c r="AL21" s="1225"/>
      <c r="AM21" s="1225"/>
      <c r="AN21" s="1226"/>
      <c r="AO21" s="330">
        <v>6.45</v>
      </c>
      <c r="AP21" s="331">
        <v>6.37</v>
      </c>
      <c r="AQ21" s="332">
        <v>0.08</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547</v>
      </c>
      <c r="AL22" s="1225"/>
      <c r="AM22" s="1225"/>
      <c r="AN22" s="1226"/>
      <c r="AO22" s="335">
        <v>97</v>
      </c>
      <c r="AP22" s="336">
        <v>99.7</v>
      </c>
      <c r="AQ22" s="337">
        <v>-2.7</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548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549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550</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529</v>
      </c>
      <c r="AP30" s="305"/>
      <c r="AQ30" s="306" t="s">
        <v>530</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531</v>
      </c>
      <c r="AQ31" s="312" t="s">
        <v>532</v>
      </c>
      <c r="AR31" s="313" t="s">
        <v>533</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551</v>
      </c>
      <c r="AL32" s="1219"/>
      <c r="AM32" s="1219"/>
      <c r="AN32" s="1220"/>
      <c r="AO32" s="345">
        <v>9484436</v>
      </c>
      <c r="AP32" s="345">
        <v>51022</v>
      </c>
      <c r="AQ32" s="346">
        <v>36503</v>
      </c>
      <c r="AR32" s="347">
        <v>39.799999999999997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552</v>
      </c>
      <c r="AL33" s="1219"/>
      <c r="AM33" s="1219"/>
      <c r="AN33" s="1220"/>
      <c r="AO33" s="345" t="s">
        <v>539</v>
      </c>
      <c r="AP33" s="345" t="s">
        <v>539</v>
      </c>
      <c r="AQ33" s="346">
        <v>3</v>
      </c>
      <c r="AR33" s="347" t="s">
        <v>539</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553</v>
      </c>
      <c r="AL34" s="1219"/>
      <c r="AM34" s="1219"/>
      <c r="AN34" s="1220"/>
      <c r="AO34" s="345" t="s">
        <v>539</v>
      </c>
      <c r="AP34" s="345" t="s">
        <v>539</v>
      </c>
      <c r="AQ34" s="346">
        <v>76</v>
      </c>
      <c r="AR34" s="347" t="s">
        <v>539</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554</v>
      </c>
      <c r="AL35" s="1219"/>
      <c r="AM35" s="1219"/>
      <c r="AN35" s="1220"/>
      <c r="AO35" s="345">
        <v>4213791</v>
      </c>
      <c r="AP35" s="345">
        <v>22668</v>
      </c>
      <c r="AQ35" s="346">
        <v>8582</v>
      </c>
      <c r="AR35" s="347">
        <v>164.1</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555</v>
      </c>
      <c r="AL36" s="1219"/>
      <c r="AM36" s="1219"/>
      <c r="AN36" s="1220"/>
      <c r="AO36" s="345">
        <v>349402</v>
      </c>
      <c r="AP36" s="345">
        <v>1880</v>
      </c>
      <c r="AQ36" s="346">
        <v>400</v>
      </c>
      <c r="AR36" s="347">
        <v>370</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556</v>
      </c>
      <c r="AL37" s="1219"/>
      <c r="AM37" s="1219"/>
      <c r="AN37" s="1220"/>
      <c r="AO37" s="345">
        <v>18796</v>
      </c>
      <c r="AP37" s="345">
        <v>101</v>
      </c>
      <c r="AQ37" s="346">
        <v>747</v>
      </c>
      <c r="AR37" s="347">
        <v>-86.5</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557</v>
      </c>
      <c r="AL38" s="1228"/>
      <c r="AM38" s="1228"/>
      <c r="AN38" s="1229"/>
      <c r="AO38" s="348">
        <v>11526</v>
      </c>
      <c r="AP38" s="348">
        <v>62</v>
      </c>
      <c r="AQ38" s="349">
        <v>2</v>
      </c>
      <c r="AR38" s="337">
        <v>3000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558</v>
      </c>
      <c r="AL39" s="1228"/>
      <c r="AM39" s="1228"/>
      <c r="AN39" s="1229"/>
      <c r="AO39" s="345">
        <v>-1235106</v>
      </c>
      <c r="AP39" s="345">
        <v>-6644</v>
      </c>
      <c r="AQ39" s="346">
        <v>-7844</v>
      </c>
      <c r="AR39" s="347">
        <v>-15.3</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559</v>
      </c>
      <c r="AL40" s="1219"/>
      <c r="AM40" s="1219"/>
      <c r="AN40" s="1220"/>
      <c r="AO40" s="345">
        <v>-9166859</v>
      </c>
      <c r="AP40" s="345">
        <v>-49313</v>
      </c>
      <c r="AQ40" s="346">
        <v>-28367</v>
      </c>
      <c r="AR40" s="347">
        <v>73.8</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3675986</v>
      </c>
      <c r="AP41" s="345">
        <v>19775</v>
      </c>
      <c r="AQ41" s="346">
        <v>10099</v>
      </c>
      <c r="AR41" s="347">
        <v>95.8</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560</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561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562</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529</v>
      </c>
      <c r="AN49" s="1235" t="s">
        <v>563</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564</v>
      </c>
      <c r="AO50" s="362" t="s">
        <v>565</v>
      </c>
      <c r="AP50" s="363" t="s">
        <v>566</v>
      </c>
      <c r="AQ50" s="364" t="s">
        <v>567</v>
      </c>
      <c r="AR50" s="365" t="s">
        <v>568</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569</v>
      </c>
      <c r="AL51" s="358"/>
      <c r="AM51" s="366">
        <v>9196904</v>
      </c>
      <c r="AN51" s="367">
        <v>48161</v>
      </c>
      <c r="AO51" s="368">
        <v>16.899999999999999</v>
      </c>
      <c r="AP51" s="369">
        <v>42581</v>
      </c>
      <c r="AQ51" s="370">
        <v>-2.2000000000000002</v>
      </c>
      <c r="AR51" s="371">
        <v>19.100000000000001</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570</v>
      </c>
      <c r="AM52" s="374">
        <v>5745339</v>
      </c>
      <c r="AN52" s="375">
        <v>30087</v>
      </c>
      <c r="AO52" s="376">
        <v>58.2</v>
      </c>
      <c r="AP52" s="377">
        <v>24354</v>
      </c>
      <c r="AQ52" s="378">
        <v>-1.8</v>
      </c>
      <c r="AR52" s="379">
        <v>60</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571</v>
      </c>
      <c r="AL53" s="358"/>
      <c r="AM53" s="366">
        <v>13597246</v>
      </c>
      <c r="AN53" s="367">
        <v>71640</v>
      </c>
      <c r="AO53" s="368">
        <v>48.8</v>
      </c>
      <c r="AP53" s="369">
        <v>45426</v>
      </c>
      <c r="AQ53" s="370">
        <v>6.7</v>
      </c>
      <c r="AR53" s="371">
        <v>42.1</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570</v>
      </c>
      <c r="AM54" s="374">
        <v>8472099</v>
      </c>
      <c r="AN54" s="375">
        <v>44637</v>
      </c>
      <c r="AO54" s="376">
        <v>48.4</v>
      </c>
      <c r="AP54" s="377">
        <v>24508</v>
      </c>
      <c r="AQ54" s="378">
        <v>0.6</v>
      </c>
      <c r="AR54" s="379">
        <v>47.8</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572</v>
      </c>
      <c r="AL55" s="358"/>
      <c r="AM55" s="366">
        <v>10834177</v>
      </c>
      <c r="AN55" s="367">
        <v>57541</v>
      </c>
      <c r="AO55" s="368">
        <v>-19.7</v>
      </c>
      <c r="AP55" s="369">
        <v>46457</v>
      </c>
      <c r="AQ55" s="370">
        <v>2.2999999999999998</v>
      </c>
      <c r="AR55" s="371">
        <v>-22</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570</v>
      </c>
      <c r="AM56" s="374">
        <v>7468624</v>
      </c>
      <c r="AN56" s="375">
        <v>39666</v>
      </c>
      <c r="AO56" s="376">
        <v>-11.1</v>
      </c>
      <c r="AP56" s="377">
        <v>24020</v>
      </c>
      <c r="AQ56" s="378">
        <v>-2</v>
      </c>
      <c r="AR56" s="379">
        <v>-9.1</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573</v>
      </c>
      <c r="AL57" s="358"/>
      <c r="AM57" s="366">
        <v>14877930</v>
      </c>
      <c r="AN57" s="367">
        <v>79578</v>
      </c>
      <c r="AO57" s="368">
        <v>38.299999999999997</v>
      </c>
      <c r="AP57" s="369">
        <v>51849</v>
      </c>
      <c r="AQ57" s="370">
        <v>11.6</v>
      </c>
      <c r="AR57" s="371">
        <v>26.7</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570</v>
      </c>
      <c r="AM58" s="374">
        <v>10504996</v>
      </c>
      <c r="AN58" s="375">
        <v>56188</v>
      </c>
      <c r="AO58" s="376">
        <v>41.7</v>
      </c>
      <c r="AP58" s="377">
        <v>26326</v>
      </c>
      <c r="AQ58" s="378">
        <v>9.6</v>
      </c>
      <c r="AR58" s="379">
        <v>32.1</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574</v>
      </c>
      <c r="AL59" s="358"/>
      <c r="AM59" s="366">
        <v>8476338</v>
      </c>
      <c r="AN59" s="367">
        <v>45599</v>
      </c>
      <c r="AO59" s="368">
        <v>-42.7</v>
      </c>
      <c r="AP59" s="369">
        <v>52191</v>
      </c>
      <c r="AQ59" s="370">
        <v>0.7</v>
      </c>
      <c r="AR59" s="371">
        <v>-43.4</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570</v>
      </c>
      <c r="AM60" s="374">
        <v>5193739</v>
      </c>
      <c r="AN60" s="375">
        <v>27940</v>
      </c>
      <c r="AO60" s="376">
        <v>-50.3</v>
      </c>
      <c r="AP60" s="377">
        <v>26807</v>
      </c>
      <c r="AQ60" s="378">
        <v>1.8</v>
      </c>
      <c r="AR60" s="379">
        <v>-52.1</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575</v>
      </c>
      <c r="AL61" s="380"/>
      <c r="AM61" s="381">
        <v>11396519</v>
      </c>
      <c r="AN61" s="382">
        <v>60504</v>
      </c>
      <c r="AO61" s="383">
        <v>8.3000000000000007</v>
      </c>
      <c r="AP61" s="384">
        <v>47701</v>
      </c>
      <c r="AQ61" s="385">
        <v>3.8</v>
      </c>
      <c r="AR61" s="371">
        <v>4.5</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570</v>
      </c>
      <c r="AM62" s="374">
        <v>7476959</v>
      </c>
      <c r="AN62" s="375">
        <v>39704</v>
      </c>
      <c r="AO62" s="376">
        <v>17.399999999999999</v>
      </c>
      <c r="AP62" s="377">
        <v>25203</v>
      </c>
      <c r="AQ62" s="378">
        <v>1.6</v>
      </c>
      <c r="AR62" s="379">
        <v>15.8</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1VxCjyz5C03jDBasKrwY7cNisD+Mlv24PfXWpK1AQtuRX888dLBC1WO+wToovLEXZQjPygnbgh8FMtKFFXFVHw==" saltValue="DWBWYM9n1WSaTPSYscVh7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577</v>
      </c>
    </row>
    <row r="120" spans="125:125" ht="13.5" hidden="1" customHeight="1" x14ac:dyDescent="0.2"/>
    <row r="121" spans="125:125" ht="13.5" hidden="1" customHeight="1" x14ac:dyDescent="0.2">
      <c r="DU121" s="292"/>
    </row>
  </sheetData>
  <sheetProtection algorithmName="SHA-512" hashValue="i/0mxGfhjNjoejYKsbNXnakhXkNaR8EjsTgojSZvA9UjYL8elTiJPYk1ZLkk5BdBKCQ/FnbHdACg1dAMbG2UAA==" saltValue="5ZF0KjXfcs2CjElwQqb4I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578</v>
      </c>
    </row>
  </sheetData>
  <sheetProtection algorithmName="SHA-512" hashValue="WiqHgA3x+XQkwJLpXkDjIzlp7Xa4VZVC4NYeNamTd1DHYNa76l4p3zOSJ3GLMMaY2yReE1ajTwb5MCZvWc3Riw==" saltValue="FwMCaG3pkOFzbaU1T1ear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2">
      <c r="B47" s="10"/>
      <c r="C47" s="1238" t="s">
        <v>3</v>
      </c>
      <c r="D47" s="1238"/>
      <c r="E47" s="1239"/>
      <c r="F47" s="11">
        <v>6.73</v>
      </c>
      <c r="G47" s="12">
        <v>6.79</v>
      </c>
      <c r="H47" s="12">
        <v>6.74</v>
      </c>
      <c r="I47" s="12">
        <v>7.45</v>
      </c>
      <c r="J47" s="13">
        <v>6.42</v>
      </c>
    </row>
    <row r="48" spans="2:10" ht="57.75" customHeight="1" x14ac:dyDescent="0.2">
      <c r="B48" s="14"/>
      <c r="C48" s="1240" t="s">
        <v>4</v>
      </c>
      <c r="D48" s="1240"/>
      <c r="E48" s="1241"/>
      <c r="F48" s="15">
        <v>2.48</v>
      </c>
      <c r="G48" s="16">
        <v>4.01</v>
      </c>
      <c r="H48" s="16">
        <v>4.32</v>
      </c>
      <c r="I48" s="16">
        <v>3.79</v>
      </c>
      <c r="J48" s="17">
        <v>4.16</v>
      </c>
    </row>
    <row r="49" spans="2:10" ht="57.75" customHeight="1" thickBot="1" x14ac:dyDescent="0.25">
      <c r="B49" s="18"/>
      <c r="C49" s="1242" t="s">
        <v>5</v>
      </c>
      <c r="D49" s="1242"/>
      <c r="E49" s="1243"/>
      <c r="F49" s="19" t="s">
        <v>584</v>
      </c>
      <c r="G49" s="20">
        <v>1.62</v>
      </c>
      <c r="H49" s="20">
        <v>0.38</v>
      </c>
      <c r="I49" s="20">
        <v>0.09</v>
      </c>
      <c r="J49" s="21" t="s">
        <v>585</v>
      </c>
    </row>
    <row r="50" spans="2:10" ht="13.5" customHeight="1" x14ac:dyDescent="0.2"/>
  </sheetData>
  <sheetProtection algorithmName="SHA-512" hashValue="wfk7XxW6nssD8LGOX/W4LPpLVIo0xCrJ+7Hynm3zwnaD0AVFY144kRIiOtUFlomS23sDtLA+iE3r/a09yzWKQA==" saltValue="Eux5o3Ghiumc/HY7Uggt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初田　亮平</cp:lastModifiedBy>
  <cp:lastPrinted>2022-03-10T02:32:49Z</cp:lastPrinted>
  <dcterms:created xsi:type="dcterms:W3CDTF">2022-02-02T06:17:28Z</dcterms:created>
  <dcterms:modified xsi:type="dcterms:W3CDTF">2022-09-22T03:01:30Z</dcterms:modified>
  <cp:category/>
</cp:coreProperties>
</file>