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345" windowWidth="7680" windowHeight="8235" activeTab="11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7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xlnm.Print_Area" localSheetId="2">'３月'!$A$1:$J$41</definedName>
  </definedNames>
  <calcPr fullCalcOnLoad="1"/>
</workbook>
</file>

<file path=xl/comments1.xml><?xml version="1.0" encoding="utf-8"?>
<comments xmlns="http://schemas.openxmlformats.org/spreadsheetml/2006/main">
  <authors>
    <author>境港水産物市場管理</author>
    <author>FJ-USER</author>
  </authors>
  <commentList>
    <comment ref="B37" authorId="0">
      <text>
        <r>
          <rPr>
            <b/>
            <sz val="9"/>
            <rFont val="ＭＳ Ｐゴシック"/>
            <family val="3"/>
          </rPr>
          <t xml:space="preserve">
上の計をこの前年計の欄に書き写して、日々の欄は空白にする。</t>
        </r>
      </text>
    </comment>
    <comment ref="G7" authorId="0">
      <text>
        <r>
          <rPr>
            <b/>
            <sz val="9"/>
            <rFont val="ＭＳ Ｐゴシック"/>
            <family val="3"/>
          </rPr>
          <t xml:space="preserve">
上の数字をこの前年計の欄に書き写して、上の数字は空欄にする。</t>
        </r>
      </text>
    </comment>
    <comment ref="I28" authorId="1">
      <text>
        <r>
          <rPr>
            <b/>
            <sz val="9"/>
            <rFont val="ＭＳ Ｐゴシック"/>
            <family val="3"/>
          </rPr>
          <t xml:space="preserve">
印刷時は、余白 左２
右２、水平垂直　84％にして専務へ。
保存はしない。</t>
        </r>
      </text>
    </comment>
  </commentList>
</comments>
</file>

<file path=xl/sharedStrings.xml><?xml version="1.0" encoding="utf-8"?>
<sst xmlns="http://schemas.openxmlformats.org/spreadsheetml/2006/main" count="485" uniqueCount="100">
  <si>
    <t>いかつり</t>
  </si>
  <si>
    <t>ベニズワイガニ</t>
  </si>
  <si>
    <t>前年</t>
  </si>
  <si>
    <t>計</t>
  </si>
  <si>
    <t>前年計</t>
  </si>
  <si>
    <t>移入魚</t>
  </si>
  <si>
    <t>沖合底びき網</t>
  </si>
  <si>
    <t>　　　　累計（１～２月）</t>
  </si>
  <si>
    <t>２月</t>
  </si>
  <si>
    <t>１　日別取扱状況</t>
  </si>
  <si>
    <t>２　業態別取扱状況</t>
  </si>
  <si>
    <t>日</t>
  </si>
  <si>
    <t>数量（kg)</t>
  </si>
  <si>
    <t>金額(円 ）</t>
  </si>
  <si>
    <t>数量(kg)</t>
  </si>
  <si>
    <t>まき網</t>
  </si>
  <si>
    <t>いかつり</t>
  </si>
  <si>
    <t>ベニズワイガニ</t>
  </si>
  <si>
    <t>活魚</t>
  </si>
  <si>
    <t>輸入魚（その他）</t>
  </si>
  <si>
    <t>その他</t>
  </si>
  <si>
    <t>対前年比</t>
  </si>
  <si>
    <t>対前年比</t>
  </si>
  <si>
    <t>前年累計</t>
  </si>
  <si>
    <t>対前年累計比</t>
  </si>
  <si>
    <t>累計　　　　　（1～３月）</t>
  </si>
  <si>
    <t>３月</t>
  </si>
  <si>
    <t>　　　　累計（１～３月）</t>
  </si>
  <si>
    <t>いかつり</t>
  </si>
  <si>
    <t>ベニズワイガニ</t>
  </si>
  <si>
    <t>４月</t>
  </si>
  <si>
    <t>　　　　累計（１～４月）</t>
  </si>
  <si>
    <t>累計　　　　　（1～4月）</t>
  </si>
  <si>
    <t>５月</t>
  </si>
  <si>
    <t>　　　　累計（１～５月）</t>
  </si>
  <si>
    <t>累計　　　　　（1～5月）</t>
  </si>
  <si>
    <t>いかつり</t>
  </si>
  <si>
    <t>ベニズワイガニ</t>
  </si>
  <si>
    <t>　　　　累計（１～６月）</t>
  </si>
  <si>
    <t>６月</t>
  </si>
  <si>
    <t>7月</t>
  </si>
  <si>
    <t>　　　　累計（１～7月）</t>
  </si>
  <si>
    <t>累計　　　　　（1～7月）</t>
  </si>
  <si>
    <t>いかつり</t>
  </si>
  <si>
    <t>ベニズワイガニ</t>
  </si>
  <si>
    <t>８月</t>
  </si>
  <si>
    <t>　　　　累計（１～８月）</t>
  </si>
  <si>
    <t>いかつり</t>
  </si>
  <si>
    <t>ベニズワイガニ</t>
  </si>
  <si>
    <t>９月</t>
  </si>
  <si>
    <t>　　　　累計（１～９月）</t>
  </si>
  <si>
    <t>累計　　　　　（1～9月）</t>
  </si>
  <si>
    <t>いかつり</t>
  </si>
  <si>
    <t>ベニズワイガニ</t>
  </si>
  <si>
    <t>１０月</t>
  </si>
  <si>
    <t>　　　　累計（１～１０月）</t>
  </si>
  <si>
    <t>いかつり</t>
  </si>
  <si>
    <t>ベニズワイガニ</t>
  </si>
  <si>
    <t>１１月</t>
  </si>
  <si>
    <t>　　　　累計（１～１１月）</t>
  </si>
  <si>
    <t>１２月</t>
  </si>
  <si>
    <t>　　　　累計（１～１２月）</t>
  </si>
  <si>
    <t>輸入（ベニズワイガニ）</t>
  </si>
  <si>
    <t>輸入（その他）</t>
  </si>
  <si>
    <t>輸入（ベニズワイガニ）</t>
  </si>
  <si>
    <t>　</t>
  </si>
  <si>
    <t>　</t>
  </si>
  <si>
    <t>累計　　　　　（1～6月）</t>
  </si>
  <si>
    <t>境港水産物市場管理株式会社</t>
  </si>
  <si>
    <t>境港水産物市場管理株式会社</t>
  </si>
  <si>
    <t>いかつり</t>
  </si>
  <si>
    <t>ベニズワイガニ</t>
  </si>
  <si>
    <t>１月</t>
  </si>
  <si>
    <t>　　　　累計</t>
  </si>
  <si>
    <t>累 計</t>
  </si>
  <si>
    <t>累計
（1～２月）</t>
  </si>
  <si>
    <t>累計
（1～10月）</t>
  </si>
  <si>
    <t>累計
（1～11月）</t>
  </si>
  <si>
    <t>累計
（1～12月）</t>
  </si>
  <si>
    <t>鳥取県営境港水産物地方卸売市場水産物取扱高報告書(令和 ３年 １月分）</t>
  </si>
  <si>
    <t>鳥取県営境港水産物地方卸売市場水産物取扱高報告書(令和 ３年 ２月分）</t>
  </si>
  <si>
    <t>鳥取県営境港水産物地方卸売市場水産物取扱高報告書(令和 ３年 ３月分）</t>
  </si>
  <si>
    <t>鳥取県営境港水産物地方卸売市場水産物取扱高報告書(令和 ３年 ４月分）</t>
  </si>
  <si>
    <t>鳥取県営境港水産物地方卸売市場水産物取扱高報告書(令和 ３年 ５月分）</t>
  </si>
  <si>
    <t>鳥取県営境港水産物地方卸売市場水産物取扱高報告書(令和 ３年 ６月分）</t>
  </si>
  <si>
    <t>鳥取県営境港水産物地方卸売市場水産物取扱高報告書(令和 ３年 ７月分）</t>
  </si>
  <si>
    <t>鳥取県営境港水産物地方卸売市場水産物取扱高報告書(令和 ３年 ８月分）</t>
  </si>
  <si>
    <t>鳥取県営境港水産物地方卸売市場水産物取扱高報告書(令和 ３年 ９月分）</t>
  </si>
  <si>
    <t>鳥取県営境港水産物地方卸売市場水産物取扱高報告書（令和 ３年 １０月分）</t>
  </si>
  <si>
    <t>鳥取県営境港水産物地方卸売市場水産物取扱高報告書(令和 ３年 １１月分）</t>
  </si>
  <si>
    <t>鳥取県営境港水産物地方卸売市場水産物取扱高報告書(令和 ３年 １２月分）</t>
  </si>
  <si>
    <t>日</t>
  </si>
  <si>
    <t>数量（kg)</t>
  </si>
  <si>
    <t>金額(円 ）</t>
  </si>
  <si>
    <t>計</t>
  </si>
  <si>
    <t>前年計</t>
  </si>
  <si>
    <t>対前年比</t>
  </si>
  <si>
    <t>累計　　　　　（1～８月）</t>
  </si>
  <si>
    <t>前年累計</t>
  </si>
  <si>
    <t>対前年累計比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</si>
</sst>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#,#00;0;"/>
    <numFmt numFmtId="180" formatCode="#,##0;[Red]#,##0"/>
    <numFmt numFmtId="181" formatCode="#,##0;.0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9" fontId="0" fillId="0" borderId="10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8" fontId="0" fillId="0" borderId="19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78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78" fontId="0" fillId="0" borderId="28" xfId="0" applyNumberFormat="1" applyBorder="1" applyAlignment="1">
      <alignment vertical="center"/>
    </xf>
    <xf numFmtId="178" fontId="0" fillId="0" borderId="29" xfId="0" applyNumberFormat="1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78" fontId="0" fillId="0" borderId="30" xfId="0" applyNumberFormat="1" applyBorder="1" applyAlignment="1">
      <alignment vertical="center"/>
    </xf>
    <xf numFmtId="9" fontId="0" fillId="0" borderId="12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3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76" fontId="0" fillId="0" borderId="32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30" xfId="0" applyBorder="1" applyAlignment="1">
      <alignment horizontal="left" vertical="center"/>
    </xf>
    <xf numFmtId="176" fontId="0" fillId="0" borderId="3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9" fontId="0" fillId="0" borderId="0" xfId="0" applyNumberFormat="1" applyAlignment="1">
      <alignment vertical="center"/>
    </xf>
    <xf numFmtId="0" fontId="2" fillId="0" borderId="32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176" fontId="0" fillId="0" borderId="33" xfId="0" applyNumberFormat="1" applyBorder="1" applyAlignment="1">
      <alignment vertical="center"/>
    </xf>
    <xf numFmtId="9" fontId="0" fillId="0" borderId="3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Alignment="1">
      <alignment vertical="center" wrapText="1"/>
    </xf>
    <xf numFmtId="178" fontId="0" fillId="0" borderId="11" xfId="0" applyNumberFormat="1" applyBorder="1" applyAlignment="1">
      <alignment horizontal="right" vertical="center"/>
    </xf>
    <xf numFmtId="178" fontId="0" fillId="0" borderId="23" xfId="0" applyNumberFormat="1" applyBorder="1" applyAlignment="1">
      <alignment horizontal="right" vertical="center"/>
    </xf>
    <xf numFmtId="178" fontId="0" fillId="0" borderId="11" xfId="0" applyNumberFormat="1" applyFont="1" applyBorder="1" applyAlignment="1">
      <alignment vertical="center"/>
    </xf>
    <xf numFmtId="9" fontId="0" fillId="0" borderId="11" xfId="0" applyNumberFormat="1" applyBorder="1" applyAlignment="1">
      <alignment vertical="center"/>
    </xf>
    <xf numFmtId="0" fontId="2" fillId="0" borderId="12" xfId="0" applyFont="1" applyBorder="1" applyAlignment="1">
      <alignment horizontal="left" vertical="center" shrinkToFit="1"/>
    </xf>
    <xf numFmtId="0" fontId="0" fillId="0" borderId="32" xfId="0" applyBorder="1" applyAlignment="1">
      <alignment horizontal="center" vertical="center"/>
    </xf>
    <xf numFmtId="178" fontId="0" fillId="0" borderId="29" xfId="0" applyNumberFormat="1" applyFill="1" applyBorder="1" applyAlignment="1">
      <alignment vertical="center"/>
    </xf>
    <xf numFmtId="176" fontId="0" fillId="0" borderId="32" xfId="0" applyNumberFormat="1" applyFill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8" fontId="0" fillId="0" borderId="24" xfId="0" applyNumberFormat="1" applyBorder="1" applyAlignment="1">
      <alignment horizontal="right" vertical="center"/>
    </xf>
    <xf numFmtId="178" fontId="0" fillId="0" borderId="11" xfId="0" applyNumberFormat="1" applyFont="1" applyBorder="1" applyAlignment="1">
      <alignment horizontal="right" vertical="center"/>
    </xf>
    <xf numFmtId="178" fontId="0" fillId="0" borderId="23" xfId="0" applyNumberFormat="1" applyFont="1" applyBorder="1" applyAlignment="1">
      <alignment horizontal="right" vertical="center"/>
    </xf>
    <xf numFmtId="178" fontId="0" fillId="0" borderId="25" xfId="0" applyNumberFormat="1" applyBorder="1" applyAlignment="1">
      <alignment horizontal="right" vertical="center"/>
    </xf>
    <xf numFmtId="0" fontId="2" fillId="0" borderId="32" xfId="0" applyFont="1" applyBorder="1" applyAlignment="1">
      <alignment horizontal="left" vertical="center" wrapText="1" shrinkToFit="1"/>
    </xf>
    <xf numFmtId="178" fontId="0" fillId="0" borderId="34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8" fontId="0" fillId="0" borderId="22" xfId="0" applyNumberFormat="1" applyFont="1" applyBorder="1" applyAlignment="1">
      <alignment vertical="center"/>
    </xf>
    <xf numFmtId="178" fontId="0" fillId="0" borderId="22" xfId="0" applyNumberFormat="1" applyBorder="1" applyAlignment="1">
      <alignment horizontal="right" vertical="center"/>
    </xf>
    <xf numFmtId="178" fontId="0" fillId="0" borderId="22" xfId="0" applyNumberFormat="1" applyFont="1" applyBorder="1" applyAlignment="1">
      <alignment horizontal="right" vertical="center"/>
    </xf>
    <xf numFmtId="178" fontId="0" fillId="0" borderId="30" xfId="0" applyNumberFormat="1" applyBorder="1" applyAlignment="1">
      <alignment horizontal="right" vertical="center"/>
    </xf>
    <xf numFmtId="178" fontId="0" fillId="0" borderId="28" xfId="0" applyNumberFormat="1" applyBorder="1" applyAlignment="1">
      <alignment horizontal="right" vertical="center"/>
    </xf>
    <xf numFmtId="178" fontId="0" fillId="0" borderId="29" xfId="0" applyNumberFormat="1" applyBorder="1" applyAlignment="1">
      <alignment horizontal="right" vertical="center"/>
    </xf>
    <xf numFmtId="178" fontId="0" fillId="0" borderId="35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8" fontId="0" fillId="0" borderId="3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8" fontId="0" fillId="0" borderId="36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hinodaminako\Desktop\&#9312;%20&#27700;&#29987;&#29289;&#21462;&#25201;&#39640;&#22577;&#21578;&#65293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hinodaminako\Desktop\R3%20&#22577;&#21578;&#65293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hinodaminako\Desktop\&#12467;&#12500;&#12540;R3%20&#27700;&#29987;&#29289;&#21462;&#25201;&#39640;&#22577;&#21578;&#65293;&#32207;&#25324;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hinodaminako\Desktop\&#12467;&#12500;&#12540;R3%20&#27700;&#29987;&#29289;&#21462;&#25201;&#39640;&#22577;&#21578;&#65293;&#32207;&#253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月"/>
      <sheetName val="２月"/>
      <sheetName val="３月"/>
      <sheetName val="４月"/>
      <sheetName val="５月"/>
      <sheetName val="６月"/>
      <sheetName val="7月"/>
      <sheetName val="８月"/>
      <sheetName val="９月"/>
      <sheetName val="10月"/>
      <sheetName val="11月"/>
      <sheetName val="12月"/>
    </sheetNames>
    <sheetDataSet>
      <sheetData sheetId="3">
        <row r="6">
          <cell r="I6">
            <v>29811080</v>
          </cell>
          <cell r="J6">
            <v>2486659290</v>
          </cell>
        </row>
        <row r="7">
          <cell r="I7">
            <v>41379209</v>
          </cell>
          <cell r="J7">
            <v>3416647754</v>
          </cell>
        </row>
        <row r="8">
          <cell r="I8">
            <v>169751</v>
          </cell>
          <cell r="J8">
            <v>134151964</v>
          </cell>
        </row>
        <row r="9">
          <cell r="I9">
            <v>112176</v>
          </cell>
          <cell r="J9">
            <v>99590874</v>
          </cell>
        </row>
        <row r="10">
          <cell r="I10">
            <v>2147973</v>
          </cell>
          <cell r="J10">
            <v>825573763</v>
          </cell>
        </row>
        <row r="11">
          <cell r="I11">
            <v>1891045</v>
          </cell>
          <cell r="J11">
            <v>781210319</v>
          </cell>
        </row>
        <row r="12">
          <cell r="I12">
            <v>13962</v>
          </cell>
          <cell r="J12">
            <v>14590444</v>
          </cell>
        </row>
        <row r="13">
          <cell r="I13">
            <v>19373</v>
          </cell>
          <cell r="J13">
            <v>22458784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I18">
            <v>1880133</v>
          </cell>
          <cell r="J18">
            <v>1275909358</v>
          </cell>
        </row>
        <row r="19">
          <cell r="I19">
            <v>1736297</v>
          </cell>
          <cell r="J19">
            <v>1206680062</v>
          </cell>
        </row>
        <row r="20">
          <cell r="I20">
            <v>23420</v>
          </cell>
          <cell r="J20">
            <v>13050429</v>
          </cell>
        </row>
        <row r="21">
          <cell r="I21">
            <v>33782</v>
          </cell>
          <cell r="J21">
            <v>18735045</v>
          </cell>
        </row>
        <row r="22">
          <cell r="I22">
            <v>1481490</v>
          </cell>
          <cell r="J22">
            <v>970923574</v>
          </cell>
        </row>
        <row r="23">
          <cell r="I23">
            <v>1640673</v>
          </cell>
          <cell r="J23">
            <v>986823748</v>
          </cell>
        </row>
        <row r="39">
          <cell r="B39">
            <v>35527809</v>
          </cell>
          <cell r="C39">
            <v>5720858822</v>
          </cell>
        </row>
        <row r="40">
          <cell r="B40">
            <v>46812555</v>
          </cell>
          <cell r="C40">
            <v>6532146586</v>
          </cell>
        </row>
      </sheetData>
      <sheetData sheetId="4">
        <row r="6">
          <cell r="G6">
            <v>5151521</v>
          </cell>
          <cell r="H6">
            <v>439695870</v>
          </cell>
        </row>
        <row r="7">
          <cell r="G7">
            <v>10479204</v>
          </cell>
          <cell r="H7">
            <v>795525036</v>
          </cell>
        </row>
        <row r="8">
          <cell r="G8">
            <v>3213</v>
          </cell>
          <cell r="H8">
            <v>2163791</v>
          </cell>
        </row>
        <row r="9">
          <cell r="G9">
            <v>11213</v>
          </cell>
          <cell r="H9">
            <v>8118922</v>
          </cell>
        </row>
        <row r="10">
          <cell r="G10">
            <v>470200</v>
          </cell>
          <cell r="H10">
            <v>172340028</v>
          </cell>
        </row>
        <row r="11">
          <cell r="G11">
            <v>405512</v>
          </cell>
          <cell r="H11">
            <v>89895388</v>
          </cell>
        </row>
        <row r="12">
          <cell r="G12">
            <v>2817</v>
          </cell>
          <cell r="H12">
            <v>3508912</v>
          </cell>
        </row>
        <row r="13">
          <cell r="G13">
            <v>1777</v>
          </cell>
          <cell r="H13">
            <v>2248599</v>
          </cell>
        </row>
        <row r="18">
          <cell r="G18">
            <v>486307</v>
          </cell>
          <cell r="H18">
            <v>183747587</v>
          </cell>
        </row>
        <row r="19">
          <cell r="G19">
            <v>487810</v>
          </cell>
          <cell r="H19">
            <v>184069792</v>
          </cell>
        </row>
        <row r="20">
          <cell r="G20">
            <v>2958</v>
          </cell>
          <cell r="H20">
            <v>1282765</v>
          </cell>
        </row>
        <row r="21">
          <cell r="G21">
            <v>1904</v>
          </cell>
          <cell r="H21">
            <v>868430</v>
          </cell>
        </row>
        <row r="22">
          <cell r="G22">
            <v>449674</v>
          </cell>
          <cell r="H22">
            <v>149092306</v>
          </cell>
        </row>
        <row r="23">
          <cell r="G23">
            <v>511755</v>
          </cell>
          <cell r="H23">
            <v>195975438</v>
          </cell>
        </row>
        <row r="36">
          <cell r="B36">
            <v>6566690</v>
          </cell>
          <cell r="C36">
            <v>951831259</v>
          </cell>
        </row>
        <row r="37">
          <cell r="B37">
            <v>11899175</v>
          </cell>
          <cell r="C37">
            <v>1276701605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月"/>
      <sheetName val="２月"/>
      <sheetName val="３月"/>
      <sheetName val="４月"/>
      <sheetName val="５月"/>
      <sheetName val="６月"/>
      <sheetName val="7月"/>
      <sheetName val="８月"/>
      <sheetName val="９月"/>
      <sheetName val="10月"/>
      <sheetName val="11月"/>
      <sheetName val="12月"/>
    </sheetNames>
    <sheetDataSet>
      <sheetData sheetId="4">
        <row r="6">
          <cell r="I6">
            <v>34962601</v>
          </cell>
          <cell r="J6">
            <v>2926355160</v>
          </cell>
        </row>
        <row r="7">
          <cell r="I7">
            <v>51858413</v>
          </cell>
          <cell r="J7">
            <v>4212172790</v>
          </cell>
        </row>
        <row r="8">
          <cell r="I8">
            <v>172964</v>
          </cell>
          <cell r="J8">
            <v>136315755</v>
          </cell>
        </row>
        <row r="9">
          <cell r="I9">
            <v>123389</v>
          </cell>
          <cell r="J9">
            <v>107709796</v>
          </cell>
        </row>
        <row r="10">
          <cell r="I10">
            <v>2618173</v>
          </cell>
          <cell r="J10">
            <v>997913791</v>
          </cell>
        </row>
        <row r="11">
          <cell r="I11">
            <v>2296557</v>
          </cell>
          <cell r="J11">
            <v>871105707</v>
          </cell>
        </row>
        <row r="12">
          <cell r="I12">
            <v>16779</v>
          </cell>
          <cell r="J12">
            <v>18099356</v>
          </cell>
        </row>
        <row r="13">
          <cell r="I13">
            <v>21150</v>
          </cell>
          <cell r="J13">
            <v>24707383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I18">
            <v>2366440</v>
          </cell>
          <cell r="J18">
            <v>1459656945</v>
          </cell>
        </row>
        <row r="19">
          <cell r="I19">
            <v>2224107</v>
          </cell>
          <cell r="J19">
            <v>1390749854</v>
          </cell>
        </row>
        <row r="20">
          <cell r="I20">
            <v>26378</v>
          </cell>
          <cell r="J20">
            <v>14333194</v>
          </cell>
        </row>
        <row r="21">
          <cell r="I21">
            <v>35686</v>
          </cell>
          <cell r="J21">
            <v>19603475</v>
          </cell>
        </row>
        <row r="22">
          <cell r="I22">
            <v>1931164</v>
          </cell>
          <cell r="J22">
            <v>1120015880</v>
          </cell>
        </row>
        <row r="23">
          <cell r="I23">
            <v>2152428</v>
          </cell>
          <cell r="J23">
            <v>1182799186</v>
          </cell>
        </row>
        <row r="39">
          <cell r="B39">
            <v>42094499</v>
          </cell>
          <cell r="C39">
            <v>6672690081</v>
          </cell>
        </row>
        <row r="40">
          <cell r="B40">
            <v>58711730</v>
          </cell>
          <cell r="C40">
            <v>7808848191</v>
          </cell>
        </row>
      </sheetData>
      <sheetData sheetId="5">
        <row r="6">
          <cell r="G6">
            <v>12677475</v>
          </cell>
          <cell r="H6">
            <v>1569118683</v>
          </cell>
        </row>
        <row r="7">
          <cell r="G7">
            <v>6701366</v>
          </cell>
          <cell r="H7">
            <v>1716748500</v>
          </cell>
        </row>
        <row r="8">
          <cell r="G8">
            <v>1898</v>
          </cell>
          <cell r="H8">
            <v>1392908</v>
          </cell>
        </row>
        <row r="9">
          <cell r="G9">
            <v>1190</v>
          </cell>
          <cell r="H9">
            <v>725965</v>
          </cell>
        </row>
        <row r="10">
          <cell r="G10">
            <v>568440</v>
          </cell>
          <cell r="H10">
            <v>207143536</v>
          </cell>
        </row>
        <row r="11">
          <cell r="G11">
            <v>479870</v>
          </cell>
          <cell r="H11">
            <v>97755044</v>
          </cell>
        </row>
        <row r="12">
          <cell r="G12">
            <v>3184</v>
          </cell>
          <cell r="H12">
            <v>3739337</v>
          </cell>
        </row>
        <row r="13">
          <cell r="G13">
            <v>3761</v>
          </cell>
          <cell r="H13">
            <v>4939543</v>
          </cell>
        </row>
        <row r="19">
          <cell r="G19">
            <v>4250</v>
          </cell>
          <cell r="H19">
            <v>1721164</v>
          </cell>
        </row>
        <row r="20">
          <cell r="G20">
            <v>12109</v>
          </cell>
          <cell r="H20">
            <v>6629476</v>
          </cell>
        </row>
        <row r="21">
          <cell r="G21">
            <v>17838</v>
          </cell>
          <cell r="H21">
            <v>10353902</v>
          </cell>
        </row>
        <row r="22">
          <cell r="G22">
            <v>676443</v>
          </cell>
          <cell r="H22">
            <v>334922860</v>
          </cell>
        </row>
        <row r="23">
          <cell r="G23">
            <v>675806</v>
          </cell>
          <cell r="H23">
            <v>304409602</v>
          </cell>
        </row>
        <row r="36">
          <cell r="B36">
            <v>13939549</v>
          </cell>
          <cell r="C36">
            <v>2122946800</v>
          </cell>
        </row>
        <row r="37">
          <cell r="B37">
            <v>7884081</v>
          </cell>
          <cell r="C37">
            <v>2136653720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１月"/>
      <sheetName val="２月"/>
      <sheetName val="３月"/>
      <sheetName val="４月"/>
      <sheetName val="５月"/>
      <sheetName val="６月"/>
      <sheetName val="7月"/>
      <sheetName val="８月"/>
      <sheetName val="９月"/>
      <sheetName val="10月"/>
      <sheetName val="11月"/>
      <sheetName val="12月"/>
    </sheetNames>
    <sheetDataSet>
      <sheetData sheetId="5">
        <row r="6">
          <cell r="I6">
            <v>47640076</v>
          </cell>
          <cell r="J6">
            <v>4495473843</v>
          </cell>
        </row>
        <row r="7">
          <cell r="I7">
            <v>58559779</v>
          </cell>
          <cell r="J7">
            <v>5928921290</v>
          </cell>
        </row>
        <row r="8">
          <cell r="I8">
            <v>174862</v>
          </cell>
          <cell r="J8">
            <v>137708663</v>
          </cell>
        </row>
        <row r="9">
          <cell r="I9">
            <v>124579</v>
          </cell>
          <cell r="J9">
            <v>108435761</v>
          </cell>
        </row>
        <row r="10">
          <cell r="I10">
            <v>3186613</v>
          </cell>
          <cell r="J10">
            <v>1205057327</v>
          </cell>
        </row>
        <row r="11">
          <cell r="I11">
            <v>2776427</v>
          </cell>
          <cell r="J11">
            <v>968860751</v>
          </cell>
        </row>
        <row r="12">
          <cell r="I12">
            <v>19963</v>
          </cell>
          <cell r="J12">
            <v>21838693</v>
          </cell>
        </row>
        <row r="13">
          <cell r="I13">
            <v>24911</v>
          </cell>
          <cell r="J13">
            <v>29646926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I18">
            <v>2366440</v>
          </cell>
          <cell r="J18">
            <v>1459656945</v>
          </cell>
        </row>
        <row r="19">
          <cell r="I19">
            <v>2228357</v>
          </cell>
          <cell r="J19">
            <v>1392471018</v>
          </cell>
        </row>
        <row r="20">
          <cell r="I20">
            <v>38487</v>
          </cell>
          <cell r="J20">
            <v>20962670</v>
          </cell>
        </row>
        <row r="21">
          <cell r="I21">
            <v>53524</v>
          </cell>
          <cell r="J21">
            <v>29957377</v>
          </cell>
        </row>
        <row r="22">
          <cell r="I22">
            <v>2607607</v>
          </cell>
          <cell r="J22">
            <v>1454938740</v>
          </cell>
        </row>
        <row r="23">
          <cell r="I23">
            <v>2828234</v>
          </cell>
          <cell r="J23">
            <v>1487208788</v>
          </cell>
        </row>
        <row r="39">
          <cell r="B39">
            <v>56034048</v>
          </cell>
          <cell r="C39">
            <v>8795636881</v>
          </cell>
        </row>
        <row r="40">
          <cell r="B40">
            <v>66595811</v>
          </cell>
          <cell r="C40">
            <v>9945501911</v>
          </cell>
        </row>
      </sheetData>
      <sheetData sheetId="6">
        <row r="6">
          <cell r="G6">
            <v>6982312</v>
          </cell>
          <cell r="H6">
            <v>731582144</v>
          </cell>
        </row>
        <row r="7">
          <cell r="G7">
            <v>4811203</v>
          </cell>
          <cell r="H7">
            <v>864674571</v>
          </cell>
        </row>
        <row r="8">
          <cell r="G8">
            <v>270</v>
          </cell>
          <cell r="H8">
            <v>248227</v>
          </cell>
        </row>
        <row r="9">
          <cell r="G9">
            <v>13818</v>
          </cell>
          <cell r="H9">
            <v>9423389</v>
          </cell>
        </row>
        <row r="10">
          <cell r="G10">
            <v>34260</v>
          </cell>
          <cell r="H10">
            <v>15185340</v>
          </cell>
        </row>
        <row r="11">
          <cell r="G11">
            <v>20300</v>
          </cell>
          <cell r="H11">
            <v>5260464</v>
          </cell>
        </row>
        <row r="12">
          <cell r="G12">
            <v>7597</v>
          </cell>
          <cell r="H12">
            <v>5554454</v>
          </cell>
        </row>
        <row r="13">
          <cell r="G13">
            <v>5704</v>
          </cell>
          <cell r="H13">
            <v>5457265</v>
          </cell>
        </row>
        <row r="20">
          <cell r="G20">
            <v>4784</v>
          </cell>
          <cell r="H20">
            <v>2126369</v>
          </cell>
        </row>
        <row r="21">
          <cell r="G21">
            <v>6465</v>
          </cell>
          <cell r="H21">
            <v>4169390</v>
          </cell>
        </row>
        <row r="22">
          <cell r="G22">
            <v>476224</v>
          </cell>
          <cell r="H22">
            <v>266435537</v>
          </cell>
        </row>
        <row r="23">
          <cell r="G23">
            <v>518508</v>
          </cell>
          <cell r="H23">
            <v>304552070</v>
          </cell>
        </row>
        <row r="36">
          <cell r="B36">
            <v>7505447</v>
          </cell>
          <cell r="C36">
            <v>1021132071</v>
          </cell>
        </row>
        <row r="37">
          <cell r="B37">
            <v>5375998</v>
          </cell>
          <cell r="C37">
            <v>1193537149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１月"/>
      <sheetName val="２月"/>
      <sheetName val="３月"/>
      <sheetName val="４月"/>
      <sheetName val="５月"/>
      <sheetName val="６月"/>
      <sheetName val="7月"/>
      <sheetName val="８月"/>
      <sheetName val="９月"/>
      <sheetName val="10月"/>
      <sheetName val="11月"/>
      <sheetName val="12月"/>
    </sheetNames>
    <sheetDataSet>
      <sheetData sheetId="7">
        <row r="6">
          <cell r="I6">
            <v>57308973</v>
          </cell>
          <cell r="J6">
            <v>5579566402</v>
          </cell>
        </row>
        <row r="7">
          <cell r="I7">
            <v>65979822</v>
          </cell>
          <cell r="J7">
            <v>7294670092</v>
          </cell>
        </row>
        <row r="8">
          <cell r="I8">
            <v>209854</v>
          </cell>
          <cell r="J8">
            <v>172169810</v>
          </cell>
        </row>
        <row r="9">
          <cell r="I9">
            <v>140744</v>
          </cell>
          <cell r="J9">
            <v>120792937</v>
          </cell>
        </row>
        <row r="10">
          <cell r="I10">
            <v>3220873</v>
          </cell>
          <cell r="J10">
            <v>1220242667</v>
          </cell>
        </row>
        <row r="11">
          <cell r="I11">
            <v>2796727</v>
          </cell>
          <cell r="J11">
            <v>974121215</v>
          </cell>
        </row>
        <row r="12">
          <cell r="I12">
            <v>32801</v>
          </cell>
          <cell r="J12">
            <v>33034739</v>
          </cell>
        </row>
        <row r="13">
          <cell r="I13">
            <v>36138</v>
          </cell>
          <cell r="J13">
            <v>40778002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I18">
            <v>2366440</v>
          </cell>
          <cell r="J18">
            <v>1459656945</v>
          </cell>
        </row>
        <row r="19">
          <cell r="I19">
            <v>2228357</v>
          </cell>
          <cell r="J19">
            <v>1392471018</v>
          </cell>
        </row>
        <row r="20">
          <cell r="I20">
            <v>46145</v>
          </cell>
          <cell r="J20">
            <v>24392963</v>
          </cell>
        </row>
        <row r="21">
          <cell r="I21">
            <v>62978</v>
          </cell>
          <cell r="J21">
            <v>36160530</v>
          </cell>
        </row>
        <row r="22">
          <cell r="I22">
            <v>3339999</v>
          </cell>
          <cell r="J22">
            <v>1897900132</v>
          </cell>
        </row>
        <row r="23">
          <cell r="I23">
            <v>3684672</v>
          </cell>
          <cell r="J23">
            <v>2006406588</v>
          </cell>
        </row>
        <row r="39">
          <cell r="B39">
            <v>66525085</v>
          </cell>
          <cell r="C39">
            <v>10386963658</v>
          </cell>
        </row>
        <row r="40">
          <cell r="B40">
            <v>74929438</v>
          </cell>
          <cell r="C40">
            <v>11865400382</v>
          </cell>
        </row>
      </sheetData>
      <sheetData sheetId="8">
        <row r="6">
          <cell r="G6">
            <v>8612085</v>
          </cell>
          <cell r="H6">
            <v>682462141</v>
          </cell>
          <cell r="I6">
            <v>65921058</v>
          </cell>
          <cell r="J6">
            <v>6262028543</v>
          </cell>
        </row>
        <row r="7">
          <cell r="G7">
            <v>5242607</v>
          </cell>
          <cell r="H7">
            <v>384606740</v>
          </cell>
          <cell r="I7">
            <v>71222429</v>
          </cell>
          <cell r="J7">
            <v>7679276832</v>
          </cell>
        </row>
        <row r="8">
          <cell r="G8">
            <v>103278</v>
          </cell>
          <cell r="H8">
            <v>93026427</v>
          </cell>
          <cell r="I8">
            <v>313132</v>
          </cell>
          <cell r="J8">
            <v>265196237</v>
          </cell>
        </row>
        <row r="9">
          <cell r="G9">
            <v>910</v>
          </cell>
          <cell r="H9">
            <v>1447524</v>
          </cell>
          <cell r="I9">
            <v>141654</v>
          </cell>
          <cell r="J9">
            <v>122240461</v>
          </cell>
        </row>
        <row r="10">
          <cell r="G10">
            <v>389020</v>
          </cell>
          <cell r="H10">
            <v>136415124</v>
          </cell>
          <cell r="I10">
            <v>3609893</v>
          </cell>
          <cell r="J10">
            <v>1356657791</v>
          </cell>
        </row>
        <row r="11">
          <cell r="G11">
            <v>217670</v>
          </cell>
          <cell r="H11">
            <v>67492980</v>
          </cell>
          <cell r="I11">
            <v>3014397</v>
          </cell>
          <cell r="J11">
            <v>1041614195</v>
          </cell>
        </row>
        <row r="12">
          <cell r="G12">
            <v>3881</v>
          </cell>
          <cell r="H12">
            <v>3875658</v>
          </cell>
          <cell r="I12">
            <v>36682</v>
          </cell>
          <cell r="J12">
            <v>36910397</v>
          </cell>
        </row>
        <row r="13">
          <cell r="G13">
            <v>3564</v>
          </cell>
          <cell r="H13">
            <v>4924444</v>
          </cell>
          <cell r="I13">
            <v>39702</v>
          </cell>
          <cell r="J13">
            <v>45702446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G18">
            <v>426612</v>
          </cell>
          <cell r="H18">
            <v>238558147</v>
          </cell>
          <cell r="I18">
            <v>2793052</v>
          </cell>
          <cell r="J18">
            <v>1698215092</v>
          </cell>
        </row>
        <row r="19">
          <cell r="G19">
            <v>526921</v>
          </cell>
          <cell r="H19">
            <v>278436960</v>
          </cell>
          <cell r="I19">
            <v>2755278</v>
          </cell>
          <cell r="J19">
            <v>1670907978</v>
          </cell>
        </row>
        <row r="20">
          <cell r="G20">
            <v>8526</v>
          </cell>
          <cell r="H20">
            <v>3832040</v>
          </cell>
          <cell r="I20">
            <v>54671</v>
          </cell>
          <cell r="J20">
            <v>28225003</v>
          </cell>
        </row>
        <row r="21">
          <cell r="G21">
            <v>2735</v>
          </cell>
          <cell r="H21">
            <v>1278335</v>
          </cell>
          <cell r="I21">
            <v>65713</v>
          </cell>
          <cell r="J21">
            <v>37438865</v>
          </cell>
        </row>
        <row r="22">
          <cell r="G22">
            <v>414989</v>
          </cell>
          <cell r="H22">
            <v>161687020</v>
          </cell>
          <cell r="I22">
            <v>3754988</v>
          </cell>
          <cell r="J22">
            <v>2059587152</v>
          </cell>
        </row>
        <row r="23">
          <cell r="G23">
            <v>314054</v>
          </cell>
          <cell r="H23">
            <v>123765996</v>
          </cell>
          <cell r="I23">
            <v>3998726</v>
          </cell>
          <cell r="J23">
            <v>2130172584</v>
          </cell>
        </row>
        <row r="36">
          <cell r="B36">
            <v>9958391</v>
          </cell>
          <cell r="C36">
            <v>1319856557</v>
          </cell>
        </row>
        <row r="37">
          <cell r="B37">
            <v>6308461</v>
          </cell>
          <cell r="C37">
            <v>861952979</v>
          </cell>
        </row>
        <row r="39">
          <cell r="B39">
            <v>76483476</v>
          </cell>
          <cell r="C39">
            <v>11706820215</v>
          </cell>
        </row>
        <row r="40">
          <cell r="B40">
            <v>81237899</v>
          </cell>
          <cell r="C40">
            <v>12727353361</v>
          </cell>
        </row>
      </sheetData>
      <sheetData sheetId="9">
        <row r="6">
          <cell r="G6">
            <v>5589986</v>
          </cell>
          <cell r="H6">
            <v>698083666</v>
          </cell>
          <cell r="I6">
            <v>71511044</v>
          </cell>
          <cell r="J6">
            <v>6960112209</v>
          </cell>
        </row>
        <row r="7">
          <cell r="G7">
            <v>5533301</v>
          </cell>
          <cell r="H7">
            <v>669780399</v>
          </cell>
          <cell r="I7">
            <v>76755730</v>
          </cell>
          <cell r="J7">
            <v>8349057231</v>
          </cell>
        </row>
        <row r="8">
          <cell r="G8">
            <v>105521</v>
          </cell>
          <cell r="H8">
            <v>74187553</v>
          </cell>
          <cell r="I8">
            <v>418653</v>
          </cell>
          <cell r="J8">
            <v>339383790</v>
          </cell>
        </row>
        <row r="9">
          <cell r="G9">
            <v>205</v>
          </cell>
          <cell r="H9">
            <v>149364</v>
          </cell>
          <cell r="I9">
            <v>141859</v>
          </cell>
          <cell r="J9">
            <v>122389825</v>
          </cell>
        </row>
        <row r="10">
          <cell r="G10">
            <v>543660</v>
          </cell>
          <cell r="H10">
            <v>202246416</v>
          </cell>
          <cell r="I10">
            <v>4153553</v>
          </cell>
          <cell r="J10">
            <v>1558904207</v>
          </cell>
        </row>
        <row r="11">
          <cell r="G11">
            <v>560209</v>
          </cell>
          <cell r="H11">
            <v>173480292</v>
          </cell>
          <cell r="I11">
            <v>3574606</v>
          </cell>
          <cell r="J11">
            <v>1215094487</v>
          </cell>
        </row>
        <row r="12">
          <cell r="G12">
            <v>3026</v>
          </cell>
          <cell r="H12">
            <v>3149715</v>
          </cell>
          <cell r="I12">
            <v>39708</v>
          </cell>
          <cell r="J12">
            <v>40060112</v>
          </cell>
        </row>
        <row r="13">
          <cell r="G13">
            <v>4788</v>
          </cell>
          <cell r="H13">
            <v>5468229</v>
          </cell>
          <cell r="I13">
            <v>44490</v>
          </cell>
          <cell r="J13">
            <v>51170675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G18">
            <v>472884</v>
          </cell>
          <cell r="H18">
            <v>264978369</v>
          </cell>
          <cell r="I18">
            <v>3265936</v>
          </cell>
          <cell r="J18">
            <v>1963193461</v>
          </cell>
        </row>
        <row r="19">
          <cell r="G19">
            <v>575908</v>
          </cell>
          <cell r="H19">
            <v>290668226</v>
          </cell>
          <cell r="I19">
            <v>3331186</v>
          </cell>
          <cell r="J19">
            <v>1961576204</v>
          </cell>
        </row>
        <row r="20">
          <cell r="G20">
            <v>9132</v>
          </cell>
          <cell r="H20">
            <v>3268932</v>
          </cell>
          <cell r="I20">
            <v>63803</v>
          </cell>
          <cell r="J20">
            <v>31493935</v>
          </cell>
        </row>
        <row r="21">
          <cell r="G21">
            <v>3584</v>
          </cell>
          <cell r="H21">
            <v>1587048</v>
          </cell>
          <cell r="I21">
            <v>69297</v>
          </cell>
          <cell r="J21">
            <v>39025913</v>
          </cell>
        </row>
        <row r="22">
          <cell r="G22">
            <v>475254</v>
          </cell>
          <cell r="H22">
            <v>170206683</v>
          </cell>
          <cell r="I22">
            <v>4230242</v>
          </cell>
          <cell r="J22">
            <v>2229793835</v>
          </cell>
        </row>
        <row r="23">
          <cell r="G23">
            <v>456227</v>
          </cell>
          <cell r="H23">
            <v>165869506</v>
          </cell>
          <cell r="I23">
            <v>4454953</v>
          </cell>
          <cell r="J23">
            <v>2296042090</v>
          </cell>
        </row>
        <row r="36">
          <cell r="B36">
            <v>7199463</v>
          </cell>
          <cell r="C36">
            <v>1416121334</v>
          </cell>
        </row>
        <row r="37">
          <cell r="B37">
            <v>7134222</v>
          </cell>
          <cell r="C37">
            <v>1307003064</v>
          </cell>
        </row>
        <row r="39">
          <cell r="B39">
            <v>83682939</v>
          </cell>
          <cell r="C39">
            <v>13122941549</v>
          </cell>
        </row>
        <row r="40">
          <cell r="B40">
            <v>88372121</v>
          </cell>
          <cell r="C40">
            <v>14034356425</v>
          </cell>
        </row>
      </sheetData>
      <sheetData sheetId="10">
        <row r="6">
          <cell r="G6">
            <v>4560316</v>
          </cell>
          <cell r="H6">
            <v>711303467</v>
          </cell>
        </row>
        <row r="7">
          <cell r="G7">
            <v>3771244</v>
          </cell>
          <cell r="H7">
            <v>524661846</v>
          </cell>
        </row>
        <row r="8">
          <cell r="G8">
            <v>22244</v>
          </cell>
          <cell r="H8">
            <v>21514172</v>
          </cell>
        </row>
        <row r="10">
          <cell r="G10">
            <v>596320</v>
          </cell>
          <cell r="H10">
            <v>284390342</v>
          </cell>
        </row>
        <row r="11">
          <cell r="G11">
            <v>605254</v>
          </cell>
          <cell r="H11">
            <v>175881596</v>
          </cell>
        </row>
        <row r="12">
          <cell r="G12">
            <v>3927</v>
          </cell>
          <cell r="H12">
            <v>5266090</v>
          </cell>
        </row>
        <row r="13">
          <cell r="G13">
            <v>4814</v>
          </cell>
          <cell r="H13">
            <v>5581867</v>
          </cell>
        </row>
        <row r="18">
          <cell r="G18">
            <v>432920</v>
          </cell>
          <cell r="H18">
            <v>1068644395</v>
          </cell>
        </row>
        <row r="19">
          <cell r="G19">
            <v>482583</v>
          </cell>
          <cell r="H19">
            <v>1038711705</v>
          </cell>
        </row>
        <row r="20">
          <cell r="G20">
            <v>12409</v>
          </cell>
          <cell r="H20">
            <v>6160395</v>
          </cell>
        </row>
        <row r="21">
          <cell r="G21">
            <v>13172</v>
          </cell>
          <cell r="H21">
            <v>7721053</v>
          </cell>
        </row>
        <row r="22">
          <cell r="G22">
            <v>376256</v>
          </cell>
          <cell r="H22">
            <v>177044931</v>
          </cell>
        </row>
        <row r="23">
          <cell r="G23">
            <v>401065</v>
          </cell>
          <cell r="H23">
            <v>194322694</v>
          </cell>
        </row>
        <row r="36">
          <cell r="B36">
            <v>6004392</v>
          </cell>
          <cell r="C36">
            <v>2274323792</v>
          </cell>
        </row>
        <row r="37">
          <cell r="B37">
            <v>5278132</v>
          </cell>
          <cell r="C37">
            <v>1946880761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H37" sqref="H37"/>
    </sheetView>
  </sheetViews>
  <sheetFormatPr defaultColWidth="9.00390625" defaultRowHeight="13.5"/>
  <cols>
    <col min="1" max="1" width="9.125" style="0" customWidth="1"/>
    <col min="2" max="2" width="12.375" style="0" customWidth="1"/>
    <col min="3" max="3" width="15.375" style="0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10" width="13.625" style="0" customWidth="1"/>
  </cols>
  <sheetData>
    <row r="1" spans="1:10" ht="24.75" customHeight="1">
      <c r="A1" s="6" t="s">
        <v>79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>
      <c r="A2" s="5"/>
      <c r="B2" s="5"/>
      <c r="C2" s="5"/>
      <c r="D2" s="5"/>
      <c r="E2" s="5"/>
      <c r="F2" s="5"/>
      <c r="G2" s="5"/>
      <c r="H2" s="5"/>
      <c r="I2" s="7" t="s">
        <v>68</v>
      </c>
      <c r="J2" s="5"/>
    </row>
    <row r="3" spans="1:10" ht="19.5" customHeight="1">
      <c r="A3" s="8" t="s">
        <v>9</v>
      </c>
      <c r="B3" s="5"/>
      <c r="C3" s="5"/>
      <c r="D3" s="5"/>
      <c r="E3" s="104" t="s">
        <v>10</v>
      </c>
      <c r="F3" s="104"/>
      <c r="G3" s="104"/>
      <c r="H3" s="5"/>
      <c r="I3" s="5"/>
      <c r="J3" s="5"/>
    </row>
    <row r="4" spans="1:11" ht="19.5" customHeight="1">
      <c r="A4" s="9" t="s">
        <v>11</v>
      </c>
      <c r="B4" s="9" t="s">
        <v>12</v>
      </c>
      <c r="C4" s="9" t="s">
        <v>13</v>
      </c>
      <c r="D4" s="5"/>
      <c r="E4" s="10"/>
      <c r="F4" s="11"/>
      <c r="G4" s="12"/>
      <c r="H4" s="13" t="s">
        <v>72</v>
      </c>
      <c r="I4" s="12" t="s">
        <v>73</v>
      </c>
      <c r="J4" s="14"/>
      <c r="K4" s="2"/>
    </row>
    <row r="5" spans="1:11" ht="19.5" customHeight="1">
      <c r="A5" s="18">
        <v>1</v>
      </c>
      <c r="B5" s="3">
        <v>0</v>
      </c>
      <c r="C5" s="4">
        <v>0</v>
      </c>
      <c r="D5" s="5"/>
      <c r="E5" s="15"/>
      <c r="F5" s="16"/>
      <c r="G5" s="17" t="s">
        <v>14</v>
      </c>
      <c r="H5" s="18" t="s">
        <v>13</v>
      </c>
      <c r="I5" s="17" t="s">
        <v>14</v>
      </c>
      <c r="J5" s="9" t="s">
        <v>13</v>
      </c>
      <c r="K5" s="2"/>
    </row>
    <row r="6" spans="1:11" ht="19.5" customHeight="1">
      <c r="A6" s="18">
        <v>2</v>
      </c>
      <c r="B6" s="3">
        <v>0</v>
      </c>
      <c r="C6" s="4">
        <v>0</v>
      </c>
      <c r="D6" s="5"/>
      <c r="E6" s="107" t="s">
        <v>15</v>
      </c>
      <c r="F6" s="108"/>
      <c r="G6" s="21">
        <v>4427622</v>
      </c>
      <c r="H6" s="53">
        <v>584940014</v>
      </c>
      <c r="I6" s="19">
        <f>G6</f>
        <v>4427622</v>
      </c>
      <c r="J6" s="19">
        <f>H6</f>
        <v>584940014</v>
      </c>
      <c r="K6" s="2"/>
    </row>
    <row r="7" spans="1:12" ht="19.5" customHeight="1">
      <c r="A7" s="18">
        <v>3</v>
      </c>
      <c r="B7" s="3">
        <v>0</v>
      </c>
      <c r="C7" s="4">
        <v>0</v>
      </c>
      <c r="D7" s="5"/>
      <c r="E7" s="22"/>
      <c r="F7" s="23" t="s">
        <v>2</v>
      </c>
      <c r="G7" s="25">
        <v>2948453</v>
      </c>
      <c r="H7" s="54">
        <v>932959090</v>
      </c>
      <c r="I7" s="29">
        <f>G7</f>
        <v>2948453</v>
      </c>
      <c r="J7" s="29">
        <f>H7</f>
        <v>932959090</v>
      </c>
      <c r="K7" s="2"/>
      <c r="L7" s="1"/>
    </row>
    <row r="8" spans="1:11" ht="19.5" customHeight="1">
      <c r="A8" s="18">
        <v>4</v>
      </c>
      <c r="B8" s="3">
        <v>0</v>
      </c>
      <c r="C8" s="4">
        <v>0</v>
      </c>
      <c r="D8" s="5"/>
      <c r="E8" s="107" t="s">
        <v>0</v>
      </c>
      <c r="F8" s="108"/>
      <c r="G8" s="19">
        <v>43136</v>
      </c>
      <c r="H8" s="20">
        <v>38359897</v>
      </c>
      <c r="I8" s="19">
        <f>G8</f>
        <v>43136</v>
      </c>
      <c r="J8" s="19">
        <f aca="true" t="shared" si="0" ref="J8:J21">H8</f>
        <v>38359897</v>
      </c>
      <c r="K8" s="2"/>
    </row>
    <row r="9" spans="1:11" ht="19.5" customHeight="1">
      <c r="A9" s="18">
        <v>5</v>
      </c>
      <c r="B9" s="3">
        <v>228948</v>
      </c>
      <c r="C9" s="4">
        <v>40924427</v>
      </c>
      <c r="D9" s="5"/>
      <c r="E9" s="22"/>
      <c r="F9" s="23" t="s">
        <v>2</v>
      </c>
      <c r="G9" s="26">
        <v>17768</v>
      </c>
      <c r="H9" s="26">
        <v>16963278</v>
      </c>
      <c r="I9" s="29">
        <f>G9</f>
        <v>17768</v>
      </c>
      <c r="J9" s="29">
        <f t="shared" si="0"/>
        <v>16963278</v>
      </c>
      <c r="K9" s="2"/>
    </row>
    <row r="10" spans="1:11" ht="19.5" customHeight="1">
      <c r="A10" s="18">
        <v>6</v>
      </c>
      <c r="B10" s="3">
        <v>230402</v>
      </c>
      <c r="C10" s="4">
        <v>100050410</v>
      </c>
      <c r="D10" s="5"/>
      <c r="E10" s="107" t="s">
        <v>1</v>
      </c>
      <c r="F10" s="108"/>
      <c r="G10" s="21">
        <v>421270</v>
      </c>
      <c r="H10" s="53">
        <v>191766744</v>
      </c>
      <c r="I10" s="19">
        <f>G10</f>
        <v>421270</v>
      </c>
      <c r="J10" s="19">
        <f t="shared" si="0"/>
        <v>191766744</v>
      </c>
      <c r="K10" s="2"/>
    </row>
    <row r="11" spans="1:11" ht="19.5" customHeight="1">
      <c r="A11" s="18">
        <v>7</v>
      </c>
      <c r="B11" s="3">
        <v>20109</v>
      </c>
      <c r="C11" s="4">
        <v>10697492</v>
      </c>
      <c r="D11" s="5"/>
      <c r="E11" s="22"/>
      <c r="F11" s="23" t="s">
        <v>2</v>
      </c>
      <c r="G11" s="25">
        <v>414880</v>
      </c>
      <c r="H11" s="25">
        <v>189944762</v>
      </c>
      <c r="I11" s="29">
        <f>G11</f>
        <v>414880</v>
      </c>
      <c r="J11" s="29">
        <f t="shared" si="0"/>
        <v>189944762</v>
      </c>
      <c r="K11" s="2"/>
    </row>
    <row r="12" spans="1:11" ht="19.5" customHeight="1">
      <c r="A12" s="18">
        <v>8</v>
      </c>
      <c r="B12" s="3">
        <v>21053</v>
      </c>
      <c r="C12" s="4">
        <v>9964193</v>
      </c>
      <c r="D12" s="5"/>
      <c r="E12" s="107" t="s">
        <v>18</v>
      </c>
      <c r="F12" s="108"/>
      <c r="G12" s="19">
        <v>3417</v>
      </c>
      <c r="H12" s="20">
        <v>3857928</v>
      </c>
      <c r="I12" s="19">
        <f aca="true" t="shared" si="1" ref="I12:I23">G12</f>
        <v>3417</v>
      </c>
      <c r="J12" s="19">
        <f t="shared" si="0"/>
        <v>3857928</v>
      </c>
      <c r="K12" s="1"/>
    </row>
    <row r="13" spans="1:11" ht="19.5" customHeight="1">
      <c r="A13" s="18">
        <v>9</v>
      </c>
      <c r="B13" s="3">
        <v>708</v>
      </c>
      <c r="C13" s="4">
        <v>351551</v>
      </c>
      <c r="D13" s="5"/>
      <c r="E13" s="22"/>
      <c r="F13" s="23" t="s">
        <v>2</v>
      </c>
      <c r="G13" s="26">
        <v>4837</v>
      </c>
      <c r="H13" s="26">
        <v>6190298</v>
      </c>
      <c r="I13" s="29">
        <f t="shared" si="1"/>
        <v>4837</v>
      </c>
      <c r="J13" s="29">
        <f t="shared" si="0"/>
        <v>6190298</v>
      </c>
      <c r="K13" s="2"/>
    </row>
    <row r="14" spans="1:11" ht="19.5" customHeight="1">
      <c r="A14" s="18">
        <v>10</v>
      </c>
      <c r="B14" s="3">
        <v>0</v>
      </c>
      <c r="C14" s="4">
        <v>0</v>
      </c>
      <c r="D14" s="5"/>
      <c r="E14" s="105" t="s">
        <v>62</v>
      </c>
      <c r="F14" s="106"/>
      <c r="G14" s="19"/>
      <c r="H14" s="30"/>
      <c r="I14" s="19">
        <f t="shared" si="1"/>
        <v>0</v>
      </c>
      <c r="J14" s="19">
        <f t="shared" si="0"/>
        <v>0</v>
      </c>
      <c r="K14" s="2"/>
    </row>
    <row r="15" spans="1:11" ht="19.5" customHeight="1">
      <c r="A15" s="18">
        <v>11</v>
      </c>
      <c r="B15" s="3">
        <v>4254</v>
      </c>
      <c r="C15" s="4">
        <v>7080562</v>
      </c>
      <c r="D15" s="5"/>
      <c r="E15" s="22"/>
      <c r="F15" s="23" t="s">
        <v>2</v>
      </c>
      <c r="G15" s="24"/>
      <c r="H15" s="86"/>
      <c r="I15" s="29">
        <f t="shared" si="1"/>
        <v>0</v>
      </c>
      <c r="J15" s="29">
        <f t="shared" si="0"/>
        <v>0</v>
      </c>
      <c r="K15" s="2"/>
    </row>
    <row r="16" spans="1:11" ht="19.5" customHeight="1">
      <c r="A16" s="18">
        <v>12</v>
      </c>
      <c r="B16" s="3">
        <v>145168</v>
      </c>
      <c r="C16" s="4">
        <v>47060565</v>
      </c>
      <c r="D16" s="5"/>
      <c r="E16" s="107" t="s">
        <v>19</v>
      </c>
      <c r="F16" s="108"/>
      <c r="G16" s="21"/>
      <c r="H16" s="21"/>
      <c r="I16" s="19">
        <f t="shared" si="1"/>
        <v>0</v>
      </c>
      <c r="J16" s="19">
        <f t="shared" si="0"/>
        <v>0</v>
      </c>
      <c r="K16" s="2"/>
    </row>
    <row r="17" spans="1:11" ht="19.5" customHeight="1">
      <c r="A17" s="18">
        <v>13</v>
      </c>
      <c r="B17" s="3">
        <v>65281</v>
      </c>
      <c r="C17" s="4">
        <v>59778261</v>
      </c>
      <c r="D17" s="5"/>
      <c r="E17" s="22"/>
      <c r="F17" s="23" t="s">
        <v>2</v>
      </c>
      <c r="G17" s="29"/>
      <c r="H17" s="29"/>
      <c r="I17" s="29">
        <f t="shared" si="1"/>
        <v>0</v>
      </c>
      <c r="J17" s="29">
        <f t="shared" si="0"/>
        <v>0</v>
      </c>
      <c r="K17" s="2"/>
    </row>
    <row r="18" spans="1:11" ht="19.5" customHeight="1">
      <c r="A18" s="18">
        <v>14</v>
      </c>
      <c r="B18" s="3">
        <v>51033</v>
      </c>
      <c r="C18" s="4">
        <v>29779395</v>
      </c>
      <c r="D18" s="5"/>
      <c r="E18" s="113" t="s">
        <v>6</v>
      </c>
      <c r="F18" s="114"/>
      <c r="G18" s="19">
        <v>323044</v>
      </c>
      <c r="H18" s="19">
        <v>269448340</v>
      </c>
      <c r="I18" s="19">
        <f t="shared" si="1"/>
        <v>323044</v>
      </c>
      <c r="J18" s="19">
        <f t="shared" si="0"/>
        <v>269448340</v>
      </c>
      <c r="K18" s="2"/>
    </row>
    <row r="19" spans="1:11" ht="19.5" customHeight="1">
      <c r="A19" s="18">
        <v>15</v>
      </c>
      <c r="B19" s="3">
        <v>218371</v>
      </c>
      <c r="C19" s="4">
        <v>74535745</v>
      </c>
      <c r="D19" s="5"/>
      <c r="E19" s="22"/>
      <c r="F19" s="23" t="s">
        <v>2</v>
      </c>
      <c r="G19" s="26">
        <v>321205</v>
      </c>
      <c r="H19" s="26">
        <v>314686476</v>
      </c>
      <c r="I19" s="29">
        <f t="shared" si="1"/>
        <v>321205</v>
      </c>
      <c r="J19" s="29">
        <f t="shared" si="0"/>
        <v>314686476</v>
      </c>
      <c r="K19" s="2"/>
    </row>
    <row r="20" spans="1:11" ht="19.5" customHeight="1">
      <c r="A20" s="18">
        <v>16</v>
      </c>
      <c r="B20" s="3">
        <v>417309</v>
      </c>
      <c r="C20" s="4">
        <v>108485288</v>
      </c>
      <c r="D20" s="5"/>
      <c r="E20" s="107" t="s">
        <v>5</v>
      </c>
      <c r="F20" s="108"/>
      <c r="G20" s="21">
        <v>3691</v>
      </c>
      <c r="H20" s="53">
        <v>2133239</v>
      </c>
      <c r="I20" s="19">
        <f t="shared" si="1"/>
        <v>3691</v>
      </c>
      <c r="J20" s="19">
        <f t="shared" si="0"/>
        <v>2133239</v>
      </c>
      <c r="K20" s="2"/>
    </row>
    <row r="21" spans="1:11" ht="19.5" customHeight="1">
      <c r="A21" s="18">
        <v>17</v>
      </c>
      <c r="B21" s="3">
        <v>0</v>
      </c>
      <c r="C21" s="4">
        <v>0</v>
      </c>
      <c r="D21" s="5"/>
      <c r="E21" s="22"/>
      <c r="F21" s="23" t="s">
        <v>2</v>
      </c>
      <c r="G21" s="25">
        <v>13783</v>
      </c>
      <c r="H21" s="25">
        <v>9164808</v>
      </c>
      <c r="I21" s="29">
        <f t="shared" si="1"/>
        <v>13783</v>
      </c>
      <c r="J21" s="29">
        <f t="shared" si="0"/>
        <v>9164808</v>
      </c>
      <c r="K21" s="2"/>
    </row>
    <row r="22" spans="1:11" ht="19.5" customHeight="1">
      <c r="A22" s="18">
        <v>18</v>
      </c>
      <c r="B22" s="3">
        <v>82929</v>
      </c>
      <c r="C22" s="4">
        <v>30062392</v>
      </c>
      <c r="D22" s="5"/>
      <c r="E22" s="107" t="s">
        <v>20</v>
      </c>
      <c r="F22" s="108"/>
      <c r="G22" s="19">
        <v>265061</v>
      </c>
      <c r="H22" s="20">
        <v>209580246</v>
      </c>
      <c r="I22" s="19">
        <f t="shared" si="1"/>
        <v>265061</v>
      </c>
      <c r="J22" s="19">
        <f>H22</f>
        <v>209580246</v>
      </c>
      <c r="K22" s="2"/>
    </row>
    <row r="23" spans="1:11" ht="19.5" customHeight="1" thickBot="1">
      <c r="A23" s="18">
        <v>19</v>
      </c>
      <c r="B23" s="3">
        <v>35453</v>
      </c>
      <c r="C23" s="4">
        <v>28611750</v>
      </c>
      <c r="D23" s="5"/>
      <c r="E23" s="31"/>
      <c r="F23" s="32" t="s">
        <v>2</v>
      </c>
      <c r="G23" s="24">
        <v>308617</v>
      </c>
      <c r="H23" s="89">
        <v>230938187</v>
      </c>
      <c r="I23" s="25">
        <f t="shared" si="1"/>
        <v>308617</v>
      </c>
      <c r="J23" s="25">
        <f>H23</f>
        <v>230938187</v>
      </c>
      <c r="K23" s="2"/>
    </row>
    <row r="24" spans="1:11" ht="19.5" customHeight="1" thickBot="1">
      <c r="A24" s="18">
        <v>20</v>
      </c>
      <c r="B24" s="3">
        <v>142289</v>
      </c>
      <c r="C24" s="4">
        <v>47641977</v>
      </c>
      <c r="D24" s="5"/>
      <c r="E24" s="109" t="s">
        <v>3</v>
      </c>
      <c r="F24" s="110"/>
      <c r="G24" s="33">
        <f>G6+G8+G10+G12+G14+G16+G18+G20+G22</f>
        <v>5487241</v>
      </c>
      <c r="H24" s="34">
        <f>H6+H8+H10+H12+H14+H16+H18+H20+H22</f>
        <v>1300086408</v>
      </c>
      <c r="I24" s="95">
        <f aca="true" t="shared" si="2" ref="G24:J25">I6+I8+I10+I12+I14+I16+I18+I20+I22</f>
        <v>5487241</v>
      </c>
      <c r="J24" s="34">
        <f t="shared" si="2"/>
        <v>1300086408</v>
      </c>
      <c r="K24" s="2"/>
    </row>
    <row r="25" spans="1:11" ht="19.5" customHeight="1">
      <c r="A25" s="18">
        <v>21</v>
      </c>
      <c r="B25" s="3">
        <v>343666</v>
      </c>
      <c r="C25" s="4">
        <v>63321138</v>
      </c>
      <c r="D25" s="5"/>
      <c r="E25" s="35"/>
      <c r="F25" s="36" t="s">
        <v>4</v>
      </c>
      <c r="G25" s="37">
        <f t="shared" si="2"/>
        <v>4029543</v>
      </c>
      <c r="H25" s="37">
        <f t="shared" si="2"/>
        <v>1700846899</v>
      </c>
      <c r="I25" s="37">
        <f t="shared" si="2"/>
        <v>4029543</v>
      </c>
      <c r="J25" s="37">
        <f t="shared" si="2"/>
        <v>1700846899</v>
      </c>
      <c r="K25" s="2"/>
    </row>
    <row r="26" spans="1:11" ht="19.5" customHeight="1">
      <c r="A26" s="18">
        <v>22</v>
      </c>
      <c r="B26" s="3">
        <v>804578</v>
      </c>
      <c r="C26" s="4">
        <v>152539025</v>
      </c>
      <c r="D26" s="5"/>
      <c r="E26" s="111" t="s">
        <v>21</v>
      </c>
      <c r="F26" s="112"/>
      <c r="G26" s="52">
        <f>G24/G25</f>
        <v>1.3617526851059785</v>
      </c>
      <c r="H26" s="52">
        <f>H24/H25</f>
        <v>0.7643759169413636</v>
      </c>
      <c r="I26" s="38">
        <f>I24/I25</f>
        <v>1.3617526851059785</v>
      </c>
      <c r="J26" s="38">
        <f>J24/J25</f>
        <v>0.7643759169413636</v>
      </c>
      <c r="K26" s="2"/>
    </row>
    <row r="27" spans="1:10" ht="19.5" customHeight="1">
      <c r="A27" s="18">
        <v>23</v>
      </c>
      <c r="B27" s="3">
        <v>481575</v>
      </c>
      <c r="C27" s="4">
        <v>46834022</v>
      </c>
      <c r="D27" s="5"/>
      <c r="E27" s="39"/>
      <c r="F27" s="40"/>
      <c r="G27" s="40"/>
      <c r="H27" s="40"/>
      <c r="I27" s="40"/>
      <c r="J27" s="40"/>
    </row>
    <row r="28" spans="1:10" ht="19.5" customHeight="1">
      <c r="A28" s="18">
        <v>24</v>
      </c>
      <c r="B28" s="3">
        <v>0</v>
      </c>
      <c r="C28" s="4">
        <v>0</v>
      </c>
      <c r="D28" s="5"/>
      <c r="E28" s="5"/>
      <c r="F28" s="41"/>
      <c r="G28" s="41"/>
      <c r="H28" s="41"/>
      <c r="I28" s="41"/>
      <c r="J28" s="41"/>
    </row>
    <row r="29" spans="1:10" ht="19.5" customHeight="1">
      <c r="A29" s="18">
        <v>25</v>
      </c>
      <c r="B29" s="3">
        <v>722765</v>
      </c>
      <c r="C29" s="4">
        <v>118846658</v>
      </c>
      <c r="D29" s="5"/>
      <c r="E29" s="5"/>
      <c r="F29" s="41"/>
      <c r="G29" s="41"/>
      <c r="H29" s="41"/>
      <c r="I29" s="41"/>
      <c r="J29" s="41"/>
    </row>
    <row r="30" spans="1:10" ht="19.5" customHeight="1">
      <c r="A30" s="18">
        <v>26</v>
      </c>
      <c r="B30" s="3">
        <v>243886</v>
      </c>
      <c r="C30" s="4">
        <v>43822516</v>
      </c>
      <c r="D30" s="5"/>
      <c r="E30" s="5"/>
      <c r="F30" s="41"/>
      <c r="G30" s="41"/>
      <c r="H30" s="41"/>
      <c r="I30" s="41"/>
      <c r="J30" s="41"/>
    </row>
    <row r="31" spans="1:10" ht="19.5" customHeight="1">
      <c r="A31" s="18">
        <v>27</v>
      </c>
      <c r="B31" s="3">
        <v>511366</v>
      </c>
      <c r="C31" s="4">
        <v>99707312</v>
      </c>
      <c r="D31" s="5"/>
      <c r="E31" s="5"/>
      <c r="F31" s="41"/>
      <c r="G31" s="41"/>
      <c r="H31" s="41"/>
      <c r="I31" s="59"/>
      <c r="J31" s="41"/>
    </row>
    <row r="32" spans="1:10" ht="19.5" customHeight="1">
      <c r="A32" s="18">
        <v>28</v>
      </c>
      <c r="B32" s="3">
        <v>324978</v>
      </c>
      <c r="C32" s="4">
        <v>78234787</v>
      </c>
      <c r="D32" s="5"/>
      <c r="E32" s="5"/>
      <c r="F32" s="5"/>
      <c r="G32" s="5"/>
      <c r="H32" s="5"/>
      <c r="I32" s="5"/>
      <c r="J32" s="5"/>
    </row>
    <row r="33" spans="1:10" ht="19.5" customHeight="1">
      <c r="A33" s="18">
        <v>29</v>
      </c>
      <c r="B33" s="3">
        <v>348348</v>
      </c>
      <c r="C33" s="4">
        <v>91855171</v>
      </c>
      <c r="D33" s="5"/>
      <c r="E33" s="5"/>
      <c r="F33" s="60"/>
      <c r="G33" s="60"/>
      <c r="H33" s="60"/>
      <c r="I33" s="5"/>
      <c r="J33" s="5"/>
    </row>
    <row r="34" spans="1:10" ht="19.5" customHeight="1">
      <c r="A34" s="18">
        <v>30</v>
      </c>
      <c r="B34" s="3">
        <v>42772</v>
      </c>
      <c r="C34" s="4">
        <v>9901771</v>
      </c>
      <c r="D34" s="5"/>
      <c r="E34" s="5"/>
      <c r="F34" s="60"/>
      <c r="G34" s="60"/>
      <c r="H34" s="60"/>
      <c r="I34" s="5"/>
      <c r="J34" s="5"/>
    </row>
    <row r="35" spans="1:10" ht="19.5" customHeight="1" thickBot="1">
      <c r="A35" s="18">
        <v>31</v>
      </c>
      <c r="B35" s="3">
        <v>0</v>
      </c>
      <c r="C35" s="4">
        <v>0</v>
      </c>
      <c r="D35" s="5"/>
      <c r="E35" s="5"/>
      <c r="F35" s="5"/>
      <c r="G35" s="5"/>
      <c r="H35" s="5"/>
      <c r="I35" s="5"/>
      <c r="J35" s="5"/>
    </row>
    <row r="36" spans="1:10" ht="19.5" customHeight="1" thickBot="1">
      <c r="A36" s="66" t="s">
        <v>3</v>
      </c>
      <c r="B36" s="42">
        <f>SUM(B5:B35)</f>
        <v>5487241</v>
      </c>
      <c r="C36" s="42">
        <f>SUM(C5:C35)</f>
        <v>1300086408</v>
      </c>
      <c r="D36" s="5"/>
      <c r="E36" s="5"/>
      <c r="F36" s="43"/>
      <c r="G36" s="5"/>
      <c r="H36" s="5"/>
      <c r="I36" s="5"/>
      <c r="J36" s="5"/>
    </row>
    <row r="37" spans="1:10" ht="19.5" customHeight="1">
      <c r="A37" s="50" t="s">
        <v>4</v>
      </c>
      <c r="B37" s="51">
        <v>4029543</v>
      </c>
      <c r="C37" s="103">
        <v>1700846899</v>
      </c>
      <c r="D37" s="5"/>
      <c r="E37" s="5"/>
      <c r="F37" s="5"/>
      <c r="G37" s="46"/>
      <c r="H37" s="5"/>
      <c r="I37" s="5"/>
      <c r="J37" s="5"/>
    </row>
    <row r="38" spans="1:10" ht="19.5" customHeight="1" thickBot="1">
      <c r="A38" s="47" t="s">
        <v>22</v>
      </c>
      <c r="B38" s="52">
        <f>B36/B37</f>
        <v>1.3617526851059785</v>
      </c>
      <c r="C38" s="38">
        <f>C36/C37</f>
        <v>0.7643759169413636</v>
      </c>
      <c r="D38" s="5"/>
      <c r="E38" s="48"/>
      <c r="F38" s="5"/>
      <c r="G38" s="5"/>
      <c r="H38" s="5"/>
      <c r="I38" s="5"/>
      <c r="J38" s="5"/>
    </row>
    <row r="39" spans="1:10" ht="25.5" customHeight="1" thickBot="1">
      <c r="A39" s="70" t="s">
        <v>74</v>
      </c>
      <c r="B39" s="42">
        <f>B36</f>
        <v>5487241</v>
      </c>
      <c r="C39" s="42">
        <f>C36</f>
        <v>1300086408</v>
      </c>
      <c r="D39" s="5">
        <v>5886778368</v>
      </c>
      <c r="E39" s="5"/>
      <c r="F39" s="5"/>
      <c r="G39" s="46"/>
      <c r="H39" s="5"/>
      <c r="I39" s="5"/>
      <c r="J39" s="5"/>
    </row>
    <row r="40" spans="1:10" ht="19.5" customHeight="1">
      <c r="A40" s="69" t="s">
        <v>23</v>
      </c>
      <c r="B40" s="51">
        <f>B37</f>
        <v>4029543</v>
      </c>
      <c r="C40" s="51">
        <f>C37</f>
        <v>1700846899</v>
      </c>
      <c r="D40" s="5">
        <v>6504490169</v>
      </c>
      <c r="E40" s="5"/>
      <c r="F40" s="5"/>
      <c r="G40" s="46"/>
      <c r="H40" s="5"/>
      <c r="I40" s="5"/>
      <c r="J40" s="5"/>
    </row>
    <row r="41" spans="1:10" ht="19.5" customHeight="1">
      <c r="A41" s="65" t="s">
        <v>24</v>
      </c>
      <c r="B41" s="52">
        <f>B39/B40</f>
        <v>1.3617526851059785</v>
      </c>
      <c r="C41" s="52">
        <f>C39/C40</f>
        <v>0.7643759169413636</v>
      </c>
      <c r="D41" s="5"/>
      <c r="E41" s="5"/>
      <c r="F41" s="5"/>
      <c r="G41" s="5"/>
      <c r="H41" s="5"/>
      <c r="I41" s="5"/>
      <c r="J41" s="5"/>
    </row>
    <row r="42" ht="13.5">
      <c r="F42" s="1"/>
    </row>
  </sheetData>
  <sheetProtection/>
  <mergeCells count="12">
    <mergeCell ref="E24:F24"/>
    <mergeCell ref="E26:F26"/>
    <mergeCell ref="E22:F22"/>
    <mergeCell ref="E16:F16"/>
    <mergeCell ref="E18:F18"/>
    <mergeCell ref="E20:F20"/>
    <mergeCell ref="E3:G3"/>
    <mergeCell ref="E14:F14"/>
    <mergeCell ref="E6:F6"/>
    <mergeCell ref="E8:F8"/>
    <mergeCell ref="E10:F10"/>
    <mergeCell ref="E12:F12"/>
  </mergeCells>
  <printOptions horizontalCentered="1"/>
  <pageMargins left="0.35433070866141736" right="0.15748031496062992" top="0.7874015748031497" bottom="0.7874015748031497" header="0.5511811023622047" footer="0.5118110236220472"/>
  <pageSetup horizontalDpi="600" verticalDpi="600" orientation="portrait" paperSize="9" scale="9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N3" sqref="N3"/>
    </sheetView>
  </sheetViews>
  <sheetFormatPr defaultColWidth="9.00390625" defaultRowHeight="13.5"/>
  <cols>
    <col min="1" max="1" width="9.125" style="0" customWidth="1"/>
    <col min="2" max="2" width="12.375" style="0" customWidth="1"/>
    <col min="3" max="3" width="15.375" style="0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10" width="13.625" style="0" customWidth="1"/>
  </cols>
  <sheetData>
    <row r="1" spans="1:10" ht="24.75" customHeight="1">
      <c r="A1" s="6" t="s">
        <v>88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>
      <c r="A2" s="5"/>
      <c r="B2" s="5"/>
      <c r="C2" s="5"/>
      <c r="D2" s="5"/>
      <c r="E2" s="5"/>
      <c r="F2" s="5"/>
      <c r="G2" s="5"/>
      <c r="H2" s="5"/>
      <c r="I2" s="7" t="s">
        <v>69</v>
      </c>
      <c r="J2" s="5"/>
    </row>
    <row r="3" spans="1:10" ht="19.5" customHeight="1">
      <c r="A3" s="8" t="s">
        <v>9</v>
      </c>
      <c r="B3" s="5"/>
      <c r="C3" s="5"/>
      <c r="D3" s="5"/>
      <c r="E3" s="104" t="s">
        <v>10</v>
      </c>
      <c r="F3" s="104"/>
      <c r="G3" s="104"/>
      <c r="H3" s="5"/>
      <c r="I3" s="5"/>
      <c r="J3" s="5"/>
    </row>
    <row r="4" spans="1:11" ht="19.5" customHeight="1">
      <c r="A4" s="9" t="s">
        <v>11</v>
      </c>
      <c r="B4" s="9" t="s">
        <v>12</v>
      </c>
      <c r="C4" s="9" t="s">
        <v>13</v>
      </c>
      <c r="D4" s="5"/>
      <c r="E4" s="10"/>
      <c r="F4" s="11"/>
      <c r="G4" s="12"/>
      <c r="H4" s="13" t="s">
        <v>54</v>
      </c>
      <c r="I4" s="12" t="s">
        <v>55</v>
      </c>
      <c r="J4" s="14"/>
      <c r="K4" s="2"/>
    </row>
    <row r="5" spans="1:11" ht="19.5" customHeight="1">
      <c r="A5" s="18">
        <v>1</v>
      </c>
      <c r="B5" s="3">
        <v>314778</v>
      </c>
      <c r="C5" s="4">
        <v>43227298</v>
      </c>
      <c r="D5" s="5"/>
      <c r="E5" s="15"/>
      <c r="F5" s="16"/>
      <c r="G5" s="17" t="s">
        <v>14</v>
      </c>
      <c r="H5" s="18" t="s">
        <v>13</v>
      </c>
      <c r="I5" s="17" t="s">
        <v>14</v>
      </c>
      <c r="J5" s="9" t="s">
        <v>13</v>
      </c>
      <c r="K5" s="2"/>
    </row>
    <row r="6" spans="1:11" ht="19.5" customHeight="1">
      <c r="A6" s="18">
        <v>2</v>
      </c>
      <c r="B6" s="3">
        <v>695448</v>
      </c>
      <c r="C6" s="4">
        <v>64117550</v>
      </c>
      <c r="D6" s="5"/>
      <c r="E6" s="107" t="s">
        <v>15</v>
      </c>
      <c r="F6" s="108"/>
      <c r="G6" s="19">
        <v>5589986</v>
      </c>
      <c r="H6" s="20">
        <v>698083666</v>
      </c>
      <c r="I6" s="21">
        <f>'[4]９月'!I6+'[4]10月'!G6</f>
        <v>71511044</v>
      </c>
      <c r="J6" s="21">
        <f>'[4]９月'!J6+'[4]10月'!H6</f>
        <v>6960112209</v>
      </c>
      <c r="K6" s="2"/>
    </row>
    <row r="7" spans="1:12" ht="19.5" customHeight="1">
      <c r="A7" s="18">
        <v>3</v>
      </c>
      <c r="B7" s="3">
        <v>0</v>
      </c>
      <c r="C7" s="4">
        <v>0</v>
      </c>
      <c r="D7" s="5"/>
      <c r="E7" s="22"/>
      <c r="F7" s="23" t="s">
        <v>2</v>
      </c>
      <c r="G7" s="24">
        <v>5533301</v>
      </c>
      <c r="H7" s="98">
        <v>669780399</v>
      </c>
      <c r="I7" s="25">
        <f>'[4]９月'!I7+'[4]10月'!G7</f>
        <v>76755730</v>
      </c>
      <c r="J7" s="25">
        <f>'[4]９月'!J7+'[4]10月'!H7</f>
        <v>8349057231</v>
      </c>
      <c r="K7" s="2"/>
      <c r="L7" s="1"/>
    </row>
    <row r="8" spans="1:11" ht="19.5" customHeight="1">
      <c r="A8" s="18">
        <v>4</v>
      </c>
      <c r="B8" s="3">
        <v>711909</v>
      </c>
      <c r="C8" s="4">
        <v>77508685</v>
      </c>
      <c r="D8" s="5"/>
      <c r="E8" s="107" t="s">
        <v>52</v>
      </c>
      <c r="F8" s="108"/>
      <c r="G8" s="19">
        <v>105521</v>
      </c>
      <c r="H8" s="20">
        <v>74187553</v>
      </c>
      <c r="I8" s="21">
        <f>'[4]９月'!I8+'[4]10月'!G8</f>
        <v>418653</v>
      </c>
      <c r="J8" s="21">
        <f>'[4]９月'!J8+'[4]10月'!H8</f>
        <v>339383790</v>
      </c>
      <c r="K8" s="2"/>
    </row>
    <row r="9" spans="1:11" ht="19.5" customHeight="1">
      <c r="A9" s="18">
        <v>5</v>
      </c>
      <c r="B9" s="3">
        <v>437687</v>
      </c>
      <c r="C9" s="4">
        <v>66993633</v>
      </c>
      <c r="D9" s="5"/>
      <c r="E9" s="22"/>
      <c r="F9" s="23" t="s">
        <v>2</v>
      </c>
      <c r="G9" s="26">
        <v>205</v>
      </c>
      <c r="H9" s="97">
        <v>149364</v>
      </c>
      <c r="I9" s="25">
        <f>'[4]９月'!I9+'[4]10月'!G9</f>
        <v>141859</v>
      </c>
      <c r="J9" s="25">
        <f>'[4]９月'!J9+'[4]10月'!H9</f>
        <v>122389825</v>
      </c>
      <c r="K9" s="2"/>
    </row>
    <row r="10" spans="1:11" ht="19.5" customHeight="1">
      <c r="A10" s="18">
        <v>6</v>
      </c>
      <c r="B10" s="3">
        <v>244748</v>
      </c>
      <c r="C10" s="4">
        <v>39255678</v>
      </c>
      <c r="D10" s="5"/>
      <c r="E10" s="107" t="s">
        <v>53</v>
      </c>
      <c r="F10" s="108"/>
      <c r="G10" s="19">
        <v>543660</v>
      </c>
      <c r="H10" s="20">
        <v>202246416</v>
      </c>
      <c r="I10" s="21">
        <f>'[4]９月'!I10+'[4]10月'!G10</f>
        <v>4153553</v>
      </c>
      <c r="J10" s="21">
        <f>'[4]９月'!J10+'[4]10月'!H10</f>
        <v>1558904207</v>
      </c>
      <c r="K10" s="2"/>
    </row>
    <row r="11" spans="1:11" ht="19.5" customHeight="1">
      <c r="A11" s="18">
        <v>7</v>
      </c>
      <c r="B11" s="3">
        <v>241727</v>
      </c>
      <c r="C11" s="4">
        <v>41462699</v>
      </c>
      <c r="D11" s="5"/>
      <c r="E11" s="22"/>
      <c r="F11" s="23" t="s">
        <v>2</v>
      </c>
      <c r="G11" s="24">
        <v>560209</v>
      </c>
      <c r="H11" s="98">
        <v>173480292</v>
      </c>
      <c r="I11" s="25">
        <f>'[4]９月'!I11+'[4]10月'!G11</f>
        <v>3574606</v>
      </c>
      <c r="J11" s="25">
        <f>'[4]９月'!J11+'[4]10月'!H11</f>
        <v>1215094487</v>
      </c>
      <c r="K11" s="2"/>
    </row>
    <row r="12" spans="1:11" ht="19.5" customHeight="1">
      <c r="A12" s="18">
        <v>8</v>
      </c>
      <c r="B12" s="3">
        <v>305390</v>
      </c>
      <c r="C12" s="4">
        <v>49061514</v>
      </c>
      <c r="D12" s="5"/>
      <c r="E12" s="107" t="s">
        <v>18</v>
      </c>
      <c r="F12" s="108"/>
      <c r="G12" s="19">
        <v>3026</v>
      </c>
      <c r="H12" s="20">
        <v>3149715</v>
      </c>
      <c r="I12" s="21">
        <f>'[4]９月'!I12+'[4]10月'!G12</f>
        <v>39708</v>
      </c>
      <c r="J12" s="21">
        <f>'[4]９月'!J12+'[4]10月'!H12</f>
        <v>40060112</v>
      </c>
      <c r="K12" s="1"/>
    </row>
    <row r="13" spans="1:11" ht="19.5" customHeight="1">
      <c r="A13" s="18">
        <v>9</v>
      </c>
      <c r="B13" s="3">
        <v>341307</v>
      </c>
      <c r="C13" s="4">
        <v>61646743</v>
      </c>
      <c r="D13" s="5"/>
      <c r="E13" s="22"/>
      <c r="F13" s="23" t="s">
        <v>2</v>
      </c>
      <c r="G13" s="26">
        <v>4788</v>
      </c>
      <c r="H13" s="97">
        <v>5468229</v>
      </c>
      <c r="I13" s="25">
        <f>'[4]９月'!I13+'[4]10月'!G13</f>
        <v>44490</v>
      </c>
      <c r="J13" s="25">
        <f>'[4]９月'!J13+'[4]10月'!H13</f>
        <v>51170675</v>
      </c>
      <c r="K13" s="2"/>
    </row>
    <row r="14" spans="1:11" ht="19.5" customHeight="1">
      <c r="A14" s="18">
        <v>10</v>
      </c>
      <c r="B14" s="3">
        <v>0</v>
      </c>
      <c r="C14" s="4">
        <v>0</v>
      </c>
      <c r="D14" s="5"/>
      <c r="E14" s="105" t="s">
        <v>62</v>
      </c>
      <c r="F14" s="106"/>
      <c r="G14" s="21"/>
      <c r="H14" s="27"/>
      <c r="I14" s="21">
        <f>'[4]９月'!I14+'[4]10月'!G14</f>
        <v>0</v>
      </c>
      <c r="J14" s="21">
        <f>'[4]９月'!J14+'[4]10月'!H14</f>
        <v>0</v>
      </c>
      <c r="K14" s="2"/>
    </row>
    <row r="15" spans="1:11" ht="19.5" customHeight="1">
      <c r="A15" s="18">
        <v>11</v>
      </c>
      <c r="B15" s="3">
        <v>430200</v>
      </c>
      <c r="C15" s="4">
        <v>68683093</v>
      </c>
      <c r="D15" s="5"/>
      <c r="E15" s="22"/>
      <c r="F15" s="23" t="s">
        <v>2</v>
      </c>
      <c r="G15" s="25"/>
      <c r="H15" s="28"/>
      <c r="I15" s="25">
        <f>'[4]９月'!I15+'[4]10月'!G15</f>
        <v>0</v>
      </c>
      <c r="J15" s="25">
        <f>'[4]９月'!J15+'[4]10月'!H15</f>
        <v>0</v>
      </c>
      <c r="K15" s="2"/>
    </row>
    <row r="16" spans="1:11" ht="19.5" customHeight="1">
      <c r="A16" s="18">
        <v>12</v>
      </c>
      <c r="B16" s="3">
        <v>55345</v>
      </c>
      <c r="C16" s="4">
        <v>23148567</v>
      </c>
      <c r="D16" s="5"/>
      <c r="E16" s="107" t="s">
        <v>19</v>
      </c>
      <c r="F16" s="108"/>
      <c r="G16" s="21"/>
      <c r="H16" s="21"/>
      <c r="I16" s="21">
        <f>'[4]９月'!I16+'[4]10月'!G16</f>
        <v>0</v>
      </c>
      <c r="J16" s="21">
        <f>'[4]９月'!J16+'[4]10月'!H16</f>
        <v>0</v>
      </c>
      <c r="K16" s="2"/>
    </row>
    <row r="17" spans="1:11" ht="19.5" customHeight="1">
      <c r="A17" s="18">
        <v>13</v>
      </c>
      <c r="B17" s="3">
        <v>76971</v>
      </c>
      <c r="C17" s="4">
        <v>26703416</v>
      </c>
      <c r="D17" s="5"/>
      <c r="E17" s="22"/>
      <c r="F17" s="23" t="s">
        <v>2</v>
      </c>
      <c r="G17" s="29"/>
      <c r="H17" s="29"/>
      <c r="I17" s="25">
        <f>'[4]９月'!I17+'[4]10月'!G17</f>
        <v>0</v>
      </c>
      <c r="J17" s="25">
        <f>'[4]９月'!J17+'[4]10月'!H17</f>
        <v>0</v>
      </c>
      <c r="K17" s="2"/>
    </row>
    <row r="18" spans="1:11" ht="19.5" customHeight="1">
      <c r="A18" s="18">
        <v>14</v>
      </c>
      <c r="B18" s="3">
        <v>314468</v>
      </c>
      <c r="C18" s="4">
        <v>64473849</v>
      </c>
      <c r="D18" s="5"/>
      <c r="E18" s="113" t="s">
        <v>6</v>
      </c>
      <c r="F18" s="114"/>
      <c r="G18" s="19">
        <v>472884</v>
      </c>
      <c r="H18" s="20">
        <v>264978369</v>
      </c>
      <c r="I18" s="21">
        <f>'[4]９月'!I18+'[4]10月'!G18</f>
        <v>3265936</v>
      </c>
      <c r="J18" s="21">
        <f>'[4]９月'!J18+'[4]10月'!H18</f>
        <v>1963193461</v>
      </c>
      <c r="K18" s="2"/>
    </row>
    <row r="19" spans="1:11" ht="19.5" customHeight="1">
      <c r="A19" s="18">
        <v>15</v>
      </c>
      <c r="B19" s="3">
        <v>452213</v>
      </c>
      <c r="C19" s="4">
        <v>106979066</v>
      </c>
      <c r="D19" s="5"/>
      <c r="E19" s="22"/>
      <c r="F19" s="23" t="s">
        <v>2</v>
      </c>
      <c r="G19" s="26">
        <v>575908</v>
      </c>
      <c r="H19" s="97">
        <v>290668226</v>
      </c>
      <c r="I19" s="25">
        <f>'[4]９月'!I19+'[4]10月'!G19</f>
        <v>3331186</v>
      </c>
      <c r="J19" s="25">
        <f>'[4]９月'!J19+'[4]10月'!H19</f>
        <v>1961576204</v>
      </c>
      <c r="K19" s="2"/>
    </row>
    <row r="20" spans="1:11" ht="19.5" customHeight="1">
      <c r="A20" s="18">
        <v>16</v>
      </c>
      <c r="B20" s="3">
        <v>197493</v>
      </c>
      <c r="C20" s="4">
        <v>37725539</v>
      </c>
      <c r="D20" s="5"/>
      <c r="E20" s="107" t="s">
        <v>5</v>
      </c>
      <c r="F20" s="108"/>
      <c r="G20" s="19">
        <v>9132</v>
      </c>
      <c r="H20" s="20">
        <v>3268932</v>
      </c>
      <c r="I20" s="21">
        <f>'[4]９月'!I20+'[4]10月'!G20</f>
        <v>63803</v>
      </c>
      <c r="J20" s="21">
        <f>'[4]９月'!J20+'[4]10月'!H20</f>
        <v>31493935</v>
      </c>
      <c r="K20" s="2"/>
    </row>
    <row r="21" spans="1:11" ht="19.5" customHeight="1">
      <c r="A21" s="18">
        <v>17</v>
      </c>
      <c r="B21" s="3">
        <v>0</v>
      </c>
      <c r="C21" s="4">
        <v>0</v>
      </c>
      <c r="D21" s="5"/>
      <c r="E21" s="22"/>
      <c r="F21" s="23" t="s">
        <v>2</v>
      </c>
      <c r="G21" s="24">
        <v>3584</v>
      </c>
      <c r="H21" s="98">
        <v>1587048</v>
      </c>
      <c r="I21" s="25">
        <f>'[4]９月'!I21+'[4]10月'!G21</f>
        <v>69297</v>
      </c>
      <c r="J21" s="25">
        <f>'[4]９月'!J21+'[4]10月'!H21</f>
        <v>39025913</v>
      </c>
      <c r="K21" s="2"/>
    </row>
    <row r="22" spans="1:11" ht="19.5" customHeight="1">
      <c r="A22" s="18">
        <v>18</v>
      </c>
      <c r="B22" s="3">
        <v>66757</v>
      </c>
      <c r="C22" s="4">
        <v>25462767</v>
      </c>
      <c r="D22" s="5"/>
      <c r="E22" s="107" t="s">
        <v>20</v>
      </c>
      <c r="F22" s="108"/>
      <c r="G22" s="19">
        <v>475254</v>
      </c>
      <c r="H22" s="20">
        <v>170206683</v>
      </c>
      <c r="I22" s="21">
        <f>'[4]９月'!I22+'[4]10月'!G22</f>
        <v>4230242</v>
      </c>
      <c r="J22" s="21">
        <f>'[4]９月'!J22+'[4]10月'!H22</f>
        <v>2229793835</v>
      </c>
      <c r="K22" s="2"/>
    </row>
    <row r="23" spans="1:11" ht="19.5" customHeight="1" thickBot="1">
      <c r="A23" s="18">
        <v>19</v>
      </c>
      <c r="B23" s="3">
        <v>300638</v>
      </c>
      <c r="C23" s="4">
        <v>80629210</v>
      </c>
      <c r="D23" s="5"/>
      <c r="E23" s="31"/>
      <c r="F23" s="32" t="s">
        <v>2</v>
      </c>
      <c r="G23" s="26">
        <v>456227</v>
      </c>
      <c r="H23" s="97">
        <v>165869506</v>
      </c>
      <c r="I23" s="25">
        <f>'[4]９月'!I23+'[4]10月'!G23</f>
        <v>4454953</v>
      </c>
      <c r="J23" s="25">
        <f>'[4]９月'!J23+'[4]10月'!H23</f>
        <v>2296042090</v>
      </c>
      <c r="K23" s="2"/>
    </row>
    <row r="24" spans="1:11" ht="19.5" customHeight="1" thickBot="1">
      <c r="A24" s="18">
        <v>20</v>
      </c>
      <c r="B24" s="3">
        <v>80574</v>
      </c>
      <c r="C24" s="4">
        <v>30426302</v>
      </c>
      <c r="D24" s="5"/>
      <c r="E24" s="109" t="s">
        <v>3</v>
      </c>
      <c r="F24" s="110"/>
      <c r="G24" s="33">
        <f aca="true" t="shared" si="0" ref="G24:J25">G6+G8+G10+G12+G14+G16+G18+G20+G22</f>
        <v>7199463</v>
      </c>
      <c r="H24" s="34">
        <f t="shared" si="0"/>
        <v>1416121334</v>
      </c>
      <c r="I24" s="95">
        <f t="shared" si="0"/>
        <v>83682939</v>
      </c>
      <c r="J24" s="34">
        <f t="shared" si="0"/>
        <v>13122941549</v>
      </c>
      <c r="K24" s="2"/>
    </row>
    <row r="25" spans="1:11" ht="19.5" customHeight="1">
      <c r="A25" s="18">
        <v>21</v>
      </c>
      <c r="B25" s="3">
        <v>26170</v>
      </c>
      <c r="C25" s="4">
        <v>12735166</v>
      </c>
      <c r="D25" s="5"/>
      <c r="E25" s="35"/>
      <c r="F25" s="36" t="s">
        <v>4</v>
      </c>
      <c r="G25" s="37">
        <f t="shared" si="0"/>
        <v>7134222</v>
      </c>
      <c r="H25" s="37">
        <f t="shared" si="0"/>
        <v>1307003064</v>
      </c>
      <c r="I25" s="37">
        <f t="shared" si="0"/>
        <v>88372121</v>
      </c>
      <c r="J25" s="37">
        <f t="shared" si="0"/>
        <v>14034356425</v>
      </c>
      <c r="K25" s="2"/>
    </row>
    <row r="26" spans="1:11" ht="19.5" customHeight="1">
      <c r="A26" s="18">
        <v>22</v>
      </c>
      <c r="B26" s="3">
        <v>200727</v>
      </c>
      <c r="C26" s="4">
        <v>65752288</v>
      </c>
      <c r="D26" s="5"/>
      <c r="E26" s="111" t="s">
        <v>21</v>
      </c>
      <c r="F26" s="112"/>
      <c r="G26" s="38">
        <f>G24/G25</f>
        <v>1.0091447953259656</v>
      </c>
      <c r="H26" s="38">
        <f>H24/H25</f>
        <v>1.0834873865299524</v>
      </c>
      <c r="I26" s="38">
        <f>I24/I25</f>
        <v>0.9469382204824528</v>
      </c>
      <c r="J26" s="38">
        <f>J24/J25</f>
        <v>0.9350583063163155</v>
      </c>
      <c r="K26" s="2"/>
    </row>
    <row r="27" spans="1:10" ht="19.5" customHeight="1">
      <c r="A27" s="18">
        <v>23</v>
      </c>
      <c r="B27" s="3">
        <v>69840</v>
      </c>
      <c r="C27" s="4">
        <v>36601775</v>
      </c>
      <c r="D27" s="5"/>
      <c r="E27" s="39"/>
      <c r="F27" s="40"/>
      <c r="G27" s="40"/>
      <c r="H27" s="40"/>
      <c r="I27" s="40"/>
      <c r="J27" s="40"/>
    </row>
    <row r="28" spans="1:10" ht="19.5" customHeight="1">
      <c r="A28" s="18">
        <v>24</v>
      </c>
      <c r="B28" s="3">
        <v>0</v>
      </c>
      <c r="C28" s="4">
        <v>0</v>
      </c>
      <c r="D28" s="5"/>
      <c r="E28" s="5"/>
      <c r="F28" s="41"/>
      <c r="G28" s="41"/>
      <c r="H28" s="41"/>
      <c r="I28" s="41"/>
      <c r="J28" s="41"/>
    </row>
    <row r="29" spans="1:10" ht="19.5" customHeight="1">
      <c r="A29" s="18">
        <v>25</v>
      </c>
      <c r="B29" s="3">
        <v>331109</v>
      </c>
      <c r="C29" s="4">
        <v>87650300</v>
      </c>
      <c r="D29" s="5"/>
      <c r="E29" s="5"/>
      <c r="F29" s="41"/>
      <c r="G29" s="41"/>
      <c r="H29" s="41"/>
      <c r="I29" s="41"/>
      <c r="J29" s="41"/>
    </row>
    <row r="30" spans="1:10" ht="19.5" customHeight="1">
      <c r="A30" s="18">
        <v>26</v>
      </c>
      <c r="B30" s="3">
        <v>235502</v>
      </c>
      <c r="C30" s="4">
        <v>59127689</v>
      </c>
      <c r="D30" s="5"/>
      <c r="E30" s="5"/>
      <c r="F30" s="41"/>
      <c r="G30" s="41"/>
      <c r="H30" s="41"/>
      <c r="I30" s="41"/>
      <c r="J30" s="41"/>
    </row>
    <row r="31" spans="1:10" ht="19.5" customHeight="1">
      <c r="A31" s="18">
        <v>27</v>
      </c>
      <c r="B31" s="3">
        <v>285279</v>
      </c>
      <c r="C31" s="4">
        <v>70915235</v>
      </c>
      <c r="D31" s="5"/>
      <c r="E31" s="5"/>
      <c r="F31" s="5"/>
      <c r="G31" s="5"/>
      <c r="H31" s="5"/>
      <c r="I31" s="5"/>
      <c r="J31" s="5"/>
    </row>
    <row r="32" spans="1:10" ht="19.5" customHeight="1">
      <c r="A32" s="18">
        <v>28</v>
      </c>
      <c r="B32" s="3">
        <v>451647</v>
      </c>
      <c r="C32" s="4">
        <v>82657401</v>
      </c>
      <c r="D32" s="5"/>
      <c r="E32" s="5"/>
      <c r="F32" s="5"/>
      <c r="G32" s="5"/>
      <c r="H32" s="5"/>
      <c r="I32" s="5"/>
      <c r="J32" s="5"/>
    </row>
    <row r="33" spans="1:10" ht="19.5" customHeight="1">
      <c r="A33" s="18">
        <v>29</v>
      </c>
      <c r="B33" s="3">
        <v>71093</v>
      </c>
      <c r="C33" s="4">
        <v>35708555</v>
      </c>
      <c r="D33" s="5"/>
      <c r="E33" s="5"/>
      <c r="F33" s="5"/>
      <c r="G33" s="5"/>
      <c r="H33" s="5"/>
      <c r="I33" s="5"/>
      <c r="J33" s="5"/>
    </row>
    <row r="34" spans="1:10" ht="19.5" customHeight="1">
      <c r="A34" s="18">
        <v>30</v>
      </c>
      <c r="B34" s="3">
        <v>260443</v>
      </c>
      <c r="C34" s="4">
        <v>57467316</v>
      </c>
      <c r="D34" s="5"/>
      <c r="E34" s="5"/>
      <c r="F34" s="5"/>
      <c r="G34" s="5"/>
      <c r="H34" s="5"/>
      <c r="I34" s="5"/>
      <c r="J34" s="5"/>
    </row>
    <row r="35" spans="1:10" ht="19.5" customHeight="1" thickBot="1">
      <c r="A35" s="18">
        <v>31</v>
      </c>
      <c r="B35" s="3">
        <v>0</v>
      </c>
      <c r="C35" s="4">
        <v>0</v>
      </c>
      <c r="D35" s="5"/>
      <c r="E35" s="5"/>
      <c r="F35" s="5"/>
      <c r="G35" s="5"/>
      <c r="H35" s="5"/>
      <c r="I35" s="5"/>
      <c r="J35" s="5"/>
    </row>
    <row r="36" spans="1:10" ht="19.5" customHeight="1" thickBot="1">
      <c r="A36" s="66" t="s">
        <v>3</v>
      </c>
      <c r="B36" s="42">
        <f>SUM(B5:B35)</f>
        <v>7199463</v>
      </c>
      <c r="C36" s="42">
        <f>SUM(C5:C35)</f>
        <v>1416121334</v>
      </c>
      <c r="D36" s="5"/>
      <c r="E36" s="5"/>
      <c r="F36" s="5"/>
      <c r="G36" s="5"/>
      <c r="H36" s="5"/>
      <c r="I36" s="5"/>
      <c r="J36" s="5"/>
    </row>
    <row r="37" spans="1:10" ht="19.5" customHeight="1">
      <c r="A37" s="44" t="s">
        <v>4</v>
      </c>
      <c r="B37" s="45">
        <v>7134222</v>
      </c>
      <c r="C37" s="45">
        <v>1307003064</v>
      </c>
      <c r="D37" s="5"/>
      <c r="E37" s="5"/>
      <c r="F37" s="5"/>
      <c r="G37" s="5"/>
      <c r="H37" s="5"/>
      <c r="I37" s="5"/>
      <c r="J37" s="5"/>
    </row>
    <row r="38" spans="1:10" ht="19.5" customHeight="1" thickBot="1">
      <c r="A38" s="47" t="s">
        <v>22</v>
      </c>
      <c r="B38" s="38">
        <f>B36/B37</f>
        <v>1.0091447953259656</v>
      </c>
      <c r="C38" s="38">
        <f>C36/C37</f>
        <v>1.0834873865299524</v>
      </c>
      <c r="D38" s="5"/>
      <c r="E38" s="48"/>
      <c r="F38" s="5"/>
      <c r="G38" s="5"/>
      <c r="H38" s="5"/>
      <c r="I38" s="5"/>
      <c r="J38" s="5"/>
    </row>
    <row r="39" spans="1:10" ht="25.5" customHeight="1" thickBot="1">
      <c r="A39" s="85" t="s">
        <v>76</v>
      </c>
      <c r="B39" s="42">
        <f>'[4]９月'!B39+'[4]10月'!B36</f>
        <v>83682939</v>
      </c>
      <c r="C39" s="42">
        <f>'[4]９月'!C39+'[4]10月'!C36</f>
        <v>13122941549</v>
      </c>
      <c r="D39" s="5">
        <v>5886778368</v>
      </c>
      <c r="E39" s="5"/>
      <c r="F39" s="5"/>
      <c r="G39" s="5"/>
      <c r="H39" s="5"/>
      <c r="I39" s="5"/>
      <c r="J39" s="5"/>
    </row>
    <row r="40" spans="1:10" ht="19.5" customHeight="1">
      <c r="A40" s="50" t="s">
        <v>23</v>
      </c>
      <c r="B40" s="51">
        <f>'[4]９月'!B40+'[4]10月'!B37</f>
        <v>88372121</v>
      </c>
      <c r="C40" s="51">
        <f>'[4]９月'!C40+'[4]10月'!C37</f>
        <v>14034356425</v>
      </c>
      <c r="D40" s="5">
        <v>6504490169</v>
      </c>
      <c r="E40" s="5"/>
      <c r="F40" s="5"/>
      <c r="G40" s="46"/>
      <c r="H40" s="5"/>
      <c r="I40" s="5"/>
      <c r="J40" s="5"/>
    </row>
    <row r="41" spans="1:10" ht="19.5" customHeight="1">
      <c r="A41" s="65" t="s">
        <v>24</v>
      </c>
      <c r="B41" s="52">
        <f>B39/B40</f>
        <v>0.9469382204824528</v>
      </c>
      <c r="C41" s="52">
        <f>C39/C40</f>
        <v>0.9350583063163155</v>
      </c>
      <c r="D41" s="5"/>
      <c r="E41" s="5"/>
      <c r="F41" s="5"/>
      <c r="G41" s="5"/>
      <c r="H41" s="5"/>
      <c r="I41" s="5"/>
      <c r="J41" s="5"/>
    </row>
    <row r="42" ht="13.5">
      <c r="F42" s="1"/>
    </row>
  </sheetData>
  <sheetProtection/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 horizontalCentered="1"/>
  <pageMargins left="0.35433070866141736" right="0.15748031496062992" top="0.7874015748031497" bottom="0.7874015748031497" header="0.5511811023622047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L7" sqref="L7"/>
    </sheetView>
  </sheetViews>
  <sheetFormatPr defaultColWidth="9.00390625" defaultRowHeight="13.5"/>
  <cols>
    <col min="1" max="1" width="9.125" style="0" customWidth="1"/>
    <col min="2" max="2" width="12.375" style="0" customWidth="1"/>
    <col min="3" max="3" width="15.375" style="0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10" width="13.625" style="0" customWidth="1"/>
  </cols>
  <sheetData>
    <row r="1" spans="1:10" ht="24.75" customHeight="1">
      <c r="A1" s="6" t="s">
        <v>89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>
      <c r="A2" s="5"/>
      <c r="B2" s="5"/>
      <c r="C2" s="5"/>
      <c r="D2" s="5"/>
      <c r="E2" s="5"/>
      <c r="F2" s="5"/>
      <c r="G2" s="5"/>
      <c r="H2" s="5"/>
      <c r="I2" s="7" t="s">
        <v>69</v>
      </c>
      <c r="J2" s="5"/>
    </row>
    <row r="3" spans="1:10" ht="19.5" customHeight="1">
      <c r="A3" s="8" t="s">
        <v>9</v>
      </c>
      <c r="B3" s="5"/>
      <c r="C3" s="5"/>
      <c r="D3" s="5"/>
      <c r="E3" s="104" t="s">
        <v>10</v>
      </c>
      <c r="F3" s="104"/>
      <c r="G3" s="104"/>
      <c r="H3" s="5"/>
      <c r="I3" s="5"/>
      <c r="J3" s="5"/>
    </row>
    <row r="4" spans="1:11" ht="19.5" customHeight="1">
      <c r="A4" s="9" t="s">
        <v>11</v>
      </c>
      <c r="B4" s="9" t="s">
        <v>12</v>
      </c>
      <c r="C4" s="9" t="s">
        <v>13</v>
      </c>
      <c r="D4" s="5"/>
      <c r="E4" s="10"/>
      <c r="F4" s="11"/>
      <c r="G4" s="12"/>
      <c r="H4" s="13" t="s">
        <v>58</v>
      </c>
      <c r="I4" s="12" t="s">
        <v>59</v>
      </c>
      <c r="J4" s="14"/>
      <c r="K4" s="2"/>
    </row>
    <row r="5" spans="1:11" ht="19.5" customHeight="1">
      <c r="A5" s="18">
        <v>1</v>
      </c>
      <c r="B5" s="3">
        <v>199619</v>
      </c>
      <c r="C5" s="4">
        <v>45157028</v>
      </c>
      <c r="D5" s="5"/>
      <c r="E5" s="15"/>
      <c r="F5" s="16"/>
      <c r="G5" s="17" t="s">
        <v>14</v>
      </c>
      <c r="H5" s="18" t="s">
        <v>13</v>
      </c>
      <c r="I5" s="17" t="s">
        <v>14</v>
      </c>
      <c r="J5" s="9" t="s">
        <v>13</v>
      </c>
      <c r="K5" s="2"/>
    </row>
    <row r="6" spans="1:11" ht="19.5" customHeight="1">
      <c r="A6" s="18">
        <v>2</v>
      </c>
      <c r="B6" s="3">
        <v>207583</v>
      </c>
      <c r="C6" s="4">
        <v>64754966</v>
      </c>
      <c r="D6" s="5"/>
      <c r="E6" s="107" t="s">
        <v>15</v>
      </c>
      <c r="F6" s="108"/>
      <c r="G6" s="19">
        <v>4560316</v>
      </c>
      <c r="H6" s="20">
        <v>711303467</v>
      </c>
      <c r="I6" s="21">
        <f>'[4]10月'!I6+'[4]11月'!G6</f>
        <v>76071360</v>
      </c>
      <c r="J6" s="21">
        <f>'[4]10月'!J6+'[4]11月'!H6</f>
        <v>7671415676</v>
      </c>
      <c r="K6" s="2"/>
    </row>
    <row r="7" spans="1:12" ht="19.5" customHeight="1">
      <c r="A7" s="18">
        <v>3</v>
      </c>
      <c r="B7" s="3">
        <v>253609</v>
      </c>
      <c r="C7" s="4">
        <v>41890250</v>
      </c>
      <c r="D7" s="5"/>
      <c r="E7" s="22"/>
      <c r="F7" s="23" t="s">
        <v>2</v>
      </c>
      <c r="G7" s="24">
        <v>3771244</v>
      </c>
      <c r="H7" s="98">
        <v>524661846</v>
      </c>
      <c r="I7" s="25">
        <f>'[4]10月'!I7+'[4]11月'!G7</f>
        <v>80526974</v>
      </c>
      <c r="J7" s="25">
        <f>'[4]10月'!J7+'[4]11月'!H7</f>
        <v>8873719077</v>
      </c>
      <c r="K7" s="2"/>
      <c r="L7" s="1"/>
    </row>
    <row r="8" spans="1:11" ht="19.5" customHeight="1">
      <c r="A8" s="18">
        <v>4</v>
      </c>
      <c r="B8" s="3">
        <v>209160</v>
      </c>
      <c r="C8" s="4">
        <v>46620277</v>
      </c>
      <c r="D8" s="5"/>
      <c r="E8" s="107" t="s">
        <v>56</v>
      </c>
      <c r="F8" s="108"/>
      <c r="G8" s="19">
        <v>22244</v>
      </c>
      <c r="H8" s="20">
        <v>21514172</v>
      </c>
      <c r="I8" s="21">
        <f>'[4]10月'!I8+'[4]11月'!G8</f>
        <v>440897</v>
      </c>
      <c r="J8" s="21">
        <f>'[4]10月'!J8+'[4]11月'!H8</f>
        <v>360897962</v>
      </c>
      <c r="K8" s="2"/>
    </row>
    <row r="9" spans="1:11" ht="19.5" customHeight="1">
      <c r="A9" s="18">
        <v>5</v>
      </c>
      <c r="B9" s="3">
        <v>295623</v>
      </c>
      <c r="C9" s="4">
        <v>55536358</v>
      </c>
      <c r="D9" s="5"/>
      <c r="E9" s="22"/>
      <c r="F9" s="23" t="s">
        <v>2</v>
      </c>
      <c r="G9" s="26"/>
      <c r="H9" s="97"/>
      <c r="I9" s="25">
        <f>'[4]10月'!I9+'[4]11月'!G9</f>
        <v>141859</v>
      </c>
      <c r="J9" s="25">
        <f>'[4]10月'!J9+'[4]11月'!H9</f>
        <v>122389825</v>
      </c>
      <c r="K9" s="2"/>
    </row>
    <row r="10" spans="1:11" ht="19.5" customHeight="1">
      <c r="A10" s="18">
        <v>6</v>
      </c>
      <c r="B10" s="3">
        <v>307038</v>
      </c>
      <c r="C10" s="4">
        <v>73067661</v>
      </c>
      <c r="D10" s="5"/>
      <c r="E10" s="107" t="s">
        <v>57</v>
      </c>
      <c r="F10" s="108"/>
      <c r="G10" s="19">
        <v>596320</v>
      </c>
      <c r="H10" s="20">
        <v>284390342</v>
      </c>
      <c r="I10" s="21">
        <f>'[4]10月'!I10+'[4]11月'!G10</f>
        <v>4749873</v>
      </c>
      <c r="J10" s="21">
        <f>'[4]10月'!J10+'[4]11月'!H10</f>
        <v>1843294549</v>
      </c>
      <c r="K10" s="2"/>
    </row>
    <row r="11" spans="1:11" ht="19.5" customHeight="1">
      <c r="A11" s="18">
        <v>7</v>
      </c>
      <c r="B11" s="3">
        <v>0</v>
      </c>
      <c r="C11" s="4">
        <v>0</v>
      </c>
      <c r="D11" s="5"/>
      <c r="E11" s="22"/>
      <c r="F11" s="23" t="s">
        <v>2</v>
      </c>
      <c r="G11" s="24">
        <v>605254</v>
      </c>
      <c r="H11" s="98">
        <v>175881596</v>
      </c>
      <c r="I11" s="25">
        <f>'[4]10月'!I11+'[4]11月'!G11</f>
        <v>4179860</v>
      </c>
      <c r="J11" s="25">
        <f>'[4]10月'!J11+'[4]11月'!H11</f>
        <v>1390976083</v>
      </c>
      <c r="K11" s="2"/>
    </row>
    <row r="12" spans="1:11" ht="19.5" customHeight="1">
      <c r="A12" s="18">
        <v>8</v>
      </c>
      <c r="B12" s="3">
        <v>179211</v>
      </c>
      <c r="C12" s="4">
        <v>170794570</v>
      </c>
      <c r="D12" s="5"/>
      <c r="E12" s="107" t="s">
        <v>18</v>
      </c>
      <c r="F12" s="108"/>
      <c r="G12" s="19">
        <v>3927</v>
      </c>
      <c r="H12" s="20">
        <v>5266090</v>
      </c>
      <c r="I12" s="21">
        <f>'[4]10月'!I12+'[4]11月'!G12</f>
        <v>43635</v>
      </c>
      <c r="J12" s="21">
        <f>'[4]10月'!J12+'[4]11月'!H12</f>
        <v>45326202</v>
      </c>
      <c r="K12" s="1"/>
    </row>
    <row r="13" spans="1:11" ht="19.5" customHeight="1">
      <c r="A13" s="18">
        <v>9</v>
      </c>
      <c r="B13" s="3">
        <v>87067</v>
      </c>
      <c r="C13" s="4">
        <v>99349004</v>
      </c>
      <c r="D13" s="5"/>
      <c r="E13" s="22"/>
      <c r="F13" s="23" t="s">
        <v>2</v>
      </c>
      <c r="G13" s="26">
        <v>4814</v>
      </c>
      <c r="H13" s="97">
        <v>5581867</v>
      </c>
      <c r="I13" s="25">
        <f>'[4]10月'!I13+'[4]11月'!G13</f>
        <v>49304</v>
      </c>
      <c r="J13" s="25">
        <f>'[4]10月'!J13+'[4]11月'!H13</f>
        <v>56752542</v>
      </c>
      <c r="K13" s="2"/>
    </row>
    <row r="14" spans="1:11" ht="19.5" customHeight="1">
      <c r="A14" s="18">
        <v>10</v>
      </c>
      <c r="B14" s="3">
        <v>34906</v>
      </c>
      <c r="C14" s="4">
        <v>60406242</v>
      </c>
      <c r="D14" s="5"/>
      <c r="E14" s="105" t="s">
        <v>62</v>
      </c>
      <c r="F14" s="106"/>
      <c r="G14" s="21"/>
      <c r="H14" s="27"/>
      <c r="I14" s="21">
        <f>'[4]10月'!I14+'[4]11月'!G14</f>
        <v>0</v>
      </c>
      <c r="J14" s="21">
        <f>'[4]10月'!J14+'[4]11月'!H14</f>
        <v>0</v>
      </c>
      <c r="K14" s="2"/>
    </row>
    <row r="15" spans="1:11" ht="19.5" customHeight="1">
      <c r="A15" s="18">
        <v>11</v>
      </c>
      <c r="B15" s="3">
        <v>60973</v>
      </c>
      <c r="C15" s="4">
        <v>56999131</v>
      </c>
      <c r="D15" s="5"/>
      <c r="E15" s="22"/>
      <c r="F15" s="23" t="s">
        <v>2</v>
      </c>
      <c r="G15" s="25"/>
      <c r="H15" s="28"/>
      <c r="I15" s="25">
        <f>'[4]10月'!I15+'[4]11月'!G15</f>
        <v>0</v>
      </c>
      <c r="J15" s="25">
        <f>'[4]10月'!J15+'[4]11月'!H15</f>
        <v>0</v>
      </c>
      <c r="K15" s="2"/>
    </row>
    <row r="16" spans="1:11" ht="19.5" customHeight="1">
      <c r="A16" s="18">
        <v>12</v>
      </c>
      <c r="B16" s="3">
        <v>41765</v>
      </c>
      <c r="C16" s="4">
        <v>46377978</v>
      </c>
      <c r="D16" s="5"/>
      <c r="E16" s="107" t="s">
        <v>19</v>
      </c>
      <c r="F16" s="108"/>
      <c r="G16" s="21"/>
      <c r="H16" s="21"/>
      <c r="I16" s="21">
        <f>'[4]10月'!I16+'[4]11月'!G16</f>
        <v>0</v>
      </c>
      <c r="J16" s="21">
        <f>'[4]10月'!J16+'[4]11月'!H16</f>
        <v>0</v>
      </c>
      <c r="K16" s="2"/>
    </row>
    <row r="17" spans="1:11" ht="19.5" customHeight="1">
      <c r="A17" s="18">
        <v>13</v>
      </c>
      <c r="B17" s="3">
        <v>12039</v>
      </c>
      <c r="C17" s="4">
        <v>21492704</v>
      </c>
      <c r="D17" s="5"/>
      <c r="E17" s="22"/>
      <c r="F17" s="23" t="s">
        <v>2</v>
      </c>
      <c r="G17" s="29"/>
      <c r="H17" s="29"/>
      <c r="I17" s="25">
        <f>'[4]10月'!I17+'[4]11月'!G17</f>
        <v>0</v>
      </c>
      <c r="J17" s="25">
        <f>'[4]10月'!J17+'[4]11月'!H17</f>
        <v>0</v>
      </c>
      <c r="K17" s="2"/>
    </row>
    <row r="18" spans="1:11" ht="19.5" customHeight="1">
      <c r="A18" s="18">
        <v>14</v>
      </c>
      <c r="B18" s="3">
        <v>0</v>
      </c>
      <c r="C18" s="4">
        <v>0</v>
      </c>
      <c r="D18" s="5"/>
      <c r="E18" s="113" t="s">
        <v>6</v>
      </c>
      <c r="F18" s="114"/>
      <c r="G18" s="19">
        <v>432920</v>
      </c>
      <c r="H18" s="20">
        <v>1068644395</v>
      </c>
      <c r="I18" s="21">
        <f>'[4]10月'!I18+'[4]11月'!G18</f>
        <v>3698856</v>
      </c>
      <c r="J18" s="21">
        <f>'[4]10月'!J18+'[4]11月'!H18</f>
        <v>3031837856</v>
      </c>
      <c r="K18" s="2"/>
    </row>
    <row r="19" spans="1:11" ht="19.5" customHeight="1">
      <c r="A19" s="18">
        <v>15</v>
      </c>
      <c r="B19" s="3">
        <v>485060</v>
      </c>
      <c r="C19" s="4">
        <v>228868397</v>
      </c>
      <c r="D19" s="5"/>
      <c r="E19" s="22"/>
      <c r="F19" s="23" t="s">
        <v>2</v>
      </c>
      <c r="G19" s="26">
        <v>482583</v>
      </c>
      <c r="H19" s="97">
        <v>1038711705</v>
      </c>
      <c r="I19" s="25">
        <f>'[4]10月'!I19+'[4]11月'!G19</f>
        <v>3813769</v>
      </c>
      <c r="J19" s="25">
        <f>'[4]10月'!J19+'[4]11月'!H19</f>
        <v>3000287909</v>
      </c>
      <c r="K19" s="2"/>
    </row>
    <row r="20" spans="1:11" ht="19.5" customHeight="1">
      <c r="A20" s="18">
        <v>16</v>
      </c>
      <c r="B20" s="3">
        <v>351014</v>
      </c>
      <c r="C20" s="4">
        <v>75257827</v>
      </c>
      <c r="D20" s="5"/>
      <c r="E20" s="107" t="s">
        <v>5</v>
      </c>
      <c r="F20" s="108"/>
      <c r="G20" s="19">
        <v>12409</v>
      </c>
      <c r="H20" s="20">
        <v>6160395</v>
      </c>
      <c r="I20" s="21">
        <f>'[4]10月'!I20+'[4]11月'!G20</f>
        <v>76212</v>
      </c>
      <c r="J20" s="21">
        <f>'[4]10月'!J20+'[4]11月'!H20</f>
        <v>37654330</v>
      </c>
      <c r="K20" s="2"/>
    </row>
    <row r="21" spans="1:11" ht="19.5" customHeight="1">
      <c r="A21" s="18">
        <v>17</v>
      </c>
      <c r="B21" s="3">
        <v>878672</v>
      </c>
      <c r="C21" s="4">
        <v>113437724</v>
      </c>
      <c r="D21" s="5"/>
      <c r="E21" s="22"/>
      <c r="F21" s="23" t="s">
        <v>2</v>
      </c>
      <c r="G21" s="24">
        <v>13172</v>
      </c>
      <c r="H21" s="98">
        <v>7721053</v>
      </c>
      <c r="I21" s="25">
        <f>'[4]10月'!I21+'[4]11月'!G21</f>
        <v>82469</v>
      </c>
      <c r="J21" s="25">
        <f>'[4]10月'!J21+'[4]11月'!H21</f>
        <v>46746966</v>
      </c>
      <c r="K21" s="2"/>
    </row>
    <row r="22" spans="1:11" ht="19.5" customHeight="1">
      <c r="A22" s="18">
        <v>18</v>
      </c>
      <c r="B22" s="3">
        <v>779634</v>
      </c>
      <c r="C22" s="4">
        <v>206188256</v>
      </c>
      <c r="D22" s="5"/>
      <c r="E22" s="107" t="s">
        <v>20</v>
      </c>
      <c r="F22" s="108"/>
      <c r="G22" s="19">
        <v>376256</v>
      </c>
      <c r="H22" s="20">
        <v>177044931</v>
      </c>
      <c r="I22" s="21">
        <f>'[4]10月'!I22+'[4]11月'!G22</f>
        <v>4606498</v>
      </c>
      <c r="J22" s="21">
        <f>'[4]10月'!J22+'[4]11月'!H22</f>
        <v>2406838766</v>
      </c>
      <c r="K22" s="2"/>
    </row>
    <row r="23" spans="1:11" ht="19.5" customHeight="1" thickBot="1">
      <c r="A23" s="18">
        <v>19</v>
      </c>
      <c r="B23" s="3">
        <v>285192</v>
      </c>
      <c r="C23" s="4">
        <v>85315447</v>
      </c>
      <c r="D23" s="5"/>
      <c r="E23" s="31"/>
      <c r="F23" s="32" t="s">
        <v>2</v>
      </c>
      <c r="G23" s="26">
        <v>401065</v>
      </c>
      <c r="H23" s="97">
        <v>194322694</v>
      </c>
      <c r="I23" s="25">
        <f>'[4]10月'!I23+'[4]11月'!G23</f>
        <v>4856018</v>
      </c>
      <c r="J23" s="25">
        <f>'[4]10月'!J23+'[4]11月'!H23</f>
        <v>2490364784</v>
      </c>
      <c r="K23" s="2"/>
    </row>
    <row r="24" spans="1:11" ht="19.5" customHeight="1" thickBot="1">
      <c r="A24" s="18">
        <v>20</v>
      </c>
      <c r="B24" s="3">
        <v>415030</v>
      </c>
      <c r="C24" s="4">
        <v>122146656</v>
      </c>
      <c r="D24" s="5"/>
      <c r="E24" s="109" t="s">
        <v>3</v>
      </c>
      <c r="F24" s="110"/>
      <c r="G24" s="33">
        <f aca="true" t="shared" si="0" ref="G24:J25">G6+G8+G10+G12+G14+G16+G18+G20+G22</f>
        <v>6004392</v>
      </c>
      <c r="H24" s="34">
        <f t="shared" si="0"/>
        <v>2274323792</v>
      </c>
      <c r="I24" s="95">
        <f t="shared" si="0"/>
        <v>89687331</v>
      </c>
      <c r="J24" s="34">
        <f t="shared" si="0"/>
        <v>15397265341</v>
      </c>
      <c r="K24" s="2"/>
    </row>
    <row r="25" spans="1:11" ht="19.5" customHeight="1">
      <c r="A25" s="18">
        <v>21</v>
      </c>
      <c r="B25" s="3">
        <v>0</v>
      </c>
      <c r="C25" s="4">
        <v>0</v>
      </c>
      <c r="D25" s="5"/>
      <c r="E25" s="35"/>
      <c r="F25" s="36" t="s">
        <v>4</v>
      </c>
      <c r="G25" s="37">
        <f t="shared" si="0"/>
        <v>5278132</v>
      </c>
      <c r="H25" s="37">
        <f t="shared" si="0"/>
        <v>1946880761</v>
      </c>
      <c r="I25" s="37">
        <f t="shared" si="0"/>
        <v>93650253</v>
      </c>
      <c r="J25" s="37">
        <f t="shared" si="0"/>
        <v>15981237186</v>
      </c>
      <c r="K25" s="2"/>
    </row>
    <row r="26" spans="1:11" ht="19.5" customHeight="1">
      <c r="A26" s="18">
        <v>22</v>
      </c>
      <c r="B26" s="3">
        <v>112532</v>
      </c>
      <c r="C26" s="4">
        <v>99058859</v>
      </c>
      <c r="D26" s="5"/>
      <c r="E26" s="111" t="s">
        <v>21</v>
      </c>
      <c r="F26" s="112"/>
      <c r="G26" s="38">
        <f>G24/G25</f>
        <v>1.1375979229015114</v>
      </c>
      <c r="H26" s="38">
        <f>H24/H25</f>
        <v>1.1681885391028322</v>
      </c>
      <c r="I26" s="38">
        <f>I24/I25</f>
        <v>0.9576838089268163</v>
      </c>
      <c r="J26" s="38">
        <f>J24/J25</f>
        <v>0.9634589088314405</v>
      </c>
      <c r="K26" s="2"/>
    </row>
    <row r="27" spans="1:10" ht="19.5" customHeight="1">
      <c r="A27" s="18">
        <v>23</v>
      </c>
      <c r="B27" s="3">
        <v>63484</v>
      </c>
      <c r="C27" s="4">
        <v>118901092</v>
      </c>
      <c r="D27" s="5"/>
      <c r="E27" s="39"/>
      <c r="F27" s="40"/>
      <c r="G27" s="40"/>
      <c r="H27" s="40"/>
      <c r="I27" s="40"/>
      <c r="J27" s="40"/>
    </row>
    <row r="28" spans="1:10" ht="19.5" customHeight="1">
      <c r="A28" s="18">
        <v>24</v>
      </c>
      <c r="B28" s="3">
        <v>66730</v>
      </c>
      <c r="C28" s="4">
        <v>81289319</v>
      </c>
      <c r="D28" s="5"/>
      <c r="E28" s="5"/>
      <c r="F28" s="41"/>
      <c r="G28" s="41"/>
      <c r="H28" s="41"/>
      <c r="I28" s="41"/>
      <c r="J28" s="41"/>
    </row>
    <row r="29" spans="1:10" ht="19.5" customHeight="1">
      <c r="A29" s="18">
        <v>25</v>
      </c>
      <c r="B29" s="3">
        <v>32340</v>
      </c>
      <c r="C29" s="4">
        <v>20652254</v>
      </c>
      <c r="D29" s="5"/>
      <c r="E29" s="5"/>
      <c r="F29" s="41"/>
      <c r="G29" s="41"/>
      <c r="H29" s="41"/>
      <c r="I29" s="41"/>
      <c r="J29" s="41"/>
    </row>
    <row r="30" spans="1:10" ht="19.5" customHeight="1">
      <c r="A30" s="18">
        <v>26</v>
      </c>
      <c r="B30" s="3">
        <v>34345</v>
      </c>
      <c r="C30" s="4">
        <v>27122508</v>
      </c>
      <c r="D30" s="5"/>
      <c r="E30" s="5"/>
      <c r="F30" s="41"/>
      <c r="G30" s="41"/>
      <c r="H30" s="41"/>
      <c r="I30" s="41"/>
      <c r="J30" s="41"/>
    </row>
    <row r="31" spans="1:10" ht="19.5" customHeight="1">
      <c r="A31" s="18">
        <v>27</v>
      </c>
      <c r="B31" s="3">
        <v>46632</v>
      </c>
      <c r="C31" s="4">
        <v>96130230</v>
      </c>
      <c r="D31" s="5"/>
      <c r="E31" s="5"/>
      <c r="F31" s="5"/>
      <c r="G31" s="5"/>
      <c r="H31" s="5"/>
      <c r="I31" s="5"/>
      <c r="J31" s="5"/>
    </row>
    <row r="32" spans="1:10" ht="19.5" customHeight="1">
      <c r="A32" s="18">
        <v>28</v>
      </c>
      <c r="B32" s="3">
        <v>0</v>
      </c>
      <c r="C32" s="4">
        <v>0</v>
      </c>
      <c r="D32" s="5"/>
      <c r="E32" s="5"/>
      <c r="F32" s="5"/>
      <c r="G32" s="5"/>
      <c r="H32" s="5"/>
      <c r="I32" s="5"/>
      <c r="J32" s="5"/>
    </row>
    <row r="33" spans="1:10" ht="19.5" customHeight="1">
      <c r="A33" s="18">
        <v>29</v>
      </c>
      <c r="B33" s="3">
        <v>405509</v>
      </c>
      <c r="C33" s="4">
        <v>145290706</v>
      </c>
      <c r="D33" s="5"/>
      <c r="E33" s="5"/>
      <c r="F33" s="5"/>
      <c r="G33" s="5"/>
      <c r="H33" s="5"/>
      <c r="I33" s="5"/>
      <c r="J33" s="5"/>
    </row>
    <row r="34" spans="1:10" ht="19.5" customHeight="1">
      <c r="A34" s="18">
        <v>30</v>
      </c>
      <c r="B34" s="3">
        <v>159625</v>
      </c>
      <c r="C34" s="4">
        <v>72218348</v>
      </c>
      <c r="D34" s="5"/>
      <c r="E34" s="5"/>
      <c r="F34" s="5"/>
      <c r="G34" s="5"/>
      <c r="H34" s="5"/>
      <c r="I34" s="5"/>
      <c r="J34" s="5"/>
    </row>
    <row r="35" spans="1:10" ht="19.5" customHeight="1" thickBot="1">
      <c r="A35" s="18"/>
      <c r="B35" s="3">
        <v>0</v>
      </c>
      <c r="C35" s="4">
        <v>0</v>
      </c>
      <c r="D35" s="5"/>
      <c r="E35" s="5"/>
      <c r="F35" s="5"/>
      <c r="G35" s="5"/>
      <c r="H35" s="5"/>
      <c r="I35" s="5"/>
      <c r="J35" s="5"/>
    </row>
    <row r="36" spans="1:10" ht="19.5" customHeight="1" thickBot="1">
      <c r="A36" s="66" t="s">
        <v>3</v>
      </c>
      <c r="B36" s="42">
        <f>SUM(B5:B35)</f>
        <v>6004392</v>
      </c>
      <c r="C36" s="42">
        <f>SUM(C5:C35)</f>
        <v>2274323792</v>
      </c>
      <c r="D36" s="5"/>
      <c r="E36" s="5"/>
      <c r="F36" s="5"/>
      <c r="G36" s="5"/>
      <c r="H36" s="5"/>
      <c r="I36" s="5"/>
      <c r="J36" s="5"/>
    </row>
    <row r="37" spans="1:10" ht="19.5" customHeight="1">
      <c r="A37" s="44" t="s">
        <v>4</v>
      </c>
      <c r="B37" s="45">
        <v>5278132</v>
      </c>
      <c r="C37" s="45">
        <v>1946880761</v>
      </c>
      <c r="D37" s="5"/>
      <c r="E37" s="5"/>
      <c r="F37" s="5"/>
      <c r="G37" s="46"/>
      <c r="H37" s="5"/>
      <c r="I37" s="5"/>
      <c r="J37" s="5"/>
    </row>
    <row r="38" spans="1:10" ht="19.5" customHeight="1" thickBot="1">
      <c r="A38" s="47" t="s">
        <v>22</v>
      </c>
      <c r="B38" s="38">
        <f>B36/B37</f>
        <v>1.1375979229015114</v>
      </c>
      <c r="C38" s="38">
        <f>C36/C37</f>
        <v>1.1681885391028322</v>
      </c>
      <c r="D38" s="5"/>
      <c r="E38" s="48"/>
      <c r="F38" s="5"/>
      <c r="G38" s="5"/>
      <c r="H38" s="5"/>
      <c r="I38" s="5"/>
      <c r="J38" s="5"/>
    </row>
    <row r="39" spans="1:10" ht="25.5" customHeight="1" thickBot="1">
      <c r="A39" s="49" t="s">
        <v>77</v>
      </c>
      <c r="B39" s="42">
        <f>'[4]10月'!B39+'[4]11月'!B36</f>
        <v>89687331</v>
      </c>
      <c r="C39" s="42">
        <f>'[4]10月'!C39+'[4]11月'!C36</f>
        <v>15397265341</v>
      </c>
      <c r="D39" s="5">
        <v>5886778368</v>
      </c>
      <c r="E39" s="5"/>
      <c r="F39" s="5"/>
      <c r="G39" s="46"/>
      <c r="H39" s="5"/>
      <c r="I39" s="5"/>
      <c r="J39" s="5"/>
    </row>
    <row r="40" spans="1:10" ht="19.5" customHeight="1">
      <c r="A40" s="50" t="s">
        <v>23</v>
      </c>
      <c r="B40" s="51">
        <f>'[4]10月'!B40+'[4]11月'!B37</f>
        <v>93650253</v>
      </c>
      <c r="C40" s="51">
        <f>'[4]10月'!C40+'[4]11月'!C37</f>
        <v>15981237186</v>
      </c>
      <c r="D40" s="5">
        <v>6504490169</v>
      </c>
      <c r="E40" s="5"/>
      <c r="F40" s="5"/>
      <c r="G40" s="46"/>
      <c r="H40" s="5"/>
      <c r="I40" s="5"/>
      <c r="J40" s="5"/>
    </row>
    <row r="41" spans="1:10" ht="19.5" customHeight="1">
      <c r="A41" s="65" t="s">
        <v>24</v>
      </c>
      <c r="B41" s="52">
        <f>B39/B40</f>
        <v>0.9576838089268163</v>
      </c>
      <c r="C41" s="52">
        <f>C39/C40</f>
        <v>0.9634589088314405</v>
      </c>
      <c r="D41" s="5"/>
      <c r="E41" s="5"/>
      <c r="F41" s="5"/>
      <c r="G41" s="5"/>
      <c r="H41" s="5"/>
      <c r="I41" s="5"/>
      <c r="J41" s="5"/>
    </row>
    <row r="42" ht="13.5">
      <c r="F42" s="1"/>
    </row>
  </sheetData>
  <sheetProtection/>
  <mergeCells count="12"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  <mergeCell ref="E20:F20"/>
    <mergeCell ref="E22:F22"/>
  </mergeCells>
  <printOptions horizontalCentered="1"/>
  <pageMargins left="0.35433070866141736" right="0.15748031496062992" top="0.7874015748031497" bottom="0.7874015748031497" header="0.5511811023622047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G23" sqref="G23"/>
    </sheetView>
  </sheetViews>
  <sheetFormatPr defaultColWidth="9.00390625" defaultRowHeight="13.5"/>
  <cols>
    <col min="1" max="1" width="9.125" style="0" customWidth="1"/>
    <col min="2" max="2" width="12.375" style="0" customWidth="1"/>
    <col min="3" max="3" width="15.375" style="0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10" width="13.625" style="0" customWidth="1"/>
  </cols>
  <sheetData>
    <row r="1" spans="1:10" ht="24.75" customHeight="1">
      <c r="A1" s="6" t="s">
        <v>90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>
      <c r="A2" s="5"/>
      <c r="B2" s="5"/>
      <c r="C2" s="5"/>
      <c r="D2" s="5"/>
      <c r="E2" s="5"/>
      <c r="F2" s="5"/>
      <c r="G2" s="5"/>
      <c r="H2" s="5"/>
      <c r="I2" s="7" t="s">
        <v>68</v>
      </c>
      <c r="J2" s="5"/>
    </row>
    <row r="3" spans="1:10" ht="19.5" customHeight="1">
      <c r="A3" s="8" t="s">
        <v>9</v>
      </c>
      <c r="B3" s="5"/>
      <c r="C3" s="5"/>
      <c r="D3" s="5"/>
      <c r="E3" s="104" t="s">
        <v>10</v>
      </c>
      <c r="F3" s="104"/>
      <c r="G3" s="104"/>
      <c r="H3" s="5"/>
      <c r="I3" s="5"/>
      <c r="J3" s="5"/>
    </row>
    <row r="4" spans="1:11" ht="19.5" customHeight="1">
      <c r="A4" s="9" t="s">
        <v>11</v>
      </c>
      <c r="B4" s="9" t="s">
        <v>12</v>
      </c>
      <c r="C4" s="9" t="s">
        <v>13</v>
      </c>
      <c r="D4" s="5"/>
      <c r="E4" s="10"/>
      <c r="F4" s="11"/>
      <c r="G4" s="12"/>
      <c r="H4" s="13" t="s">
        <v>60</v>
      </c>
      <c r="I4" s="12" t="s">
        <v>61</v>
      </c>
      <c r="J4" s="14"/>
      <c r="K4" s="2"/>
    </row>
    <row r="5" spans="1:11" ht="19.5" customHeight="1">
      <c r="A5" s="18">
        <v>1</v>
      </c>
      <c r="B5" s="3">
        <v>760239</v>
      </c>
      <c r="C5" s="4">
        <v>236751868</v>
      </c>
      <c r="D5" s="5"/>
      <c r="E5" s="15"/>
      <c r="F5" s="16"/>
      <c r="G5" s="17" t="s">
        <v>14</v>
      </c>
      <c r="H5" s="18" t="s">
        <v>13</v>
      </c>
      <c r="I5" s="17" t="s">
        <v>14</v>
      </c>
      <c r="J5" s="9" t="s">
        <v>13</v>
      </c>
      <c r="K5" s="2"/>
    </row>
    <row r="6" spans="1:11" ht="19.5" customHeight="1">
      <c r="A6" s="18">
        <v>2</v>
      </c>
      <c r="B6" s="3">
        <v>47554</v>
      </c>
      <c r="C6" s="4">
        <v>29134385</v>
      </c>
      <c r="D6" s="5"/>
      <c r="E6" s="107" t="s">
        <v>15</v>
      </c>
      <c r="F6" s="108"/>
      <c r="G6" s="19">
        <v>3041168</v>
      </c>
      <c r="H6" s="20">
        <v>656259162</v>
      </c>
      <c r="I6" s="21">
        <f>'11月'!I6+'12月'!G6</f>
        <v>79112528</v>
      </c>
      <c r="J6" s="21">
        <f>'11月'!J6+'12月'!H6</f>
        <v>8327674838</v>
      </c>
      <c r="K6" s="2"/>
    </row>
    <row r="7" spans="1:12" ht="19.5" customHeight="1">
      <c r="A7" s="18">
        <v>3</v>
      </c>
      <c r="B7" s="3">
        <v>31110</v>
      </c>
      <c r="C7" s="4">
        <v>36378405</v>
      </c>
      <c r="D7" s="5"/>
      <c r="E7" s="22"/>
      <c r="F7" s="23" t="s">
        <v>2</v>
      </c>
      <c r="G7" s="24">
        <v>3337302</v>
      </c>
      <c r="H7" s="98">
        <v>671753396</v>
      </c>
      <c r="I7" s="25">
        <f>'11月'!I7+'12月'!G7</f>
        <v>83864276</v>
      </c>
      <c r="J7" s="25">
        <f>'11月'!J7+'12月'!H7</f>
        <v>9545472473</v>
      </c>
      <c r="K7" s="2"/>
      <c r="L7" s="1"/>
    </row>
    <row r="8" spans="1:11" ht="19.5" customHeight="1">
      <c r="A8" s="18">
        <v>4</v>
      </c>
      <c r="B8" s="3">
        <v>6545</v>
      </c>
      <c r="C8" s="4">
        <v>8748778</v>
      </c>
      <c r="D8" s="5"/>
      <c r="E8" s="107" t="s">
        <v>16</v>
      </c>
      <c r="F8" s="108"/>
      <c r="G8" s="19">
        <v>267</v>
      </c>
      <c r="H8" s="20">
        <v>316332</v>
      </c>
      <c r="I8" s="21">
        <f>'11月'!I8+'12月'!G8</f>
        <v>441164</v>
      </c>
      <c r="J8" s="21">
        <f>'11月'!J8+'12月'!H8</f>
        <v>361214294</v>
      </c>
      <c r="K8" s="2"/>
    </row>
    <row r="9" spans="1:11" ht="19.5" customHeight="1">
      <c r="A9" s="18">
        <v>5</v>
      </c>
      <c r="B9" s="3"/>
      <c r="C9" s="4"/>
      <c r="D9" s="5"/>
      <c r="E9" s="22"/>
      <c r="F9" s="23" t="s">
        <v>2</v>
      </c>
      <c r="G9" s="26">
        <v>2435</v>
      </c>
      <c r="H9" s="97">
        <v>2228364</v>
      </c>
      <c r="I9" s="25">
        <f>'11月'!I9+'12月'!G9</f>
        <v>144294</v>
      </c>
      <c r="J9" s="25">
        <f>'11月'!J9+'12月'!H9</f>
        <v>124618189</v>
      </c>
      <c r="K9" s="2"/>
    </row>
    <row r="10" spans="1:11" ht="19.5" customHeight="1">
      <c r="A10" s="18">
        <v>6</v>
      </c>
      <c r="B10" s="3">
        <v>68158</v>
      </c>
      <c r="C10" s="4">
        <v>146592478</v>
      </c>
      <c r="D10" s="5"/>
      <c r="E10" s="107" t="s">
        <v>17</v>
      </c>
      <c r="F10" s="108"/>
      <c r="G10" s="19">
        <v>491782</v>
      </c>
      <c r="H10" s="20">
        <v>462860180</v>
      </c>
      <c r="I10" s="21">
        <f>'11月'!I10+'12月'!G10</f>
        <v>5241655</v>
      </c>
      <c r="J10" s="21">
        <f>'11月'!J10+'12月'!H10</f>
        <v>2306154729</v>
      </c>
      <c r="K10" s="2"/>
    </row>
    <row r="11" spans="1:11" ht="19.5" customHeight="1">
      <c r="A11" s="18">
        <v>7</v>
      </c>
      <c r="B11" s="3">
        <v>850461</v>
      </c>
      <c r="C11" s="4">
        <v>253594463</v>
      </c>
      <c r="D11" s="5"/>
      <c r="E11" s="22"/>
      <c r="F11" s="23" t="s">
        <v>2</v>
      </c>
      <c r="G11" s="24">
        <v>551430</v>
      </c>
      <c r="H11" s="98">
        <v>279677448</v>
      </c>
      <c r="I11" s="25">
        <f>'11月'!I11+'12月'!G11</f>
        <v>4731290</v>
      </c>
      <c r="J11" s="25">
        <f>'11月'!J11+'12月'!H11</f>
        <v>1670653531</v>
      </c>
      <c r="K11" s="2"/>
    </row>
    <row r="12" spans="1:11" ht="19.5" customHeight="1">
      <c r="A12" s="18">
        <v>8</v>
      </c>
      <c r="B12" s="3">
        <v>225779</v>
      </c>
      <c r="C12" s="4">
        <v>102275604</v>
      </c>
      <c r="D12" s="5"/>
      <c r="E12" s="107" t="s">
        <v>18</v>
      </c>
      <c r="F12" s="108"/>
      <c r="G12" s="19">
        <v>5199</v>
      </c>
      <c r="H12" s="20">
        <v>8514597</v>
      </c>
      <c r="I12" s="21">
        <f>'11月'!I12+'12月'!G12</f>
        <v>48834</v>
      </c>
      <c r="J12" s="21">
        <f>'11月'!J12+'12月'!H12</f>
        <v>53840799</v>
      </c>
      <c r="K12" s="1"/>
    </row>
    <row r="13" spans="1:11" ht="19.5" customHeight="1">
      <c r="A13" s="18">
        <v>9</v>
      </c>
      <c r="B13" s="3">
        <v>51866</v>
      </c>
      <c r="C13" s="4">
        <v>69244182</v>
      </c>
      <c r="D13" s="5"/>
      <c r="E13" s="22"/>
      <c r="F13" s="23" t="s">
        <v>2</v>
      </c>
      <c r="G13" s="26">
        <v>6146</v>
      </c>
      <c r="H13" s="97">
        <v>8288925</v>
      </c>
      <c r="I13" s="25">
        <f>'11月'!I13+'12月'!G13</f>
        <v>55450</v>
      </c>
      <c r="J13" s="25">
        <f>'11月'!J13+'12月'!H13</f>
        <v>65041467</v>
      </c>
      <c r="K13" s="2"/>
    </row>
    <row r="14" spans="1:11" ht="19.5" customHeight="1">
      <c r="A14" s="18">
        <v>10</v>
      </c>
      <c r="B14" s="3">
        <v>391158</v>
      </c>
      <c r="C14" s="4">
        <v>97586426</v>
      </c>
      <c r="D14" s="5"/>
      <c r="E14" s="105" t="s">
        <v>62</v>
      </c>
      <c r="F14" s="106"/>
      <c r="G14" s="21"/>
      <c r="H14" s="27"/>
      <c r="I14" s="21">
        <f>'11月'!I14+'12月'!G14</f>
        <v>0</v>
      </c>
      <c r="J14" s="21">
        <f>'11月'!J14+'12月'!H14</f>
        <v>0</v>
      </c>
      <c r="K14" s="2"/>
    </row>
    <row r="15" spans="1:11" ht="19.5" customHeight="1">
      <c r="A15" s="18">
        <v>11</v>
      </c>
      <c r="B15" s="3">
        <v>295115</v>
      </c>
      <c r="C15" s="4">
        <v>161766771</v>
      </c>
      <c r="D15" s="5"/>
      <c r="E15" s="22"/>
      <c r="F15" s="23" t="s">
        <v>2</v>
      </c>
      <c r="G15" s="25"/>
      <c r="H15" s="28"/>
      <c r="I15" s="25">
        <f>'11月'!I15+'12月'!G15</f>
        <v>0</v>
      </c>
      <c r="J15" s="25">
        <f>'11月'!J15+'12月'!H15</f>
        <v>0</v>
      </c>
      <c r="K15" s="2"/>
    </row>
    <row r="16" spans="1:11" ht="19.5" customHeight="1">
      <c r="A16" s="18">
        <v>12</v>
      </c>
      <c r="B16" s="3"/>
      <c r="C16" s="4"/>
      <c r="D16" s="5"/>
      <c r="E16" s="107" t="s">
        <v>19</v>
      </c>
      <c r="F16" s="108"/>
      <c r="G16" s="21"/>
      <c r="H16" s="21"/>
      <c r="I16" s="21">
        <f>'11月'!I16+'12月'!G16</f>
        <v>0</v>
      </c>
      <c r="J16" s="21">
        <f>'11月'!J16+'12月'!H16</f>
        <v>0</v>
      </c>
      <c r="K16" s="2"/>
    </row>
    <row r="17" spans="1:11" ht="19.5" customHeight="1">
      <c r="A17" s="18">
        <v>13</v>
      </c>
      <c r="B17" s="3">
        <v>268895</v>
      </c>
      <c r="C17" s="4">
        <v>168879923</v>
      </c>
      <c r="D17" s="5"/>
      <c r="E17" s="22"/>
      <c r="F17" s="23" t="s">
        <v>2</v>
      </c>
      <c r="G17" s="29"/>
      <c r="H17" s="29"/>
      <c r="I17" s="25">
        <f>'11月'!I17+'12月'!G17</f>
        <v>0</v>
      </c>
      <c r="J17" s="25">
        <f>'11月'!J17+'12月'!H17</f>
        <v>0</v>
      </c>
      <c r="K17" s="2"/>
    </row>
    <row r="18" spans="1:11" ht="19.5" customHeight="1">
      <c r="A18" s="18">
        <v>14</v>
      </c>
      <c r="B18" s="3">
        <v>177842</v>
      </c>
      <c r="C18" s="4">
        <v>53483960</v>
      </c>
      <c r="D18" s="5"/>
      <c r="E18" s="113" t="s">
        <v>6</v>
      </c>
      <c r="F18" s="114"/>
      <c r="G18" s="19">
        <v>315898</v>
      </c>
      <c r="H18" s="19">
        <v>887639410</v>
      </c>
      <c r="I18" s="21">
        <f>'11月'!I18+'12月'!G18</f>
        <v>4014754</v>
      </c>
      <c r="J18" s="21">
        <f>'11月'!J18+'12月'!H18</f>
        <v>3919477266</v>
      </c>
      <c r="K18" s="2"/>
    </row>
    <row r="19" spans="1:11" ht="19.5" customHeight="1">
      <c r="A19" s="18">
        <v>15</v>
      </c>
      <c r="B19" s="3">
        <v>59700</v>
      </c>
      <c r="C19" s="4">
        <v>53424867</v>
      </c>
      <c r="D19" s="5"/>
      <c r="E19" s="22"/>
      <c r="F19" s="23" t="s">
        <v>2</v>
      </c>
      <c r="G19" s="26">
        <v>361177</v>
      </c>
      <c r="H19" s="26">
        <v>871441934</v>
      </c>
      <c r="I19" s="25">
        <f>'11月'!I19+'12月'!G19</f>
        <v>4174946</v>
      </c>
      <c r="J19" s="25">
        <f>'11月'!J19+'12月'!H19</f>
        <v>3871729843</v>
      </c>
      <c r="K19" s="2"/>
    </row>
    <row r="20" spans="1:11" ht="19.5" customHeight="1">
      <c r="A20" s="18">
        <v>16</v>
      </c>
      <c r="B20" s="3">
        <v>31541</v>
      </c>
      <c r="C20" s="4">
        <v>56902523</v>
      </c>
      <c r="D20" s="5"/>
      <c r="E20" s="107" t="s">
        <v>5</v>
      </c>
      <c r="F20" s="108"/>
      <c r="G20" s="19">
        <v>11398</v>
      </c>
      <c r="H20" s="20">
        <v>5602773</v>
      </c>
      <c r="I20" s="21">
        <f>'11月'!I20+'12月'!G20</f>
        <v>87610</v>
      </c>
      <c r="J20" s="21">
        <f>'11月'!J20+'12月'!H20</f>
        <v>43257103</v>
      </c>
      <c r="K20" s="2"/>
    </row>
    <row r="21" spans="1:11" ht="19.5" customHeight="1">
      <c r="A21" s="18">
        <v>17</v>
      </c>
      <c r="B21" s="3">
        <v>116445</v>
      </c>
      <c r="C21" s="4">
        <v>107871154</v>
      </c>
      <c r="D21" s="5"/>
      <c r="E21" s="22"/>
      <c r="F21" s="23" t="s">
        <v>2</v>
      </c>
      <c r="G21" s="24">
        <v>10762</v>
      </c>
      <c r="H21" s="98">
        <v>7471526</v>
      </c>
      <c r="I21" s="25">
        <f>'11月'!I21+'12月'!G21</f>
        <v>93231</v>
      </c>
      <c r="J21" s="25">
        <f>'11月'!J21+'12月'!H21</f>
        <v>54218492</v>
      </c>
      <c r="K21" s="2"/>
    </row>
    <row r="22" spans="1:11" ht="19.5" customHeight="1">
      <c r="A22" s="18">
        <v>18</v>
      </c>
      <c r="B22" s="3">
        <v>23353</v>
      </c>
      <c r="C22" s="4">
        <v>38480566</v>
      </c>
      <c r="D22" s="5"/>
      <c r="E22" s="107" t="s">
        <v>20</v>
      </c>
      <c r="F22" s="108"/>
      <c r="G22" s="19">
        <v>275863</v>
      </c>
      <c r="H22" s="20">
        <v>347380247</v>
      </c>
      <c r="I22" s="21">
        <f>'11月'!I22+'12月'!G22</f>
        <v>4882361</v>
      </c>
      <c r="J22" s="21">
        <f>'11月'!J22+'12月'!H22</f>
        <v>2754219013</v>
      </c>
      <c r="K22" s="2"/>
    </row>
    <row r="23" spans="1:11" ht="19.5" customHeight="1" thickBot="1">
      <c r="A23" s="18">
        <v>19</v>
      </c>
      <c r="B23" s="3"/>
      <c r="C23" s="4"/>
      <c r="D23" s="5"/>
      <c r="E23" s="31"/>
      <c r="F23" s="32" t="s">
        <v>2</v>
      </c>
      <c r="G23" s="26">
        <v>369585</v>
      </c>
      <c r="H23" s="97">
        <v>385412270</v>
      </c>
      <c r="I23" s="25">
        <f>'11月'!I23+'12月'!G23</f>
        <v>5225603</v>
      </c>
      <c r="J23" s="25">
        <f>'11月'!J23+'12月'!H23</f>
        <v>2875777054</v>
      </c>
      <c r="K23" s="2"/>
    </row>
    <row r="24" spans="1:11" ht="19.5" customHeight="1" thickBot="1">
      <c r="A24" s="18">
        <v>20</v>
      </c>
      <c r="B24" s="3">
        <v>25340</v>
      </c>
      <c r="C24" s="4">
        <v>36659329</v>
      </c>
      <c r="D24" s="5"/>
      <c r="E24" s="109" t="s">
        <v>3</v>
      </c>
      <c r="F24" s="110"/>
      <c r="G24" s="33">
        <f aca="true" t="shared" si="0" ref="G24:J25">G6+G8+G10+G12+G14+G16+G18+G20+G22</f>
        <v>4141575</v>
      </c>
      <c r="H24" s="34">
        <f t="shared" si="0"/>
        <v>2368572701</v>
      </c>
      <c r="I24" s="95">
        <f t="shared" si="0"/>
        <v>93828906</v>
      </c>
      <c r="J24" s="34">
        <f t="shared" si="0"/>
        <v>17765838042</v>
      </c>
      <c r="K24" s="2"/>
    </row>
    <row r="25" spans="1:11" ht="19.5" customHeight="1">
      <c r="A25" s="18">
        <v>21</v>
      </c>
      <c r="B25" s="3">
        <v>43969</v>
      </c>
      <c r="C25" s="4">
        <v>66683636</v>
      </c>
      <c r="D25" s="5"/>
      <c r="E25" s="35"/>
      <c r="F25" s="36" t="s">
        <v>4</v>
      </c>
      <c r="G25" s="37">
        <f t="shared" si="0"/>
        <v>4638837</v>
      </c>
      <c r="H25" s="37">
        <f t="shared" si="0"/>
        <v>2226273863</v>
      </c>
      <c r="I25" s="37">
        <f t="shared" si="0"/>
        <v>98289090</v>
      </c>
      <c r="J25" s="37">
        <f t="shared" si="0"/>
        <v>18207511049</v>
      </c>
      <c r="K25" s="2"/>
    </row>
    <row r="26" spans="1:11" ht="19.5" customHeight="1">
      <c r="A26" s="18">
        <v>22</v>
      </c>
      <c r="B26" s="3">
        <v>19135</v>
      </c>
      <c r="C26" s="4">
        <v>20584723</v>
      </c>
      <c r="D26" s="5"/>
      <c r="E26" s="111" t="s">
        <v>21</v>
      </c>
      <c r="F26" s="112"/>
      <c r="G26" s="52">
        <f>G24/G25</f>
        <v>0.8928045973592088</v>
      </c>
      <c r="H26" s="52">
        <f>H24/H25</f>
        <v>1.0639179394615208</v>
      </c>
      <c r="I26" s="38">
        <f>I24/I25</f>
        <v>0.9546217794874283</v>
      </c>
      <c r="J26" s="38">
        <f>J24/J25</f>
        <v>0.9757422634092396</v>
      </c>
      <c r="K26" s="2"/>
    </row>
    <row r="27" spans="1:10" ht="19.5" customHeight="1">
      <c r="A27" s="18">
        <v>23</v>
      </c>
      <c r="B27" s="3">
        <v>6687</v>
      </c>
      <c r="C27" s="4">
        <v>10346027</v>
      </c>
      <c r="D27" s="5"/>
      <c r="E27" s="39"/>
      <c r="F27" s="40"/>
      <c r="G27" s="40"/>
      <c r="H27" s="40"/>
      <c r="I27" s="40"/>
      <c r="J27" s="40"/>
    </row>
    <row r="28" spans="1:10" ht="19.5" customHeight="1">
      <c r="A28" s="18">
        <v>24</v>
      </c>
      <c r="B28" s="3">
        <v>255393</v>
      </c>
      <c r="C28" s="4">
        <v>220824577</v>
      </c>
      <c r="D28" s="5"/>
      <c r="E28" s="5"/>
      <c r="F28" s="41"/>
      <c r="G28" s="41"/>
      <c r="H28" s="41"/>
      <c r="I28" s="41"/>
      <c r="J28" s="41"/>
    </row>
    <row r="29" spans="1:10" ht="19.5" customHeight="1">
      <c r="A29" s="18">
        <v>25</v>
      </c>
      <c r="B29" s="3">
        <v>298644</v>
      </c>
      <c r="C29" s="4">
        <v>230686537</v>
      </c>
      <c r="D29" s="5"/>
      <c r="E29" s="5"/>
      <c r="F29" s="41"/>
      <c r="G29" s="41"/>
      <c r="H29" s="41"/>
      <c r="I29" s="41"/>
      <c r="J29" s="41"/>
    </row>
    <row r="30" spans="1:10" ht="19.5" customHeight="1">
      <c r="A30" s="18">
        <v>26</v>
      </c>
      <c r="B30" s="3">
        <v>5833</v>
      </c>
      <c r="C30" s="4">
        <v>6837195</v>
      </c>
      <c r="D30" s="5"/>
      <c r="E30" s="5"/>
      <c r="F30" s="41"/>
      <c r="G30" s="41"/>
      <c r="H30" s="41"/>
      <c r="I30" s="41"/>
      <c r="J30" s="41"/>
    </row>
    <row r="31" spans="1:10" ht="19.5" customHeight="1">
      <c r="A31" s="18">
        <v>27</v>
      </c>
      <c r="B31" s="3">
        <v>45918</v>
      </c>
      <c r="C31" s="4">
        <v>96302642</v>
      </c>
      <c r="D31" s="5"/>
      <c r="E31" s="5"/>
      <c r="F31" s="41"/>
      <c r="G31" s="41"/>
      <c r="H31" s="41"/>
      <c r="I31" s="59"/>
      <c r="J31" s="41"/>
    </row>
    <row r="32" spans="1:10" ht="19.5" customHeight="1">
      <c r="A32" s="18">
        <v>28</v>
      </c>
      <c r="B32" s="3">
        <v>12241</v>
      </c>
      <c r="C32" s="4">
        <v>28134859</v>
      </c>
      <c r="D32" s="5"/>
      <c r="E32" s="5"/>
      <c r="F32" s="5"/>
      <c r="G32" s="5"/>
      <c r="H32" s="5"/>
      <c r="I32" s="5"/>
      <c r="J32" s="5"/>
    </row>
    <row r="33" spans="1:10" ht="19.5" customHeight="1">
      <c r="A33" s="18">
        <v>29</v>
      </c>
      <c r="B33" s="3">
        <v>13016</v>
      </c>
      <c r="C33" s="4">
        <v>16441766</v>
      </c>
      <c r="D33" s="5"/>
      <c r="E33" s="5"/>
      <c r="F33" s="60"/>
      <c r="G33" s="60"/>
      <c r="H33" s="60"/>
      <c r="I33" s="5"/>
      <c r="J33" s="5"/>
    </row>
    <row r="34" spans="1:10" ht="19.5" customHeight="1">
      <c r="A34" s="18">
        <v>30</v>
      </c>
      <c r="B34" s="3">
        <v>9638</v>
      </c>
      <c r="C34" s="4">
        <v>13955057</v>
      </c>
      <c r="D34" s="5"/>
      <c r="E34" s="5"/>
      <c r="F34" s="60"/>
      <c r="G34" s="60"/>
      <c r="H34" s="60"/>
      <c r="I34" s="5"/>
      <c r="J34" s="5"/>
    </row>
    <row r="35" spans="1:10" ht="19.5" customHeight="1" thickBot="1">
      <c r="A35" s="18">
        <v>31</v>
      </c>
      <c r="B35" s="3">
        <v>0</v>
      </c>
      <c r="C35" s="4">
        <v>0</v>
      </c>
      <c r="D35" s="5"/>
      <c r="E35" s="5"/>
      <c r="F35" s="5"/>
      <c r="G35" s="5"/>
      <c r="H35" s="5"/>
      <c r="I35" s="5"/>
      <c r="J35" s="5"/>
    </row>
    <row r="36" spans="1:10" ht="19.5" customHeight="1" thickBot="1">
      <c r="A36" s="66" t="s">
        <v>3</v>
      </c>
      <c r="B36" s="42">
        <f>SUM(B5:B35)</f>
        <v>4141575</v>
      </c>
      <c r="C36" s="42">
        <f>SUM(C5:C35)</f>
        <v>2368572701</v>
      </c>
      <c r="D36" s="5"/>
      <c r="E36" s="5"/>
      <c r="F36" s="43"/>
      <c r="G36" s="5"/>
      <c r="H36" s="5"/>
      <c r="I36" s="5"/>
      <c r="J36" s="5"/>
    </row>
    <row r="37" spans="1:10" ht="19.5" customHeight="1">
      <c r="A37" s="44" t="s">
        <v>4</v>
      </c>
      <c r="B37" s="45">
        <v>4638837</v>
      </c>
      <c r="C37" s="45">
        <v>2226273863</v>
      </c>
      <c r="D37" s="5"/>
      <c r="E37" s="5"/>
      <c r="F37" s="5"/>
      <c r="G37" s="46"/>
      <c r="H37" s="5"/>
      <c r="I37" s="5"/>
      <c r="J37" s="5"/>
    </row>
    <row r="38" spans="1:10" ht="19.5" customHeight="1" thickBot="1">
      <c r="A38" s="47" t="s">
        <v>22</v>
      </c>
      <c r="B38" s="38">
        <f>B36/B37</f>
        <v>0.8928045973592088</v>
      </c>
      <c r="C38" s="38">
        <f>C36/C37</f>
        <v>1.0639179394615208</v>
      </c>
      <c r="D38" s="5"/>
      <c r="E38" s="48"/>
      <c r="F38" s="5"/>
      <c r="G38" s="5"/>
      <c r="H38" s="5"/>
      <c r="I38" s="5"/>
      <c r="J38" s="5"/>
    </row>
    <row r="39" spans="1:10" ht="25.5" customHeight="1" thickBot="1">
      <c r="A39" s="49" t="s">
        <v>78</v>
      </c>
      <c r="B39" s="42">
        <f>'11月'!B39+'12月'!B36</f>
        <v>93828906</v>
      </c>
      <c r="C39" s="42">
        <f>'11月'!C39+'12月'!C36</f>
        <v>17765838042</v>
      </c>
      <c r="D39" s="5">
        <v>5886778368</v>
      </c>
      <c r="E39" s="5"/>
      <c r="F39" s="5"/>
      <c r="G39" s="46"/>
      <c r="H39" s="5"/>
      <c r="I39" s="5"/>
      <c r="J39" s="5"/>
    </row>
    <row r="40" spans="1:10" ht="19.5" customHeight="1">
      <c r="A40" s="50" t="s">
        <v>23</v>
      </c>
      <c r="B40" s="51">
        <f>'11月'!B40+'12月'!B37</f>
        <v>98289090</v>
      </c>
      <c r="C40" s="51">
        <f>'11月'!C40+'12月'!C37</f>
        <v>18207511049</v>
      </c>
      <c r="D40" s="5">
        <v>6504490169</v>
      </c>
      <c r="E40" s="5"/>
      <c r="F40" s="5"/>
      <c r="G40" s="46"/>
      <c r="H40" s="5"/>
      <c r="I40" s="5"/>
      <c r="J40" s="5"/>
    </row>
    <row r="41" spans="1:10" ht="19.5" customHeight="1">
      <c r="A41" s="65" t="s">
        <v>24</v>
      </c>
      <c r="B41" s="52">
        <f>B39/B40</f>
        <v>0.9546217794874283</v>
      </c>
      <c r="C41" s="52">
        <f>C39/C40</f>
        <v>0.9757422634092396</v>
      </c>
      <c r="D41" s="5"/>
      <c r="E41" s="5"/>
      <c r="F41" s="5"/>
      <c r="G41" s="5"/>
      <c r="H41" s="5"/>
      <c r="I41" s="5"/>
      <c r="J41" s="5"/>
    </row>
    <row r="42" ht="13.5">
      <c r="F42" s="1"/>
    </row>
  </sheetData>
  <sheetProtection/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 horizontalCentered="1"/>
  <pageMargins left="0.35433070866141736" right="0.15748031496062992" top="0.7874015748031497" bottom="0.7874015748031497" header="0.5511811023622047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E3" sqref="E3:G3"/>
    </sheetView>
  </sheetViews>
  <sheetFormatPr defaultColWidth="9.00390625" defaultRowHeight="13.5"/>
  <cols>
    <col min="1" max="1" width="9.125" style="0" customWidth="1"/>
    <col min="2" max="2" width="12.375" style="0" customWidth="1"/>
    <col min="3" max="3" width="15.375" style="0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10" width="13.625" style="0" customWidth="1"/>
  </cols>
  <sheetData>
    <row r="1" spans="1:10" ht="24.75" customHeight="1">
      <c r="A1" s="6" t="s">
        <v>80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>
      <c r="A2" s="5"/>
      <c r="B2" s="5"/>
      <c r="C2" s="5"/>
      <c r="D2" s="5"/>
      <c r="E2" s="5"/>
      <c r="F2" s="5"/>
      <c r="G2" s="5"/>
      <c r="H2" s="5"/>
      <c r="I2" s="7" t="s">
        <v>68</v>
      </c>
      <c r="J2" s="5"/>
    </row>
    <row r="3" spans="1:10" ht="19.5" customHeight="1">
      <c r="A3" s="8" t="s">
        <v>9</v>
      </c>
      <c r="B3" s="5"/>
      <c r="C3" s="5"/>
      <c r="D3" s="5"/>
      <c r="E3" s="104" t="s">
        <v>10</v>
      </c>
      <c r="F3" s="104"/>
      <c r="G3" s="104"/>
      <c r="H3" s="5"/>
      <c r="I3" s="5"/>
      <c r="J3" s="5"/>
    </row>
    <row r="4" spans="1:10" ht="19.5" customHeight="1">
      <c r="A4" s="9" t="s">
        <v>11</v>
      </c>
      <c r="B4" s="9" t="s">
        <v>12</v>
      </c>
      <c r="C4" s="9" t="s">
        <v>13</v>
      </c>
      <c r="D4" s="5"/>
      <c r="E4" s="10"/>
      <c r="F4" s="11"/>
      <c r="G4" s="12"/>
      <c r="H4" s="13" t="s">
        <v>8</v>
      </c>
      <c r="I4" s="12" t="s">
        <v>7</v>
      </c>
      <c r="J4" s="14"/>
    </row>
    <row r="5" spans="1:10" ht="19.5" customHeight="1">
      <c r="A5" s="18">
        <v>1</v>
      </c>
      <c r="B5" s="3">
        <v>46628</v>
      </c>
      <c r="C5" s="4">
        <v>23957035</v>
      </c>
      <c r="D5" s="5"/>
      <c r="E5" s="15"/>
      <c r="F5" s="16"/>
      <c r="G5" s="17" t="s">
        <v>14</v>
      </c>
      <c r="H5" s="18" t="s">
        <v>13</v>
      </c>
      <c r="I5" s="17" t="s">
        <v>14</v>
      </c>
      <c r="J5" s="9" t="s">
        <v>13</v>
      </c>
    </row>
    <row r="6" spans="1:10" ht="19.5" customHeight="1">
      <c r="A6" s="18">
        <v>2</v>
      </c>
      <c r="B6" s="3">
        <v>296306</v>
      </c>
      <c r="C6" s="4">
        <v>87588470</v>
      </c>
      <c r="D6" s="5"/>
      <c r="E6" s="107" t="s">
        <v>15</v>
      </c>
      <c r="F6" s="108"/>
      <c r="G6" s="21">
        <v>6823511</v>
      </c>
      <c r="H6" s="53">
        <v>728123504</v>
      </c>
      <c r="I6" s="19">
        <f>'１月'!I6+'２月'!G6</f>
        <v>11251133</v>
      </c>
      <c r="J6" s="19">
        <f>'１月'!J6+'２月'!H6</f>
        <v>1313063518</v>
      </c>
    </row>
    <row r="7" spans="1:10" ht="19.5" customHeight="1">
      <c r="A7" s="18">
        <v>3</v>
      </c>
      <c r="B7" s="3">
        <v>49830</v>
      </c>
      <c r="C7" s="4">
        <v>38822858</v>
      </c>
      <c r="D7" s="5"/>
      <c r="E7" s="22"/>
      <c r="F7" s="23" t="s">
        <v>2</v>
      </c>
      <c r="G7" s="25">
        <v>6318779</v>
      </c>
      <c r="H7" s="54">
        <v>786744091</v>
      </c>
      <c r="I7" s="29">
        <f>'１月'!I7+'２月'!G7</f>
        <v>9267232</v>
      </c>
      <c r="J7" s="29">
        <f>'１月'!J7+'２月'!H7</f>
        <v>1719703181</v>
      </c>
    </row>
    <row r="8" spans="1:10" ht="19.5" customHeight="1">
      <c r="A8" s="18">
        <v>4</v>
      </c>
      <c r="B8" s="3">
        <v>12529</v>
      </c>
      <c r="C8" s="4">
        <v>7559006</v>
      </c>
      <c r="D8" s="5"/>
      <c r="E8" s="107" t="s">
        <v>0</v>
      </c>
      <c r="F8" s="108"/>
      <c r="G8" s="19">
        <v>103455</v>
      </c>
      <c r="H8" s="20">
        <v>78691942</v>
      </c>
      <c r="I8" s="19">
        <f>'１月'!I8+'２月'!G8</f>
        <v>146591</v>
      </c>
      <c r="J8" s="19">
        <f>'１月'!J8+'２月'!H8</f>
        <v>117051839</v>
      </c>
    </row>
    <row r="9" spans="1:10" ht="19.5" customHeight="1">
      <c r="A9" s="18">
        <v>5</v>
      </c>
      <c r="B9" s="3">
        <v>559446</v>
      </c>
      <c r="C9" s="4">
        <v>79865259</v>
      </c>
      <c r="D9" s="5"/>
      <c r="E9" s="22"/>
      <c r="F9" s="23" t="s">
        <v>2</v>
      </c>
      <c r="G9" s="26">
        <v>55106</v>
      </c>
      <c r="H9" s="26">
        <v>46709075</v>
      </c>
      <c r="I9" s="29">
        <f>'１月'!I9+'２月'!G9</f>
        <v>72874</v>
      </c>
      <c r="J9" s="29">
        <f>'１月'!J9+'２月'!H9</f>
        <v>63672353</v>
      </c>
    </row>
    <row r="10" spans="1:10" ht="19.5" customHeight="1">
      <c r="A10" s="18">
        <v>6</v>
      </c>
      <c r="B10" s="3">
        <v>454688</v>
      </c>
      <c r="C10" s="4">
        <v>62547835</v>
      </c>
      <c r="D10" s="5"/>
      <c r="E10" s="107" t="s">
        <v>1</v>
      </c>
      <c r="F10" s="108"/>
      <c r="G10" s="21">
        <v>516283</v>
      </c>
      <c r="H10" s="53">
        <v>236569680</v>
      </c>
      <c r="I10" s="19">
        <f>'１月'!I10+'２月'!G10</f>
        <v>937553</v>
      </c>
      <c r="J10" s="19">
        <f>'１月'!J10+'２月'!H10</f>
        <v>428336424</v>
      </c>
    </row>
    <row r="11" spans="1:10" ht="19.5" customHeight="1">
      <c r="A11" s="18">
        <v>7</v>
      </c>
      <c r="B11" s="3">
        <v>0</v>
      </c>
      <c r="C11" s="4">
        <v>0</v>
      </c>
      <c r="D11" s="5"/>
      <c r="E11" s="22"/>
      <c r="F11" s="23" t="s">
        <v>2</v>
      </c>
      <c r="G11" s="25">
        <v>440090</v>
      </c>
      <c r="H11" s="25">
        <v>207638791</v>
      </c>
      <c r="I11" s="29">
        <f>'１月'!I11+'２月'!G11</f>
        <v>854970</v>
      </c>
      <c r="J11" s="29">
        <f>'１月'!J11+'２月'!H11</f>
        <v>397583553</v>
      </c>
    </row>
    <row r="12" spans="1:10" ht="19.5" customHeight="1">
      <c r="A12" s="18">
        <v>8</v>
      </c>
      <c r="B12" s="3">
        <v>629995</v>
      </c>
      <c r="C12" s="4">
        <v>141351931</v>
      </c>
      <c r="D12" s="5"/>
      <c r="E12" s="107" t="s">
        <v>18</v>
      </c>
      <c r="F12" s="108"/>
      <c r="G12" s="19">
        <v>2525</v>
      </c>
      <c r="H12" s="20">
        <v>3071249</v>
      </c>
      <c r="I12" s="19">
        <f>'１月'!I12+'２月'!G12</f>
        <v>5942</v>
      </c>
      <c r="J12" s="19">
        <f>'１月'!J12+'２月'!H12</f>
        <v>6929177</v>
      </c>
    </row>
    <row r="13" spans="1:10" ht="19.5" customHeight="1">
      <c r="A13" s="18">
        <v>9</v>
      </c>
      <c r="B13" s="3">
        <v>103144</v>
      </c>
      <c r="C13" s="4">
        <v>84664296</v>
      </c>
      <c r="D13" s="5"/>
      <c r="E13" s="22"/>
      <c r="F13" s="23" t="s">
        <v>2</v>
      </c>
      <c r="G13" s="26">
        <v>5995</v>
      </c>
      <c r="H13" s="26">
        <v>7305533</v>
      </c>
      <c r="I13" s="29">
        <f>'１月'!I13+'２月'!G13</f>
        <v>10832</v>
      </c>
      <c r="J13" s="29">
        <f>'１月'!J13+'２月'!H13</f>
        <v>13495831</v>
      </c>
    </row>
    <row r="14" spans="1:10" ht="19.5" customHeight="1">
      <c r="A14" s="18">
        <v>10</v>
      </c>
      <c r="B14" s="3">
        <v>404749</v>
      </c>
      <c r="C14" s="4">
        <v>74728920</v>
      </c>
      <c r="D14" s="5"/>
      <c r="E14" s="105" t="s">
        <v>62</v>
      </c>
      <c r="F14" s="106"/>
      <c r="G14" s="21"/>
      <c r="H14" s="27"/>
      <c r="I14" s="19">
        <f>'１月'!I14+'２月'!G14</f>
        <v>0</v>
      </c>
      <c r="J14" s="19">
        <f>'１月'!J14+'２月'!H14</f>
        <v>0</v>
      </c>
    </row>
    <row r="15" spans="1:10" ht="19.5" customHeight="1">
      <c r="A15" s="18">
        <v>11</v>
      </c>
      <c r="B15" s="3">
        <v>635610</v>
      </c>
      <c r="C15" s="4">
        <v>62540880</v>
      </c>
      <c r="D15" s="5"/>
      <c r="E15" s="22"/>
      <c r="F15" s="23" t="s">
        <v>2</v>
      </c>
      <c r="G15" s="25"/>
      <c r="H15" s="28"/>
      <c r="I15" s="29">
        <f>'１月'!I15+'２月'!G15</f>
        <v>0</v>
      </c>
      <c r="J15" s="29">
        <f>'１月'!J15+'２月'!H15</f>
        <v>0</v>
      </c>
    </row>
    <row r="16" spans="1:10" ht="19.5" customHeight="1">
      <c r="A16" s="18">
        <v>12</v>
      </c>
      <c r="B16" s="3">
        <v>575612</v>
      </c>
      <c r="C16" s="4">
        <v>119912106</v>
      </c>
      <c r="D16" s="5"/>
      <c r="E16" s="107" t="s">
        <v>63</v>
      </c>
      <c r="F16" s="108"/>
      <c r="G16" s="21"/>
      <c r="H16" s="21"/>
      <c r="I16" s="19">
        <f>'１月'!I16+'２月'!G16</f>
        <v>0</v>
      </c>
      <c r="J16" s="19">
        <f>'１月'!J16+'２月'!H16</f>
        <v>0</v>
      </c>
    </row>
    <row r="17" spans="1:10" ht="19.5" customHeight="1">
      <c r="A17" s="18">
        <v>13</v>
      </c>
      <c r="B17" s="3">
        <v>984761</v>
      </c>
      <c r="C17" s="4">
        <v>128565476</v>
      </c>
      <c r="D17" s="5"/>
      <c r="E17" s="22"/>
      <c r="F17" s="23" t="s">
        <v>2</v>
      </c>
      <c r="G17" s="29"/>
      <c r="H17" s="29"/>
      <c r="I17" s="29">
        <f>'１月'!I17+'２月'!G17</f>
        <v>0</v>
      </c>
      <c r="J17" s="29">
        <f>'１月'!J17+'２月'!H17</f>
        <v>0</v>
      </c>
    </row>
    <row r="18" spans="1:10" ht="19.5" customHeight="1">
      <c r="A18" s="18">
        <v>14</v>
      </c>
      <c r="B18" s="3">
        <v>0</v>
      </c>
      <c r="C18" s="4">
        <v>0</v>
      </c>
      <c r="D18" s="5"/>
      <c r="E18" s="113" t="s">
        <v>6</v>
      </c>
      <c r="F18" s="114"/>
      <c r="G18" s="19">
        <v>533845</v>
      </c>
      <c r="H18" s="19">
        <v>444711466</v>
      </c>
      <c r="I18" s="19">
        <f>'１月'!I18+'２月'!G18</f>
        <v>856889</v>
      </c>
      <c r="J18" s="19">
        <f>'１月'!J18+'２月'!H18</f>
        <v>714159806</v>
      </c>
    </row>
    <row r="19" spans="1:10" ht="19.5" customHeight="1">
      <c r="A19" s="18">
        <v>15</v>
      </c>
      <c r="B19" s="3">
        <v>946595</v>
      </c>
      <c r="C19" s="4">
        <v>177850961</v>
      </c>
      <c r="D19" s="5"/>
      <c r="E19" s="22"/>
      <c r="F19" s="23" t="s">
        <v>2</v>
      </c>
      <c r="G19" s="26">
        <v>519861</v>
      </c>
      <c r="H19" s="26">
        <v>418617561</v>
      </c>
      <c r="I19" s="29">
        <f>'１月'!I19+'２月'!G19</f>
        <v>841066</v>
      </c>
      <c r="J19" s="29">
        <f>'１月'!J19+'２月'!H19</f>
        <v>733304037</v>
      </c>
    </row>
    <row r="20" spans="1:10" ht="19.5" customHeight="1">
      <c r="A20" s="18">
        <v>16</v>
      </c>
      <c r="B20" s="3">
        <v>617325</v>
      </c>
      <c r="C20" s="4">
        <v>161324071</v>
      </c>
      <c r="D20" s="5"/>
      <c r="E20" s="107" t="s">
        <v>5</v>
      </c>
      <c r="F20" s="108"/>
      <c r="G20" s="19">
        <v>5006</v>
      </c>
      <c r="H20" s="20">
        <v>2806965</v>
      </c>
      <c r="I20" s="19">
        <f>'１月'!I20+'２月'!G20</f>
        <v>8697</v>
      </c>
      <c r="J20" s="19">
        <f>'１月'!J20+'２月'!H20</f>
        <v>4940204</v>
      </c>
    </row>
    <row r="21" spans="1:10" ht="19.5" customHeight="1">
      <c r="A21" s="18">
        <v>17</v>
      </c>
      <c r="B21" s="3">
        <v>73594</v>
      </c>
      <c r="C21" s="4">
        <v>34008096</v>
      </c>
      <c r="D21" s="5"/>
      <c r="E21" s="22"/>
      <c r="F21" s="23" t="s">
        <v>2</v>
      </c>
      <c r="G21" s="24">
        <v>10007</v>
      </c>
      <c r="H21" s="98">
        <v>5464316</v>
      </c>
      <c r="I21" s="29">
        <f>'１月'!I21+'２月'!G21</f>
        <v>23790</v>
      </c>
      <c r="J21" s="29">
        <f>'１月'!J21+'２月'!H21</f>
        <v>14629124</v>
      </c>
    </row>
    <row r="22" spans="1:10" ht="19.5" customHeight="1">
      <c r="A22" s="18">
        <v>18</v>
      </c>
      <c r="B22" s="3">
        <v>15121</v>
      </c>
      <c r="C22" s="4">
        <v>6635488</v>
      </c>
      <c r="D22" s="5"/>
      <c r="E22" s="107" t="s">
        <v>20</v>
      </c>
      <c r="F22" s="108"/>
      <c r="G22" s="19">
        <v>385787</v>
      </c>
      <c r="H22" s="20">
        <v>306647759</v>
      </c>
      <c r="I22" s="19">
        <f>'１月'!I22+'２月'!G22</f>
        <v>650848</v>
      </c>
      <c r="J22" s="19">
        <f>'１月'!J22+'２月'!H22</f>
        <v>516228005</v>
      </c>
    </row>
    <row r="23" spans="1:10" ht="19.5" customHeight="1" thickBot="1">
      <c r="A23" s="18">
        <v>19</v>
      </c>
      <c r="B23" s="3">
        <v>32476</v>
      </c>
      <c r="C23" s="4">
        <v>19538690</v>
      </c>
      <c r="D23" s="5"/>
      <c r="E23" s="31"/>
      <c r="F23" s="32" t="s">
        <v>2</v>
      </c>
      <c r="G23" s="24">
        <v>537925</v>
      </c>
      <c r="H23" s="98">
        <v>319144791</v>
      </c>
      <c r="I23" s="25">
        <f>'１月'!I23+'２月'!G23</f>
        <v>846542</v>
      </c>
      <c r="J23" s="25">
        <f>'１月'!J23+'２月'!H23</f>
        <v>550082978</v>
      </c>
    </row>
    <row r="24" spans="1:10" ht="19.5" customHeight="1" thickBot="1">
      <c r="A24" s="18">
        <v>20</v>
      </c>
      <c r="B24" s="3">
        <v>152328</v>
      </c>
      <c r="C24" s="4">
        <v>36805823</v>
      </c>
      <c r="D24" s="5"/>
      <c r="E24" s="109" t="s">
        <v>3</v>
      </c>
      <c r="F24" s="110"/>
      <c r="G24" s="33">
        <f aca="true" t="shared" si="0" ref="G24:J25">G6+G8+G10+G12+G14+G16+G18+G20+G22</f>
        <v>8370412</v>
      </c>
      <c r="H24" s="34">
        <f t="shared" si="0"/>
        <v>1800622565</v>
      </c>
      <c r="I24" s="95">
        <f>I6+I8+I10+I12+I14+I16+I18+I20+I22</f>
        <v>13857653</v>
      </c>
      <c r="J24" s="34">
        <f t="shared" si="0"/>
        <v>3100708973</v>
      </c>
    </row>
    <row r="25" spans="1:10" ht="19.5" customHeight="1">
      <c r="A25" s="18">
        <v>21</v>
      </c>
      <c r="B25" s="3">
        <v>0</v>
      </c>
      <c r="C25" s="4">
        <v>0</v>
      </c>
      <c r="D25" s="5"/>
      <c r="E25" s="35"/>
      <c r="F25" s="36" t="s">
        <v>4</v>
      </c>
      <c r="G25" s="37">
        <f>G7+G9+G11+G13+G15+G17+G19+G21+G23</f>
        <v>7887763</v>
      </c>
      <c r="H25" s="37">
        <f t="shared" si="0"/>
        <v>1791624158</v>
      </c>
      <c r="I25" s="37">
        <f>I7+I9+I11+I13+I15+I17+I19+I21+I23</f>
        <v>11917306</v>
      </c>
      <c r="J25" s="37">
        <f>J7+J9+J11+J13+J15+J17+J19+J21+J23</f>
        <v>3492471057</v>
      </c>
    </row>
    <row r="26" spans="1:10" ht="19.5" customHeight="1">
      <c r="A26" s="18">
        <v>22</v>
      </c>
      <c r="B26" s="3">
        <v>52887</v>
      </c>
      <c r="C26" s="4">
        <v>42470424</v>
      </c>
      <c r="D26" s="5"/>
      <c r="E26" s="111" t="s">
        <v>21</v>
      </c>
      <c r="F26" s="112"/>
      <c r="G26" s="52">
        <f>G24/G25</f>
        <v>1.0611895920300851</v>
      </c>
      <c r="H26" s="52">
        <f>H24/H25</f>
        <v>1.0050224858600059</v>
      </c>
      <c r="I26" s="38">
        <f>I24/I25</f>
        <v>1.162817586457879</v>
      </c>
      <c r="J26" s="38">
        <f>J24/J25</f>
        <v>0.8878266769842554</v>
      </c>
    </row>
    <row r="27" spans="1:10" ht="19.5" customHeight="1">
      <c r="A27" s="18">
        <v>23</v>
      </c>
      <c r="B27" s="3">
        <v>40046</v>
      </c>
      <c r="C27" s="4">
        <v>29724755</v>
      </c>
      <c r="D27" s="5"/>
      <c r="E27" s="39"/>
      <c r="F27" s="40"/>
      <c r="G27" s="40"/>
      <c r="H27" s="40"/>
      <c r="I27" s="40"/>
      <c r="J27" s="40"/>
    </row>
    <row r="28" spans="1:10" ht="19.5" customHeight="1">
      <c r="A28" s="18">
        <v>24</v>
      </c>
      <c r="B28" s="3">
        <v>188752</v>
      </c>
      <c r="C28" s="4">
        <v>69036837</v>
      </c>
      <c r="D28" s="5"/>
      <c r="E28" s="5"/>
      <c r="F28" s="41"/>
      <c r="G28" s="41"/>
      <c r="H28" s="41"/>
      <c r="I28" s="41"/>
      <c r="J28" s="41"/>
    </row>
    <row r="29" spans="1:10" ht="19.5" customHeight="1">
      <c r="A29" s="18">
        <v>25</v>
      </c>
      <c r="B29" s="3">
        <v>486373</v>
      </c>
      <c r="C29" s="4">
        <v>115884300</v>
      </c>
      <c r="D29" s="5"/>
      <c r="E29" s="5"/>
      <c r="F29" s="41"/>
      <c r="G29" s="41"/>
      <c r="H29" s="41"/>
      <c r="I29" s="41"/>
      <c r="J29" s="41"/>
    </row>
    <row r="30" spans="1:10" ht="19.5" customHeight="1">
      <c r="A30" s="18">
        <v>26</v>
      </c>
      <c r="B30" s="3">
        <v>412357</v>
      </c>
      <c r="C30" s="4">
        <v>111859489</v>
      </c>
      <c r="D30" s="5"/>
      <c r="E30" s="5"/>
      <c r="F30" s="41"/>
      <c r="G30" s="41"/>
      <c r="H30" s="41"/>
      <c r="I30" s="41"/>
      <c r="J30" s="41"/>
    </row>
    <row r="31" spans="1:10" ht="19.5" customHeight="1">
      <c r="A31" s="18">
        <v>27</v>
      </c>
      <c r="B31" s="3">
        <v>599260</v>
      </c>
      <c r="C31" s="4">
        <v>83379559</v>
      </c>
      <c r="D31" s="5"/>
      <c r="E31" s="5"/>
      <c r="F31" s="41"/>
      <c r="G31" s="41"/>
      <c r="H31" s="41"/>
      <c r="I31" s="59"/>
      <c r="J31" s="41"/>
    </row>
    <row r="32" spans="1:10" ht="19.5" customHeight="1">
      <c r="A32" s="18">
        <v>28</v>
      </c>
      <c r="B32" s="3">
        <v>0</v>
      </c>
      <c r="C32" s="4">
        <v>0</v>
      </c>
      <c r="D32" s="5"/>
      <c r="E32" s="5"/>
      <c r="F32" s="5"/>
      <c r="G32" s="5"/>
      <c r="H32" s="5"/>
      <c r="I32" s="5"/>
      <c r="J32" s="5"/>
    </row>
    <row r="33" spans="1:10" ht="19.5" customHeight="1">
      <c r="A33" s="18"/>
      <c r="B33" s="3"/>
      <c r="C33" s="4"/>
      <c r="D33" s="5"/>
      <c r="E33" s="5"/>
      <c r="F33" s="60"/>
      <c r="G33" s="60"/>
      <c r="H33" s="60"/>
      <c r="I33" s="5"/>
      <c r="J33" s="5"/>
    </row>
    <row r="34" spans="1:10" ht="19.5" customHeight="1">
      <c r="A34" s="18"/>
      <c r="B34" s="3">
        <v>0</v>
      </c>
      <c r="C34" s="4">
        <v>0</v>
      </c>
      <c r="D34" s="5"/>
      <c r="E34" s="5"/>
      <c r="F34" s="60"/>
      <c r="G34" s="60"/>
      <c r="H34" s="60"/>
      <c r="I34" s="5"/>
      <c r="J34" s="5"/>
    </row>
    <row r="35" spans="1:10" ht="19.5" customHeight="1" thickBot="1">
      <c r="A35" s="18"/>
      <c r="B35" s="3">
        <v>0</v>
      </c>
      <c r="C35" s="4">
        <v>0</v>
      </c>
      <c r="D35" s="5"/>
      <c r="E35" s="5"/>
      <c r="F35" s="5"/>
      <c r="G35" s="5"/>
      <c r="H35" s="5"/>
      <c r="I35" s="5"/>
      <c r="J35" s="5"/>
    </row>
    <row r="36" spans="1:10" ht="19.5" customHeight="1" thickBot="1">
      <c r="A36" s="72" t="s">
        <v>3</v>
      </c>
      <c r="B36" s="42">
        <f>SUM(B5:B35)</f>
        <v>8370412</v>
      </c>
      <c r="C36" s="42">
        <f>SUM(C5:C35)</f>
        <v>1800622565</v>
      </c>
      <c r="D36" s="5"/>
      <c r="E36" s="5"/>
      <c r="F36" s="43"/>
      <c r="G36" s="5"/>
      <c r="H36" s="5"/>
      <c r="I36" s="5"/>
      <c r="J36" s="5"/>
    </row>
    <row r="37" spans="1:10" ht="19.5" customHeight="1">
      <c r="A37" s="73" t="s">
        <v>4</v>
      </c>
      <c r="B37" s="45">
        <v>7887763</v>
      </c>
      <c r="C37" s="45">
        <v>1791624158</v>
      </c>
      <c r="D37" s="5"/>
      <c r="E37" s="5"/>
      <c r="F37" s="5"/>
      <c r="G37" s="46"/>
      <c r="H37" s="5"/>
      <c r="I37" s="5"/>
      <c r="J37" s="5"/>
    </row>
    <row r="38" spans="1:10" ht="19.5" customHeight="1" thickBot="1">
      <c r="A38" s="74" t="s">
        <v>22</v>
      </c>
      <c r="B38" s="38">
        <f>B36/B37</f>
        <v>1.0611895920300851</v>
      </c>
      <c r="C38" s="38">
        <f>C36/C37</f>
        <v>1.0050224858600059</v>
      </c>
      <c r="D38" s="5"/>
      <c r="E38" s="48"/>
      <c r="F38" s="5"/>
      <c r="G38" s="5"/>
      <c r="H38" s="5"/>
      <c r="I38" s="5"/>
      <c r="J38" s="5"/>
    </row>
    <row r="39" spans="1:10" ht="25.5" customHeight="1" thickBot="1">
      <c r="A39" s="71" t="s">
        <v>75</v>
      </c>
      <c r="B39" s="42">
        <f>'１月'!B36+'２月'!B36</f>
        <v>13857653</v>
      </c>
      <c r="C39" s="42">
        <f>'１月'!C36+'２月'!C36</f>
        <v>3100708973</v>
      </c>
      <c r="D39" s="5"/>
      <c r="E39" s="5"/>
      <c r="F39" s="5"/>
      <c r="G39" s="46"/>
      <c r="H39" s="5"/>
      <c r="I39" s="5"/>
      <c r="J39" s="5"/>
    </row>
    <row r="40" spans="1:10" ht="19.5" customHeight="1">
      <c r="A40" s="75" t="s">
        <v>23</v>
      </c>
      <c r="B40" s="51">
        <f>'１月'!B40+'２月'!B37</f>
        <v>11917306</v>
      </c>
      <c r="C40" s="51">
        <f>'１月'!C40+'２月'!C37</f>
        <v>3492471057</v>
      </c>
      <c r="D40" s="5"/>
      <c r="E40" s="5"/>
      <c r="F40" s="5"/>
      <c r="G40" s="46"/>
      <c r="H40" s="5"/>
      <c r="I40" s="5"/>
      <c r="J40" s="5"/>
    </row>
    <row r="41" spans="1:10" ht="19.5" customHeight="1">
      <c r="A41" s="76" t="s">
        <v>24</v>
      </c>
      <c r="B41" s="52">
        <f>B39/B40</f>
        <v>1.162817586457879</v>
      </c>
      <c r="C41" s="52">
        <f>C39/C40</f>
        <v>0.8878266769842554</v>
      </c>
      <c r="D41" s="5"/>
      <c r="E41" s="5"/>
      <c r="F41" s="5"/>
      <c r="G41" s="5"/>
      <c r="H41" s="5"/>
      <c r="I41" s="5"/>
      <c r="J41" s="5"/>
    </row>
  </sheetData>
  <sheetProtection/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 horizontalCentered="1"/>
  <pageMargins left="0.35433070866141736" right="0.15748031496062992" top="0.7874015748031497" bottom="0.7874015748031497" header="0.5511811023622047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H25" sqref="H25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10" width="13.625" style="0" customWidth="1"/>
  </cols>
  <sheetData>
    <row r="1" spans="1:10" ht="24.75" customHeight="1">
      <c r="A1" s="6" t="s">
        <v>81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>
      <c r="A2" s="5"/>
      <c r="B2" s="5"/>
      <c r="C2" s="5"/>
      <c r="D2" s="5"/>
      <c r="E2" s="5"/>
      <c r="F2" s="5"/>
      <c r="G2" s="5"/>
      <c r="H2" s="5"/>
      <c r="I2" s="7" t="s">
        <v>68</v>
      </c>
      <c r="J2" s="5"/>
    </row>
    <row r="3" spans="1:10" ht="19.5" customHeight="1">
      <c r="A3" s="8" t="s">
        <v>9</v>
      </c>
      <c r="B3" s="5"/>
      <c r="C3" s="5"/>
      <c r="D3" s="5"/>
      <c r="E3" s="104" t="s">
        <v>10</v>
      </c>
      <c r="F3" s="104"/>
      <c r="G3" s="104"/>
      <c r="H3" s="5"/>
      <c r="I3" s="5"/>
      <c r="J3" s="5"/>
    </row>
    <row r="4" spans="1:10" ht="19.5" customHeight="1">
      <c r="A4" s="9" t="s">
        <v>11</v>
      </c>
      <c r="B4" s="9" t="s">
        <v>12</v>
      </c>
      <c r="C4" s="9" t="s">
        <v>13</v>
      </c>
      <c r="D4" s="5"/>
      <c r="E4" s="10"/>
      <c r="F4" s="11"/>
      <c r="G4" s="12"/>
      <c r="H4" s="13" t="s">
        <v>26</v>
      </c>
      <c r="I4" s="12" t="s">
        <v>27</v>
      </c>
      <c r="J4" s="14"/>
    </row>
    <row r="5" spans="1:10" ht="19.5" customHeight="1">
      <c r="A5" s="18">
        <v>1</v>
      </c>
      <c r="B5" s="3">
        <v>163416</v>
      </c>
      <c r="C5" s="4">
        <v>68035310</v>
      </c>
      <c r="D5" s="5"/>
      <c r="E5" s="15"/>
      <c r="F5" s="16"/>
      <c r="G5" s="9" t="s">
        <v>14</v>
      </c>
      <c r="H5" s="18" t="s">
        <v>13</v>
      </c>
      <c r="I5" s="9" t="s">
        <v>14</v>
      </c>
      <c r="J5" s="9" t="s">
        <v>13</v>
      </c>
    </row>
    <row r="6" spans="1:10" ht="19.5" customHeight="1">
      <c r="A6" s="18">
        <v>2</v>
      </c>
      <c r="B6" s="3">
        <v>781590</v>
      </c>
      <c r="C6" s="4">
        <v>128760746</v>
      </c>
      <c r="D6" s="5"/>
      <c r="E6" s="107" t="s">
        <v>15</v>
      </c>
      <c r="F6" s="108"/>
      <c r="G6" s="61">
        <v>9713411</v>
      </c>
      <c r="H6" s="77">
        <v>651436328</v>
      </c>
      <c r="I6" s="61">
        <f>'２月'!I6+'３月'!G6</f>
        <v>20964544</v>
      </c>
      <c r="J6" s="61">
        <f>'２月'!J6+'３月'!H6</f>
        <v>1964499846</v>
      </c>
    </row>
    <row r="7" spans="1:10" ht="19.5" customHeight="1">
      <c r="A7" s="18">
        <v>3</v>
      </c>
      <c r="B7" s="3">
        <v>33316</v>
      </c>
      <c r="C7" s="4">
        <v>15882311</v>
      </c>
      <c r="D7" s="5"/>
      <c r="E7" s="22"/>
      <c r="F7" s="23" t="s">
        <v>2</v>
      </c>
      <c r="G7" s="62">
        <v>20124912</v>
      </c>
      <c r="H7" s="78">
        <v>975749066</v>
      </c>
      <c r="I7" s="62">
        <f>'２月'!I7+'３月'!G7</f>
        <v>29392144</v>
      </c>
      <c r="J7" s="62">
        <f>'２月'!J7+'３月'!H7</f>
        <v>2695452247</v>
      </c>
    </row>
    <row r="8" spans="1:10" ht="19.5" customHeight="1">
      <c r="A8" s="18">
        <v>4</v>
      </c>
      <c r="B8" s="3">
        <v>137924</v>
      </c>
      <c r="C8" s="4">
        <v>19767020</v>
      </c>
      <c r="D8" s="5"/>
      <c r="E8" s="107" t="s">
        <v>16</v>
      </c>
      <c r="F8" s="108"/>
      <c r="G8" s="79">
        <v>17051</v>
      </c>
      <c r="H8" s="80">
        <v>12462443</v>
      </c>
      <c r="I8" s="61">
        <f>'２月'!I8+'３月'!G8</f>
        <v>163642</v>
      </c>
      <c r="J8" s="61">
        <f>'２月'!J8+'３月'!H8</f>
        <v>129514282</v>
      </c>
    </row>
    <row r="9" spans="1:10" ht="19.5" customHeight="1">
      <c r="A9" s="18">
        <v>5</v>
      </c>
      <c r="B9" s="3">
        <v>195834</v>
      </c>
      <c r="C9" s="4">
        <v>52550868</v>
      </c>
      <c r="D9" s="5"/>
      <c r="E9" s="22"/>
      <c r="F9" s="23" t="s">
        <v>2</v>
      </c>
      <c r="G9" s="81">
        <v>36478</v>
      </c>
      <c r="H9" s="81">
        <v>33366643</v>
      </c>
      <c r="I9" s="62">
        <f>'２月'!I9+'３月'!G9</f>
        <v>109352</v>
      </c>
      <c r="J9" s="62">
        <f>'２月'!J9+'３月'!H9</f>
        <v>97038996</v>
      </c>
    </row>
    <row r="10" spans="1:10" ht="19.5" customHeight="1">
      <c r="A10" s="18">
        <v>6</v>
      </c>
      <c r="B10" s="3">
        <v>1321322</v>
      </c>
      <c r="C10" s="4">
        <v>142098229</v>
      </c>
      <c r="D10" s="5"/>
      <c r="E10" s="107" t="s">
        <v>17</v>
      </c>
      <c r="F10" s="108"/>
      <c r="G10" s="61">
        <v>607400</v>
      </c>
      <c r="H10" s="77">
        <v>239789690</v>
      </c>
      <c r="I10" s="61">
        <f>'２月'!I10+'３月'!G10</f>
        <v>1544953</v>
      </c>
      <c r="J10" s="61">
        <f>'２月'!J10+'３月'!H10</f>
        <v>668126114</v>
      </c>
    </row>
    <row r="11" spans="1:10" ht="19.5" customHeight="1">
      <c r="A11" s="18">
        <v>7</v>
      </c>
      <c r="B11" s="3">
        <v>0</v>
      </c>
      <c r="C11" s="4">
        <v>0</v>
      </c>
      <c r="D11" s="5"/>
      <c r="E11" s="22"/>
      <c r="F11" s="23" t="s">
        <v>2</v>
      </c>
      <c r="G11" s="62">
        <v>484300</v>
      </c>
      <c r="H11" s="62">
        <v>219383077</v>
      </c>
      <c r="I11" s="62">
        <f>'２月'!I11+'３月'!G11</f>
        <v>1339270</v>
      </c>
      <c r="J11" s="62">
        <f>'２月'!J11+'３月'!H11</f>
        <v>616966630</v>
      </c>
    </row>
    <row r="12" spans="1:10" ht="19.5" customHeight="1">
      <c r="A12" s="18">
        <v>8</v>
      </c>
      <c r="B12" s="3">
        <v>409097</v>
      </c>
      <c r="C12" s="4">
        <v>70837330</v>
      </c>
      <c r="D12" s="5"/>
      <c r="E12" s="107" t="s">
        <v>18</v>
      </c>
      <c r="F12" s="108"/>
      <c r="G12" s="79">
        <v>3763</v>
      </c>
      <c r="H12" s="80">
        <v>4573439</v>
      </c>
      <c r="I12" s="61">
        <f>'２月'!I12+'３月'!G12</f>
        <v>9705</v>
      </c>
      <c r="J12" s="61">
        <f>'２月'!J12+'３月'!H12</f>
        <v>11502616</v>
      </c>
    </row>
    <row r="13" spans="1:10" ht="19.5" customHeight="1">
      <c r="A13" s="18">
        <v>9</v>
      </c>
      <c r="B13" s="3">
        <v>716545</v>
      </c>
      <c r="C13" s="4">
        <v>75635172</v>
      </c>
      <c r="D13" s="5"/>
      <c r="E13" s="22"/>
      <c r="F13" s="23" t="s">
        <v>2</v>
      </c>
      <c r="G13" s="81">
        <v>4147</v>
      </c>
      <c r="H13" s="81">
        <v>5068169</v>
      </c>
      <c r="I13" s="62">
        <f>'２月'!I13+'３月'!G13</f>
        <v>14979</v>
      </c>
      <c r="J13" s="62">
        <f>'２月'!J13+'３月'!H13</f>
        <v>18564000</v>
      </c>
    </row>
    <row r="14" spans="1:10" ht="19.5" customHeight="1">
      <c r="A14" s="18">
        <v>10</v>
      </c>
      <c r="B14" s="96">
        <v>1066646</v>
      </c>
      <c r="C14" s="4">
        <v>100142745</v>
      </c>
      <c r="D14" s="5"/>
      <c r="E14" s="105" t="s">
        <v>62</v>
      </c>
      <c r="F14" s="106"/>
      <c r="G14" s="61"/>
      <c r="H14" s="82"/>
      <c r="I14" s="61">
        <f>'２月'!I14+'３月'!G14</f>
        <v>0</v>
      </c>
      <c r="J14" s="61">
        <f>'２月'!J14+'３月'!H14</f>
        <v>0</v>
      </c>
    </row>
    <row r="15" spans="1:10" ht="19.5" customHeight="1">
      <c r="A15" s="18">
        <v>11</v>
      </c>
      <c r="B15" s="3">
        <v>154889</v>
      </c>
      <c r="C15" s="4">
        <v>46078950</v>
      </c>
      <c r="D15" s="5"/>
      <c r="E15" s="22"/>
      <c r="F15" s="23" t="s">
        <v>2</v>
      </c>
      <c r="G15" s="62">
        <v>0</v>
      </c>
      <c r="H15" s="83">
        <v>0</v>
      </c>
      <c r="I15" s="62">
        <f>'２月'!I15+'３月'!G15</f>
        <v>0</v>
      </c>
      <c r="J15" s="62">
        <f>'２月'!J15+'３月'!H15</f>
        <v>0</v>
      </c>
    </row>
    <row r="16" spans="1:10" ht="19.5" customHeight="1">
      <c r="A16" s="18">
        <v>12</v>
      </c>
      <c r="B16" s="3">
        <v>559853</v>
      </c>
      <c r="C16" s="4">
        <v>69133203</v>
      </c>
      <c r="D16" s="5"/>
      <c r="E16" s="107" t="s">
        <v>19</v>
      </c>
      <c r="F16" s="108"/>
      <c r="G16" s="61"/>
      <c r="H16" s="61"/>
      <c r="I16" s="61">
        <f>'２月'!I16+'３月'!G16</f>
        <v>0</v>
      </c>
      <c r="J16" s="61">
        <f>'２月'!J16+'３月'!H16</f>
        <v>0</v>
      </c>
    </row>
    <row r="17" spans="1:10" ht="19.5" customHeight="1">
      <c r="A17" s="18">
        <v>13</v>
      </c>
      <c r="B17" s="3">
        <v>274921</v>
      </c>
      <c r="C17" s="4">
        <v>38191813</v>
      </c>
      <c r="D17" s="5"/>
      <c r="E17" s="22"/>
      <c r="F17" s="23" t="s">
        <v>2</v>
      </c>
      <c r="G17" s="84">
        <v>0</v>
      </c>
      <c r="H17" s="84">
        <v>0</v>
      </c>
      <c r="I17" s="62">
        <f>'２月'!I17+'３月'!G17</f>
        <v>0</v>
      </c>
      <c r="J17" s="62">
        <f>'２月'!J17+'３月'!H17</f>
        <v>0</v>
      </c>
    </row>
    <row r="18" spans="1:10" ht="19.5" customHeight="1">
      <c r="A18" s="18">
        <v>14</v>
      </c>
      <c r="B18" s="3">
        <v>0</v>
      </c>
      <c r="C18" s="4">
        <v>0</v>
      </c>
      <c r="D18" s="5"/>
      <c r="E18" s="113" t="s">
        <v>6</v>
      </c>
      <c r="F18" s="114"/>
      <c r="G18" s="79">
        <v>508997</v>
      </c>
      <c r="H18" s="80">
        <v>355417994</v>
      </c>
      <c r="I18" s="61">
        <f>'２月'!I18+'３月'!G18</f>
        <v>1365886</v>
      </c>
      <c r="J18" s="61">
        <f>'２月'!J18+'３月'!H18</f>
        <v>1069577800</v>
      </c>
    </row>
    <row r="19" spans="1:10" ht="19.5" customHeight="1">
      <c r="A19" s="18">
        <v>15</v>
      </c>
      <c r="B19" s="3">
        <v>252812</v>
      </c>
      <c r="C19" s="4">
        <v>49000960</v>
      </c>
      <c r="D19" s="5"/>
      <c r="E19" s="22"/>
      <c r="F19" s="23" t="s">
        <v>2</v>
      </c>
      <c r="G19" s="81">
        <v>486145</v>
      </c>
      <c r="H19" s="81">
        <v>291613122</v>
      </c>
      <c r="I19" s="62">
        <f>'２月'!I19+'３月'!G19</f>
        <v>1327211</v>
      </c>
      <c r="J19" s="62">
        <f>'２月'!J19+'３月'!H19</f>
        <v>1024917159</v>
      </c>
    </row>
    <row r="20" spans="1:10" ht="19.5" customHeight="1">
      <c r="A20" s="18">
        <v>16</v>
      </c>
      <c r="B20" s="3">
        <v>351638</v>
      </c>
      <c r="C20" s="4">
        <v>55977877</v>
      </c>
      <c r="D20" s="5"/>
      <c r="E20" s="107" t="s">
        <v>5</v>
      </c>
      <c r="F20" s="108"/>
      <c r="G20" s="61">
        <v>6863</v>
      </c>
      <c r="H20" s="77">
        <v>3456745</v>
      </c>
      <c r="I20" s="61">
        <f>'２月'!I20+'３月'!G20</f>
        <v>15560</v>
      </c>
      <c r="J20" s="61">
        <f>'２月'!J20+'３月'!H20</f>
        <v>8396949</v>
      </c>
    </row>
    <row r="21" spans="1:10" ht="19.5" customHeight="1">
      <c r="A21" s="18">
        <v>17</v>
      </c>
      <c r="B21" s="3">
        <v>227390</v>
      </c>
      <c r="C21" s="4">
        <v>50434429</v>
      </c>
      <c r="D21" s="5"/>
      <c r="E21" s="22"/>
      <c r="F21" s="23" t="s">
        <v>2</v>
      </c>
      <c r="G21" s="62">
        <v>6564</v>
      </c>
      <c r="H21" s="62">
        <v>2755444</v>
      </c>
      <c r="I21" s="62">
        <f>'２月'!I21+'３月'!G21</f>
        <v>30354</v>
      </c>
      <c r="J21" s="62">
        <f>'２月'!J21+'３月'!H21</f>
        <v>17384568</v>
      </c>
    </row>
    <row r="22" spans="1:10" ht="19.5" customHeight="1">
      <c r="A22" s="18">
        <v>18</v>
      </c>
      <c r="B22" s="3">
        <v>354581</v>
      </c>
      <c r="C22" s="4">
        <v>52045280</v>
      </c>
      <c r="D22" s="5"/>
      <c r="E22" s="107" t="s">
        <v>20</v>
      </c>
      <c r="F22" s="108"/>
      <c r="G22" s="79">
        <v>403576</v>
      </c>
      <c r="H22" s="80">
        <v>261202749</v>
      </c>
      <c r="I22" s="61">
        <f>'２月'!I22+'３月'!G22</f>
        <v>1054424</v>
      </c>
      <c r="J22" s="61">
        <f>'２月'!J22+'３月'!H22</f>
        <v>777430754</v>
      </c>
    </row>
    <row r="23" spans="1:10" ht="19.5" customHeight="1" thickBot="1">
      <c r="A23" s="18">
        <v>19</v>
      </c>
      <c r="B23" s="3">
        <v>602628</v>
      </c>
      <c r="C23" s="4">
        <v>76122216</v>
      </c>
      <c r="D23" s="5"/>
      <c r="E23" s="31"/>
      <c r="F23" s="32" t="s">
        <v>2</v>
      </c>
      <c r="G23" s="90">
        <v>361221</v>
      </c>
      <c r="H23" s="91">
        <v>246311249</v>
      </c>
      <c r="I23" s="62">
        <f>'２月'!I23+'３月'!G23</f>
        <v>1207763</v>
      </c>
      <c r="J23" s="62">
        <f>'２月'!J23+'３月'!H23</f>
        <v>796394227</v>
      </c>
    </row>
    <row r="24" spans="1:10" ht="19.5" customHeight="1" thickBot="1">
      <c r="A24" s="18">
        <v>20</v>
      </c>
      <c r="B24" s="3">
        <v>0</v>
      </c>
      <c r="C24" s="4">
        <v>0</v>
      </c>
      <c r="D24" s="5"/>
      <c r="E24" s="109" t="s">
        <v>3</v>
      </c>
      <c r="F24" s="110"/>
      <c r="G24" s="93">
        <f aca="true" t="shared" si="0" ref="G24:J25">G6+G8+G10+G12+G14+G16+G18+G20+G22</f>
        <v>11261061</v>
      </c>
      <c r="H24" s="94">
        <f t="shared" si="0"/>
        <v>1528339388</v>
      </c>
      <c r="I24" s="95">
        <f t="shared" si="0"/>
        <v>25118714</v>
      </c>
      <c r="J24" s="34">
        <f t="shared" si="0"/>
        <v>4629048361</v>
      </c>
    </row>
    <row r="25" spans="1:10" ht="19.5" customHeight="1">
      <c r="A25" s="18">
        <v>21</v>
      </c>
      <c r="B25" s="3">
        <v>0</v>
      </c>
      <c r="C25" s="4">
        <v>0</v>
      </c>
      <c r="D25" s="5"/>
      <c r="E25" s="35"/>
      <c r="F25" s="36" t="s">
        <v>4</v>
      </c>
      <c r="G25" s="92">
        <f>G7+G9+G11+G13+G15+G17+G19+G21+G23</f>
        <v>21503767</v>
      </c>
      <c r="H25" s="92">
        <f t="shared" si="0"/>
        <v>1774246770</v>
      </c>
      <c r="I25" s="37">
        <f t="shared" si="0"/>
        <v>33421073</v>
      </c>
      <c r="J25" s="37">
        <f>J7+J9+J11+J13+J15+J17+J19+J21+J23</f>
        <v>5266717827</v>
      </c>
    </row>
    <row r="26" spans="1:10" ht="19.5" customHeight="1">
      <c r="A26" s="18">
        <v>22</v>
      </c>
      <c r="B26" s="3">
        <v>372483</v>
      </c>
      <c r="C26" s="4">
        <v>49525427</v>
      </c>
      <c r="D26" s="5"/>
      <c r="E26" s="111" t="s">
        <v>21</v>
      </c>
      <c r="F26" s="112"/>
      <c r="G26" s="38">
        <f>G24/G25</f>
        <v>0.523678525720633</v>
      </c>
      <c r="H26" s="38">
        <f>H24/H25</f>
        <v>0.861401815036135</v>
      </c>
      <c r="I26" s="38">
        <f>I24/I25</f>
        <v>0.751583110452498</v>
      </c>
      <c r="J26" s="38">
        <f>J24/J25</f>
        <v>0.878924695237902</v>
      </c>
    </row>
    <row r="27" spans="1:10" ht="19.5" customHeight="1">
      <c r="A27" s="18">
        <v>23</v>
      </c>
      <c r="B27" s="3">
        <v>172747</v>
      </c>
      <c r="C27" s="4">
        <v>30570678</v>
      </c>
      <c r="D27" s="5"/>
      <c r="E27" s="39"/>
      <c r="F27" s="40"/>
      <c r="G27" s="40"/>
      <c r="H27" s="40"/>
      <c r="I27" s="40"/>
      <c r="J27" s="40"/>
    </row>
    <row r="28" spans="1:10" ht="19.5" customHeight="1">
      <c r="A28" s="18">
        <v>24</v>
      </c>
      <c r="B28" s="3">
        <v>83511</v>
      </c>
      <c r="C28" s="4">
        <v>38494907</v>
      </c>
      <c r="D28" s="5"/>
      <c r="E28" s="5"/>
      <c r="F28" s="41"/>
      <c r="G28" s="41"/>
      <c r="H28" s="41"/>
      <c r="I28" s="41"/>
      <c r="J28" s="41"/>
    </row>
    <row r="29" spans="1:10" ht="19.5" customHeight="1">
      <c r="A29" s="18">
        <v>25</v>
      </c>
      <c r="B29" s="3">
        <v>313471</v>
      </c>
      <c r="C29" s="4">
        <v>40214014</v>
      </c>
      <c r="D29" s="5"/>
      <c r="E29" s="5"/>
      <c r="F29" s="41"/>
      <c r="G29" s="41"/>
      <c r="H29" s="41"/>
      <c r="I29" s="41"/>
      <c r="J29" s="41"/>
    </row>
    <row r="30" spans="1:10" ht="19.5" customHeight="1">
      <c r="A30" s="18">
        <v>26</v>
      </c>
      <c r="B30" s="3">
        <v>934072</v>
      </c>
      <c r="C30" s="4">
        <v>71866072</v>
      </c>
      <c r="D30" s="5"/>
      <c r="E30" s="5"/>
      <c r="F30" s="41"/>
      <c r="G30" s="41"/>
      <c r="H30" s="41"/>
      <c r="I30" s="41"/>
      <c r="J30" s="41"/>
    </row>
    <row r="31" spans="1:10" ht="19.5" customHeight="1">
      <c r="A31" s="18">
        <v>27</v>
      </c>
      <c r="B31" s="3">
        <v>876058</v>
      </c>
      <c r="C31" s="4">
        <v>65260634</v>
      </c>
      <c r="D31" s="5"/>
      <c r="E31" s="5"/>
      <c r="F31" s="41"/>
      <c r="G31" s="41"/>
      <c r="H31" s="41"/>
      <c r="I31" s="41"/>
      <c r="J31" s="41"/>
    </row>
    <row r="32" spans="1:10" ht="19.5" customHeight="1">
      <c r="A32" s="18">
        <v>28</v>
      </c>
      <c r="B32" s="3">
        <v>0</v>
      </c>
      <c r="C32" s="4">
        <v>0</v>
      </c>
      <c r="D32" s="5"/>
      <c r="E32" s="5"/>
      <c r="F32" s="5"/>
      <c r="G32" s="5"/>
      <c r="H32" s="5"/>
      <c r="I32" s="5"/>
      <c r="J32" s="5"/>
    </row>
    <row r="33" spans="1:10" ht="19.5" customHeight="1">
      <c r="A33" s="18">
        <v>29</v>
      </c>
      <c r="B33" s="3">
        <v>502407</v>
      </c>
      <c r="C33" s="4">
        <v>56036985</v>
      </c>
      <c r="D33" s="5"/>
      <c r="E33" s="5"/>
      <c r="F33" s="5"/>
      <c r="G33" s="5"/>
      <c r="H33" s="5"/>
      <c r="I33" s="5"/>
      <c r="J33" s="5"/>
    </row>
    <row r="34" spans="1:10" ht="19.5" customHeight="1">
      <c r="A34" s="18">
        <v>30</v>
      </c>
      <c r="B34" s="3">
        <v>58775</v>
      </c>
      <c r="C34" s="4">
        <v>23405404</v>
      </c>
      <c r="D34" s="5"/>
      <c r="E34" s="5"/>
      <c r="F34" s="5"/>
      <c r="G34" s="5"/>
      <c r="H34" s="5"/>
      <c r="I34" s="5"/>
      <c r="J34" s="5"/>
    </row>
    <row r="35" spans="1:10" ht="19.5" customHeight="1" thickBot="1">
      <c r="A35" s="18">
        <v>31</v>
      </c>
      <c r="B35" s="3">
        <v>343135</v>
      </c>
      <c r="C35" s="4">
        <v>42270808</v>
      </c>
      <c r="D35" s="5"/>
      <c r="E35" s="5"/>
      <c r="F35" s="5"/>
      <c r="G35" s="5"/>
      <c r="H35" s="5"/>
      <c r="I35" s="5"/>
      <c r="J35" s="5"/>
    </row>
    <row r="36" spans="1:10" ht="19.5" customHeight="1" thickBot="1">
      <c r="A36" s="66" t="s">
        <v>3</v>
      </c>
      <c r="B36" s="42">
        <f>SUM(B5:B35)</f>
        <v>11261061</v>
      </c>
      <c r="C36" s="42">
        <f>SUM(C5:C35)</f>
        <v>1528339388</v>
      </c>
      <c r="D36" s="5"/>
      <c r="E36" s="5"/>
      <c r="F36" s="43"/>
      <c r="G36" s="5"/>
      <c r="H36" s="5"/>
      <c r="I36" s="5"/>
      <c r="J36" s="5"/>
    </row>
    <row r="37" spans="1:10" ht="19.5" customHeight="1">
      <c r="A37" s="87" t="s">
        <v>4</v>
      </c>
      <c r="B37" s="45">
        <v>21503767</v>
      </c>
      <c r="C37" s="45">
        <v>1774246770</v>
      </c>
      <c r="D37" s="5"/>
      <c r="E37" s="5"/>
      <c r="F37" s="5"/>
      <c r="G37" s="46"/>
      <c r="H37" s="5"/>
      <c r="I37" s="5"/>
      <c r="J37" s="5"/>
    </row>
    <row r="38" spans="1:10" ht="19.5" customHeight="1" thickBot="1">
      <c r="A38" s="17" t="s">
        <v>22</v>
      </c>
      <c r="B38" s="64">
        <f>B36/B37</f>
        <v>0.523678525720633</v>
      </c>
      <c r="C38" s="64">
        <f>C36/C37</f>
        <v>0.861401815036135</v>
      </c>
      <c r="D38" s="5"/>
      <c r="E38" s="48"/>
      <c r="F38" s="5"/>
      <c r="G38" s="5"/>
      <c r="H38" s="5"/>
      <c r="I38" s="5"/>
      <c r="J38" s="5"/>
    </row>
    <row r="39" spans="1:10" ht="25.5" customHeight="1" thickBot="1">
      <c r="A39" s="71" t="s">
        <v>25</v>
      </c>
      <c r="B39" s="42">
        <f>'２月'!B39+'３月'!B36</f>
        <v>25118714</v>
      </c>
      <c r="C39" s="42">
        <f>'２月'!C39+'３月'!C36</f>
        <v>4629048361</v>
      </c>
      <c r="D39" s="5"/>
      <c r="E39" s="5"/>
      <c r="F39" s="5"/>
      <c r="G39" s="5"/>
      <c r="H39" s="5"/>
      <c r="I39" s="5"/>
      <c r="J39" s="5"/>
    </row>
    <row r="40" spans="1:10" ht="19.5" customHeight="1">
      <c r="A40" s="88" t="s">
        <v>23</v>
      </c>
      <c r="B40" s="51">
        <f>'２月'!B40+'３月'!B37</f>
        <v>33421073</v>
      </c>
      <c r="C40" s="51">
        <f>'２月'!C40+'３月'!C37</f>
        <v>5266717827</v>
      </c>
      <c r="D40" s="5"/>
      <c r="E40" s="5"/>
      <c r="F40" s="5"/>
      <c r="G40" s="5"/>
      <c r="H40" s="5"/>
      <c r="I40" s="5"/>
      <c r="J40" s="5"/>
    </row>
    <row r="41" spans="1:10" ht="19.5" customHeight="1">
      <c r="A41" s="76" t="s">
        <v>24</v>
      </c>
      <c r="B41" s="52">
        <f>B39/B40</f>
        <v>0.751583110452498</v>
      </c>
      <c r="C41" s="52">
        <f>C39/C40</f>
        <v>0.878924695237902</v>
      </c>
      <c r="D41" s="5"/>
      <c r="E41" s="5"/>
      <c r="F41" s="5"/>
      <c r="G41" s="5"/>
      <c r="H41" s="5"/>
      <c r="I41" s="5"/>
      <c r="J41" s="5"/>
    </row>
    <row r="42" ht="13.5">
      <c r="F42" t="s">
        <v>65</v>
      </c>
    </row>
    <row r="43" ht="13.5">
      <c r="F43" t="s">
        <v>66</v>
      </c>
    </row>
    <row r="44" ht="13.5">
      <c r="F44" t="s">
        <v>66</v>
      </c>
    </row>
    <row r="45" ht="13.5">
      <c r="F45" t="s">
        <v>66</v>
      </c>
    </row>
    <row r="46" ht="13.5">
      <c r="F46" t="s">
        <v>66</v>
      </c>
    </row>
  </sheetData>
  <sheetProtection/>
  <mergeCells count="12"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  <mergeCell ref="E20:F20"/>
    <mergeCell ref="E22:F22"/>
  </mergeCells>
  <printOptions horizontalCentered="1"/>
  <pageMargins left="0.35433070866141736" right="0.15748031496062992" top="0.7874015748031497" bottom="0.7874015748031497" header="0.5511811023622047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9">
      <selection activeCell="M6" sqref="M6"/>
    </sheetView>
  </sheetViews>
  <sheetFormatPr defaultColWidth="9.00390625" defaultRowHeight="13.5"/>
  <cols>
    <col min="1" max="1" width="9.125" style="0" customWidth="1"/>
    <col min="2" max="2" width="12.375" style="0" customWidth="1"/>
    <col min="3" max="3" width="15.375" style="0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10" width="13.625" style="0" customWidth="1"/>
  </cols>
  <sheetData>
    <row r="1" spans="1:10" ht="24.75" customHeight="1">
      <c r="A1" s="6" t="s">
        <v>82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>
      <c r="A2" s="5"/>
      <c r="B2" s="5"/>
      <c r="C2" s="5"/>
      <c r="D2" s="5"/>
      <c r="E2" s="5"/>
      <c r="F2" s="5"/>
      <c r="G2" s="5"/>
      <c r="H2" s="5"/>
      <c r="I2" s="7" t="s">
        <v>68</v>
      </c>
      <c r="J2" s="5"/>
    </row>
    <row r="3" spans="1:10" ht="19.5" customHeight="1">
      <c r="A3" s="8" t="s">
        <v>9</v>
      </c>
      <c r="B3" s="5"/>
      <c r="C3" s="5"/>
      <c r="D3" s="5"/>
      <c r="E3" s="104" t="s">
        <v>10</v>
      </c>
      <c r="F3" s="104"/>
      <c r="G3" s="104"/>
      <c r="H3" s="5"/>
      <c r="I3" s="5"/>
      <c r="J3" s="5"/>
    </row>
    <row r="4" spans="1:10" ht="19.5" customHeight="1">
      <c r="A4" s="9" t="s">
        <v>11</v>
      </c>
      <c r="B4" s="9" t="s">
        <v>12</v>
      </c>
      <c r="C4" s="9" t="s">
        <v>13</v>
      </c>
      <c r="D4" s="5"/>
      <c r="E4" s="10"/>
      <c r="F4" s="11"/>
      <c r="G4" s="12"/>
      <c r="H4" s="13" t="s">
        <v>30</v>
      </c>
      <c r="I4" s="12" t="s">
        <v>31</v>
      </c>
      <c r="J4" s="14"/>
    </row>
    <row r="5" spans="1:10" ht="19.5" customHeight="1">
      <c r="A5" s="18">
        <v>1</v>
      </c>
      <c r="B5" s="3">
        <v>309969</v>
      </c>
      <c r="C5" s="4">
        <v>28341773</v>
      </c>
      <c r="D5" s="5"/>
      <c r="E5" s="15"/>
      <c r="F5" s="16"/>
      <c r="G5" s="9" t="s">
        <v>14</v>
      </c>
      <c r="H5" s="18" t="s">
        <v>13</v>
      </c>
      <c r="I5" s="9" t="s">
        <v>14</v>
      </c>
      <c r="J5" s="9" t="s">
        <v>13</v>
      </c>
    </row>
    <row r="6" spans="1:10" ht="19.5" customHeight="1">
      <c r="A6" s="18">
        <v>2</v>
      </c>
      <c r="B6" s="3">
        <v>280006</v>
      </c>
      <c r="C6" s="4">
        <v>51374412</v>
      </c>
      <c r="D6" s="5"/>
      <c r="E6" s="107" t="s">
        <v>15</v>
      </c>
      <c r="F6" s="108"/>
      <c r="G6" s="19">
        <v>8846536</v>
      </c>
      <c r="H6" s="20">
        <v>522159444</v>
      </c>
      <c r="I6" s="61">
        <f>'３月'!I6+'４月'!G6</f>
        <v>29811080</v>
      </c>
      <c r="J6" s="61">
        <f>'３月'!J6+'４月'!H6</f>
        <v>2486659290</v>
      </c>
    </row>
    <row r="7" spans="1:10" ht="19.5" customHeight="1">
      <c r="A7" s="18">
        <v>3</v>
      </c>
      <c r="B7" s="3">
        <v>384899</v>
      </c>
      <c r="C7" s="4">
        <v>33624537</v>
      </c>
      <c r="D7" s="5"/>
      <c r="E7" s="22"/>
      <c r="F7" s="23" t="s">
        <v>2</v>
      </c>
      <c r="G7" s="24">
        <v>11987065</v>
      </c>
      <c r="H7" s="98">
        <v>721195507</v>
      </c>
      <c r="I7" s="62">
        <f>'３月'!I7+'４月'!G7</f>
        <v>41379209</v>
      </c>
      <c r="J7" s="62">
        <f>'３月'!J7+'４月'!H7</f>
        <v>3416647754</v>
      </c>
    </row>
    <row r="8" spans="1:10" ht="19.5" customHeight="1">
      <c r="A8" s="18">
        <v>4</v>
      </c>
      <c r="B8" s="3">
        <v>0</v>
      </c>
      <c r="C8" s="4">
        <v>0</v>
      </c>
      <c r="D8" s="5"/>
      <c r="E8" s="107" t="s">
        <v>28</v>
      </c>
      <c r="F8" s="108"/>
      <c r="G8" s="19">
        <v>6109</v>
      </c>
      <c r="H8" s="20">
        <v>4637682</v>
      </c>
      <c r="I8" s="61">
        <f>'３月'!I8+'４月'!G8</f>
        <v>169751</v>
      </c>
      <c r="J8" s="61">
        <f>'３月'!J8+'４月'!H8</f>
        <v>134151964</v>
      </c>
    </row>
    <row r="9" spans="1:10" ht="19.5" customHeight="1">
      <c r="A9" s="18">
        <v>5</v>
      </c>
      <c r="B9" s="3">
        <v>236180</v>
      </c>
      <c r="C9" s="4">
        <v>49768169</v>
      </c>
      <c r="D9" s="5"/>
      <c r="E9" s="22"/>
      <c r="F9" s="23" t="s">
        <v>2</v>
      </c>
      <c r="G9" s="26">
        <v>2824</v>
      </c>
      <c r="H9" s="97">
        <v>2551878</v>
      </c>
      <c r="I9" s="62">
        <f>'３月'!I9+'４月'!G9</f>
        <v>112176</v>
      </c>
      <c r="J9" s="62">
        <f>'３月'!J9+'４月'!H9</f>
        <v>99590874</v>
      </c>
    </row>
    <row r="10" spans="1:10" ht="19.5" customHeight="1">
      <c r="A10" s="18">
        <v>6</v>
      </c>
      <c r="B10" s="3">
        <v>38716</v>
      </c>
      <c r="C10" s="4">
        <v>12979613</v>
      </c>
      <c r="D10" s="5"/>
      <c r="E10" s="107" t="s">
        <v>29</v>
      </c>
      <c r="F10" s="108"/>
      <c r="G10" s="19">
        <v>603020</v>
      </c>
      <c r="H10" s="20">
        <v>157447649</v>
      </c>
      <c r="I10" s="61">
        <f>'３月'!I10+'４月'!G10</f>
        <v>2147973</v>
      </c>
      <c r="J10" s="61">
        <f>'３月'!J10+'４月'!H10</f>
        <v>825573763</v>
      </c>
    </row>
    <row r="11" spans="1:10" ht="19.5" customHeight="1">
      <c r="A11" s="18">
        <v>7</v>
      </c>
      <c r="B11" s="3">
        <v>330044</v>
      </c>
      <c r="C11" s="4">
        <v>41032997</v>
      </c>
      <c r="D11" s="5"/>
      <c r="E11" s="22"/>
      <c r="F11" s="23" t="s">
        <v>2</v>
      </c>
      <c r="G11" s="24">
        <v>551775</v>
      </c>
      <c r="H11" s="98">
        <v>164243689</v>
      </c>
      <c r="I11" s="62">
        <f>'３月'!I11+'４月'!G11</f>
        <v>1891045</v>
      </c>
      <c r="J11" s="62">
        <f>'３月'!J11+'４月'!H11</f>
        <v>781210319</v>
      </c>
    </row>
    <row r="12" spans="1:10" ht="19.5" customHeight="1">
      <c r="A12" s="18">
        <v>8</v>
      </c>
      <c r="B12" s="3">
        <v>510387</v>
      </c>
      <c r="C12" s="4">
        <v>57517669</v>
      </c>
      <c r="D12" s="5"/>
      <c r="E12" s="107" t="s">
        <v>18</v>
      </c>
      <c r="F12" s="108"/>
      <c r="G12" s="19">
        <v>4257</v>
      </c>
      <c r="H12" s="20">
        <v>3087828</v>
      </c>
      <c r="I12" s="61">
        <f>'３月'!I12+'４月'!G12</f>
        <v>13962</v>
      </c>
      <c r="J12" s="61">
        <f>'３月'!J12+'４月'!H12</f>
        <v>14590444</v>
      </c>
    </row>
    <row r="13" spans="1:10" ht="19.5" customHeight="1">
      <c r="A13" s="18">
        <v>9</v>
      </c>
      <c r="B13" s="3">
        <v>676066</v>
      </c>
      <c r="C13" s="4">
        <v>65019852</v>
      </c>
      <c r="D13" s="5"/>
      <c r="E13" s="22"/>
      <c r="F13" s="23" t="s">
        <v>2</v>
      </c>
      <c r="G13" s="26">
        <v>4394</v>
      </c>
      <c r="H13" s="97">
        <v>3894784</v>
      </c>
      <c r="I13" s="62">
        <f>'３月'!I13+'４月'!G13</f>
        <v>19373</v>
      </c>
      <c r="J13" s="62">
        <f>'３月'!J13+'４月'!H13</f>
        <v>22458784</v>
      </c>
    </row>
    <row r="14" spans="1:10" ht="19.5" customHeight="1">
      <c r="A14" s="18">
        <v>10</v>
      </c>
      <c r="B14" s="3">
        <v>442240</v>
      </c>
      <c r="C14" s="4">
        <v>42603733</v>
      </c>
      <c r="D14" s="5"/>
      <c r="E14" s="105" t="s">
        <v>62</v>
      </c>
      <c r="F14" s="106"/>
      <c r="G14" s="21"/>
      <c r="H14" s="63"/>
      <c r="I14" s="61">
        <f>'３月'!I14+'４月'!G14</f>
        <v>0</v>
      </c>
      <c r="J14" s="61">
        <f>'３月'!J14+'４月'!H14</f>
        <v>0</v>
      </c>
    </row>
    <row r="15" spans="1:10" ht="19.5" customHeight="1">
      <c r="A15" s="18">
        <v>11</v>
      </c>
      <c r="B15" s="3">
        <v>0</v>
      </c>
      <c r="C15" s="4">
        <v>0</v>
      </c>
      <c r="D15" s="5"/>
      <c r="E15" s="22"/>
      <c r="F15" s="23" t="s">
        <v>2</v>
      </c>
      <c r="G15" s="25"/>
      <c r="H15" s="28"/>
      <c r="I15" s="62">
        <f>'３月'!I15+'４月'!G15</f>
        <v>0</v>
      </c>
      <c r="J15" s="62">
        <f>'３月'!J15+'４月'!H15</f>
        <v>0</v>
      </c>
    </row>
    <row r="16" spans="1:10" ht="19.5" customHeight="1">
      <c r="A16" s="18">
        <v>12</v>
      </c>
      <c r="B16" s="3">
        <v>630299</v>
      </c>
      <c r="C16" s="4">
        <v>64938518</v>
      </c>
      <c r="D16" s="5"/>
      <c r="E16" s="107" t="s">
        <v>19</v>
      </c>
      <c r="F16" s="108"/>
      <c r="G16" s="21"/>
      <c r="H16" s="21"/>
      <c r="I16" s="61">
        <f>'３月'!I16+'４月'!G16</f>
        <v>0</v>
      </c>
      <c r="J16" s="61">
        <f>'３月'!J16+'４月'!H16</f>
        <v>0</v>
      </c>
    </row>
    <row r="17" spans="1:10" ht="19.5" customHeight="1">
      <c r="A17" s="18">
        <v>13</v>
      </c>
      <c r="B17" s="3">
        <v>51661</v>
      </c>
      <c r="C17" s="4">
        <v>18093186</v>
      </c>
      <c r="D17" s="5"/>
      <c r="E17" s="22"/>
      <c r="F17" s="23" t="s">
        <v>2</v>
      </c>
      <c r="G17" s="29"/>
      <c r="H17" s="29"/>
      <c r="I17" s="62">
        <f>'３月'!I17+'４月'!G17</f>
        <v>0</v>
      </c>
      <c r="J17" s="62">
        <f>'３月'!J17+'４月'!H17</f>
        <v>0</v>
      </c>
    </row>
    <row r="18" spans="1:10" ht="19.5" customHeight="1">
      <c r="A18" s="18">
        <v>14</v>
      </c>
      <c r="B18" s="3">
        <v>103433</v>
      </c>
      <c r="C18" s="4">
        <v>12664815</v>
      </c>
      <c r="D18" s="5"/>
      <c r="E18" s="113" t="s">
        <v>6</v>
      </c>
      <c r="F18" s="114"/>
      <c r="G18" s="19">
        <v>514247</v>
      </c>
      <c r="H18" s="20">
        <v>206331558</v>
      </c>
      <c r="I18" s="61">
        <f>'３月'!I18+'４月'!G18</f>
        <v>1880133</v>
      </c>
      <c r="J18" s="61">
        <f>'３月'!J18+'４月'!H18</f>
        <v>1275909358</v>
      </c>
    </row>
    <row r="19" spans="1:10" ht="19.5" customHeight="1">
      <c r="A19" s="18">
        <v>15</v>
      </c>
      <c r="B19" s="3">
        <v>557096</v>
      </c>
      <c r="C19" s="4">
        <v>36395664</v>
      </c>
      <c r="D19" s="5"/>
      <c r="E19" s="22"/>
      <c r="F19" s="23" t="s">
        <v>2</v>
      </c>
      <c r="G19" s="26">
        <v>409086</v>
      </c>
      <c r="H19" s="97">
        <v>181762903</v>
      </c>
      <c r="I19" s="62">
        <f>'３月'!I19+'４月'!G19</f>
        <v>1736297</v>
      </c>
      <c r="J19" s="62">
        <f>'３月'!J19+'４月'!H19</f>
        <v>1206680062</v>
      </c>
    </row>
    <row r="20" spans="1:10" ht="19.5" customHeight="1">
      <c r="A20" s="18">
        <v>16</v>
      </c>
      <c r="B20" s="3">
        <v>901944</v>
      </c>
      <c r="C20" s="4">
        <v>60936675</v>
      </c>
      <c r="D20" s="5"/>
      <c r="E20" s="107" t="s">
        <v>5</v>
      </c>
      <c r="F20" s="108"/>
      <c r="G20" s="19">
        <v>7860</v>
      </c>
      <c r="H20" s="20">
        <v>4653480</v>
      </c>
      <c r="I20" s="61">
        <f>'３月'!I20+'４月'!G20</f>
        <v>23420</v>
      </c>
      <c r="J20" s="61">
        <f>'３月'!J20+'４月'!H20</f>
        <v>13050429</v>
      </c>
    </row>
    <row r="21" spans="1:10" ht="19.5" customHeight="1">
      <c r="A21" s="18">
        <v>17</v>
      </c>
      <c r="B21" s="3">
        <v>758047</v>
      </c>
      <c r="C21" s="4">
        <v>58917666</v>
      </c>
      <c r="D21" s="5"/>
      <c r="E21" s="22"/>
      <c r="F21" s="23" t="s">
        <v>2</v>
      </c>
      <c r="G21" s="26">
        <v>3428</v>
      </c>
      <c r="H21" s="97">
        <v>1350477</v>
      </c>
      <c r="I21" s="62">
        <f>'３月'!I21+'４月'!G21</f>
        <v>33782</v>
      </c>
      <c r="J21" s="62">
        <f>'３月'!J21+'４月'!H21</f>
        <v>18735045</v>
      </c>
    </row>
    <row r="22" spans="1:10" ht="19.5" customHeight="1">
      <c r="A22" s="18">
        <v>18</v>
      </c>
      <c r="B22" s="3">
        <v>0</v>
      </c>
      <c r="C22" s="4">
        <v>0</v>
      </c>
      <c r="D22" s="5"/>
      <c r="E22" s="107" t="s">
        <v>20</v>
      </c>
      <c r="F22" s="108"/>
      <c r="G22" s="19">
        <v>427066</v>
      </c>
      <c r="H22" s="20">
        <v>193492820</v>
      </c>
      <c r="I22" s="61">
        <f>'３月'!I22+'４月'!G22</f>
        <v>1481490</v>
      </c>
      <c r="J22" s="61">
        <f>'３月'!J22+'４月'!H22</f>
        <v>970923574</v>
      </c>
    </row>
    <row r="23" spans="1:10" ht="19.5" customHeight="1" thickBot="1">
      <c r="A23" s="18">
        <v>19</v>
      </c>
      <c r="B23" s="3">
        <v>321441</v>
      </c>
      <c r="C23" s="4">
        <v>38017693</v>
      </c>
      <c r="D23" s="5"/>
      <c r="E23" s="31"/>
      <c r="F23" s="32" t="s">
        <v>2</v>
      </c>
      <c r="G23" s="26">
        <v>432910</v>
      </c>
      <c r="H23" s="97">
        <v>190429521</v>
      </c>
      <c r="I23" s="62">
        <f>'３月'!I23+'４月'!G23</f>
        <v>1640673</v>
      </c>
      <c r="J23" s="62">
        <f>'３月'!J23+'４月'!H23</f>
        <v>986823748</v>
      </c>
    </row>
    <row r="24" spans="1:10" ht="19.5" customHeight="1" thickBot="1">
      <c r="A24" s="18">
        <v>20</v>
      </c>
      <c r="B24" s="3">
        <v>71191</v>
      </c>
      <c r="C24" s="4">
        <v>12850117</v>
      </c>
      <c r="D24" s="5"/>
      <c r="E24" s="109" t="s">
        <v>3</v>
      </c>
      <c r="F24" s="110"/>
      <c r="G24" s="33">
        <f aca="true" t="shared" si="0" ref="G24:J25">G6+G8+G10+G12+G14+G16+G18+G20+G22</f>
        <v>10409095</v>
      </c>
      <c r="H24" s="34">
        <f t="shared" si="0"/>
        <v>1091810461</v>
      </c>
      <c r="I24" s="95">
        <f>I6+I8+I10+I12+I14+I16+I18+I20+I22</f>
        <v>35527809</v>
      </c>
      <c r="J24" s="34">
        <f>J6+J8+J10+J12+J14+J16+J18+J20+J22</f>
        <v>5720858822</v>
      </c>
    </row>
    <row r="25" spans="1:10" ht="19.5" customHeight="1">
      <c r="A25" s="18">
        <v>21</v>
      </c>
      <c r="B25" s="3">
        <v>487101</v>
      </c>
      <c r="C25" s="4">
        <v>50579476</v>
      </c>
      <c r="D25" s="5"/>
      <c r="E25" s="35"/>
      <c r="F25" s="36" t="s">
        <v>4</v>
      </c>
      <c r="G25" s="37">
        <f t="shared" si="0"/>
        <v>13391482</v>
      </c>
      <c r="H25" s="37">
        <f t="shared" si="0"/>
        <v>1265428759</v>
      </c>
      <c r="I25" s="37">
        <f t="shared" si="0"/>
        <v>46812555</v>
      </c>
      <c r="J25" s="37">
        <f t="shared" si="0"/>
        <v>6532146586</v>
      </c>
    </row>
    <row r="26" spans="1:10" ht="19.5" customHeight="1">
      <c r="A26" s="18">
        <v>22</v>
      </c>
      <c r="B26" s="3">
        <v>683177</v>
      </c>
      <c r="C26" s="4">
        <v>53971013</v>
      </c>
      <c r="D26" s="5"/>
      <c r="E26" s="111" t="s">
        <v>21</v>
      </c>
      <c r="F26" s="112"/>
      <c r="G26" s="38">
        <f>G24/G25</f>
        <v>0.7772922369607785</v>
      </c>
      <c r="H26" s="38">
        <f>H24/H25</f>
        <v>0.8627988365483323</v>
      </c>
      <c r="I26" s="38">
        <f>I24/I25</f>
        <v>0.7589376183376447</v>
      </c>
      <c r="J26" s="38">
        <f>J24/J25</f>
        <v>0.8758007412542166</v>
      </c>
    </row>
    <row r="27" spans="1:10" ht="19.5" customHeight="1">
      <c r="A27" s="18">
        <v>23</v>
      </c>
      <c r="B27" s="3">
        <v>268964</v>
      </c>
      <c r="C27" s="4">
        <v>41907917</v>
      </c>
      <c r="D27" s="5"/>
      <c r="E27" s="39"/>
      <c r="F27" s="40"/>
      <c r="G27" s="40"/>
      <c r="H27" s="40"/>
      <c r="I27" s="40"/>
      <c r="J27" s="40"/>
    </row>
    <row r="28" spans="1:10" ht="19.5" customHeight="1">
      <c r="A28" s="18">
        <v>24</v>
      </c>
      <c r="B28" s="3">
        <v>127067</v>
      </c>
      <c r="C28" s="4">
        <v>18017249</v>
      </c>
      <c r="D28" s="5"/>
      <c r="E28" s="5"/>
      <c r="F28" s="41"/>
      <c r="G28" s="41"/>
      <c r="H28" s="41"/>
      <c r="I28" s="41"/>
      <c r="J28" s="41"/>
    </row>
    <row r="29" spans="1:10" ht="19.5" customHeight="1">
      <c r="A29" s="18">
        <v>25</v>
      </c>
      <c r="B29" s="3">
        <v>0</v>
      </c>
      <c r="C29" s="4">
        <v>0</v>
      </c>
      <c r="D29" s="5"/>
      <c r="E29" s="5"/>
      <c r="F29" s="41"/>
      <c r="G29" s="41"/>
      <c r="H29" s="41"/>
      <c r="I29" s="41"/>
      <c r="J29" s="41"/>
    </row>
    <row r="30" spans="1:10" ht="19.5" customHeight="1">
      <c r="A30" s="18">
        <v>26</v>
      </c>
      <c r="B30" s="3">
        <v>267870</v>
      </c>
      <c r="C30" s="4">
        <v>43439916</v>
      </c>
      <c r="D30" s="5"/>
      <c r="E30" s="5"/>
      <c r="F30" s="41"/>
      <c r="G30" s="41"/>
      <c r="H30" s="41"/>
      <c r="I30" s="41"/>
      <c r="J30" s="41"/>
    </row>
    <row r="31" spans="1:10" ht="19.5" customHeight="1">
      <c r="A31" s="18">
        <v>27</v>
      </c>
      <c r="B31" s="3">
        <v>569572</v>
      </c>
      <c r="C31" s="4">
        <v>46760596</v>
      </c>
      <c r="D31" s="5"/>
      <c r="E31" s="5"/>
      <c r="F31" s="41"/>
      <c r="G31" s="41"/>
      <c r="H31" s="41"/>
      <c r="I31" s="41"/>
      <c r="J31" s="41"/>
    </row>
    <row r="32" spans="1:10" ht="19.5" customHeight="1">
      <c r="A32" s="18">
        <v>28</v>
      </c>
      <c r="B32" s="3">
        <v>544201</v>
      </c>
      <c r="C32" s="4">
        <v>65445425</v>
      </c>
      <c r="D32" s="5"/>
      <c r="E32" s="5"/>
      <c r="F32" s="5"/>
      <c r="G32" s="5"/>
      <c r="H32" s="5"/>
      <c r="I32" s="5"/>
      <c r="J32" s="5"/>
    </row>
    <row r="33" spans="1:10" ht="19.5" customHeight="1">
      <c r="A33" s="18">
        <v>29</v>
      </c>
      <c r="B33" s="3">
        <v>230349</v>
      </c>
      <c r="C33" s="4">
        <v>23654372</v>
      </c>
      <c r="D33" s="5"/>
      <c r="E33" s="5"/>
      <c r="F33" s="5"/>
      <c r="G33" s="5"/>
      <c r="H33" s="5"/>
      <c r="I33" s="5"/>
      <c r="J33" s="5"/>
    </row>
    <row r="34" spans="1:10" ht="19.5" customHeight="1">
      <c r="A34" s="18">
        <v>30</v>
      </c>
      <c r="B34" s="3">
        <v>627175</v>
      </c>
      <c r="C34" s="4">
        <v>62957408</v>
      </c>
      <c r="D34" s="5"/>
      <c r="E34" s="5"/>
      <c r="F34" s="5"/>
      <c r="G34" s="5"/>
      <c r="H34" s="5"/>
      <c r="I34" s="5"/>
      <c r="J34" s="5"/>
    </row>
    <row r="35" spans="1:10" ht="19.5" customHeight="1" thickBot="1">
      <c r="A35" s="18"/>
      <c r="B35" s="3">
        <v>0</v>
      </c>
      <c r="C35" s="4">
        <v>0</v>
      </c>
      <c r="D35" s="5"/>
      <c r="E35" s="5"/>
      <c r="F35" s="5"/>
      <c r="G35" s="5"/>
      <c r="H35" s="5"/>
      <c r="I35" s="5"/>
      <c r="J35" s="5"/>
    </row>
    <row r="36" spans="1:10" ht="19.5" customHeight="1" thickBot="1">
      <c r="A36" s="66" t="s">
        <v>3</v>
      </c>
      <c r="B36" s="42">
        <f>SUM(B5:B35)</f>
        <v>10409095</v>
      </c>
      <c r="C36" s="42">
        <f>SUM(C5:C35)</f>
        <v>1091810461</v>
      </c>
      <c r="D36" s="5"/>
      <c r="E36" s="5"/>
      <c r="F36" s="43"/>
      <c r="G36" s="5"/>
      <c r="H36" s="5"/>
      <c r="I36" s="5"/>
      <c r="J36" s="5"/>
    </row>
    <row r="37" spans="1:10" ht="19.5" customHeight="1">
      <c r="A37" s="44" t="s">
        <v>4</v>
      </c>
      <c r="B37" s="45">
        <v>13391482</v>
      </c>
      <c r="C37" s="45">
        <v>1265428759</v>
      </c>
      <c r="D37" s="5"/>
      <c r="E37" s="5"/>
      <c r="F37" s="5"/>
      <c r="G37" s="46"/>
      <c r="H37" s="5"/>
      <c r="I37" s="5"/>
      <c r="J37" s="5"/>
    </row>
    <row r="38" spans="1:10" ht="19.5" customHeight="1" thickBot="1">
      <c r="A38" s="47" t="s">
        <v>22</v>
      </c>
      <c r="B38" s="64">
        <f>B36/B37</f>
        <v>0.7772922369607785</v>
      </c>
      <c r="C38" s="64">
        <f>C36/C37</f>
        <v>0.8627988365483323</v>
      </c>
      <c r="D38" s="5"/>
      <c r="E38" s="48"/>
      <c r="F38" s="5"/>
      <c r="G38" s="5"/>
      <c r="H38" s="5"/>
      <c r="I38" s="5"/>
      <c r="J38" s="5"/>
    </row>
    <row r="39" spans="1:10" ht="25.5" customHeight="1" thickBot="1">
      <c r="A39" s="49" t="s">
        <v>32</v>
      </c>
      <c r="B39" s="42">
        <f>'３月'!B39+'４月'!B36</f>
        <v>35527809</v>
      </c>
      <c r="C39" s="42">
        <f>'３月'!C39+'４月'!C36</f>
        <v>5720858822</v>
      </c>
      <c r="D39" s="5">
        <v>5886778368</v>
      </c>
      <c r="E39" s="5"/>
      <c r="F39" s="5"/>
      <c r="G39" s="5"/>
      <c r="H39" s="5"/>
      <c r="I39" s="5"/>
      <c r="J39" s="5"/>
    </row>
    <row r="40" spans="1:10" ht="19.5" customHeight="1">
      <c r="A40" s="50" t="s">
        <v>23</v>
      </c>
      <c r="B40" s="51">
        <f>'３月'!B40+'４月'!B37</f>
        <v>46812555</v>
      </c>
      <c r="C40" s="51">
        <f>'３月'!C40+'４月'!C37</f>
        <v>6532146586</v>
      </c>
      <c r="D40" s="5"/>
      <c r="E40" s="5"/>
      <c r="F40" s="5"/>
      <c r="G40" s="5"/>
      <c r="H40" s="5"/>
      <c r="I40" s="5"/>
      <c r="J40" s="5"/>
    </row>
    <row r="41" spans="1:10" ht="19.5" customHeight="1">
      <c r="A41" s="65" t="s">
        <v>24</v>
      </c>
      <c r="B41" s="52">
        <f>B39/B40</f>
        <v>0.7589376183376447</v>
      </c>
      <c r="C41" s="52">
        <f>C39/C40</f>
        <v>0.8758007412542166</v>
      </c>
      <c r="D41" s="5"/>
      <c r="E41" s="5"/>
      <c r="F41" s="5"/>
      <c r="G41" s="5"/>
      <c r="H41" s="5"/>
      <c r="I41" s="5"/>
      <c r="J41" s="5"/>
    </row>
  </sheetData>
  <sheetProtection/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 horizontalCentered="1"/>
  <pageMargins left="0.35433070866141736" right="0.15748031496062992" top="0.7874015748031497" bottom="0.7874015748031497" header="0.5511811023622047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H39" sqref="H39"/>
    </sheetView>
  </sheetViews>
  <sheetFormatPr defaultColWidth="9.00390625" defaultRowHeight="13.5"/>
  <cols>
    <col min="1" max="1" width="9.125" style="0" customWidth="1"/>
    <col min="2" max="2" width="12.375" style="0" customWidth="1"/>
    <col min="3" max="3" width="15.375" style="0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10" width="13.625" style="0" customWidth="1"/>
  </cols>
  <sheetData>
    <row r="1" spans="1:10" ht="24.75" customHeight="1">
      <c r="A1" s="6" t="s">
        <v>83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>
      <c r="A2" s="5"/>
      <c r="B2" s="5"/>
      <c r="C2" s="5"/>
      <c r="D2" s="5"/>
      <c r="E2" s="5"/>
      <c r="F2" s="5"/>
      <c r="G2" s="5"/>
      <c r="H2" s="5"/>
      <c r="I2" s="7" t="s">
        <v>68</v>
      </c>
      <c r="J2" s="5"/>
    </row>
    <row r="3" spans="1:10" ht="19.5" customHeight="1">
      <c r="A3" s="8" t="s">
        <v>9</v>
      </c>
      <c r="B3" s="5"/>
      <c r="C3" s="5"/>
      <c r="D3" s="5"/>
      <c r="E3" s="104" t="s">
        <v>10</v>
      </c>
      <c r="F3" s="104"/>
      <c r="G3" s="104"/>
      <c r="H3" s="5"/>
      <c r="I3" s="5"/>
      <c r="J3" s="5"/>
    </row>
    <row r="4" spans="1:10" ht="19.5" customHeight="1">
      <c r="A4" s="9" t="s">
        <v>11</v>
      </c>
      <c r="B4" s="9" t="s">
        <v>12</v>
      </c>
      <c r="C4" s="9" t="s">
        <v>13</v>
      </c>
      <c r="D4" s="5"/>
      <c r="E4" s="10"/>
      <c r="F4" s="11"/>
      <c r="G4" s="12"/>
      <c r="H4" s="13" t="s">
        <v>33</v>
      </c>
      <c r="I4" s="12" t="s">
        <v>34</v>
      </c>
      <c r="J4" s="14"/>
    </row>
    <row r="5" spans="1:10" ht="19.5" customHeight="1">
      <c r="A5" s="18">
        <v>1</v>
      </c>
      <c r="B5" s="3">
        <v>39528</v>
      </c>
      <c r="C5" s="4">
        <v>16773757</v>
      </c>
      <c r="D5" s="5"/>
      <c r="E5" s="15"/>
      <c r="F5" s="16"/>
      <c r="G5" s="9" t="s">
        <v>14</v>
      </c>
      <c r="H5" s="18" t="s">
        <v>13</v>
      </c>
      <c r="I5" s="17" t="s">
        <v>14</v>
      </c>
      <c r="J5" s="9" t="s">
        <v>13</v>
      </c>
    </row>
    <row r="6" spans="1:10" ht="19.5" customHeight="1">
      <c r="A6" s="18">
        <v>2</v>
      </c>
      <c r="B6" s="3">
        <v>0</v>
      </c>
      <c r="C6" s="4">
        <v>0</v>
      </c>
      <c r="D6" s="5"/>
      <c r="E6" s="107" t="s">
        <v>15</v>
      </c>
      <c r="F6" s="108"/>
      <c r="G6" s="19">
        <v>5151521</v>
      </c>
      <c r="H6" s="20">
        <v>439695870</v>
      </c>
      <c r="I6" s="21">
        <f>'[1]４月'!I6+'[1]５月'!G6</f>
        <v>34962601</v>
      </c>
      <c r="J6" s="21">
        <f>'[1]４月'!J6+'[1]５月'!H6</f>
        <v>2926355160</v>
      </c>
    </row>
    <row r="7" spans="1:10" ht="19.5" customHeight="1">
      <c r="A7" s="18">
        <v>3</v>
      </c>
      <c r="B7" s="3">
        <v>0</v>
      </c>
      <c r="C7" s="4">
        <v>0</v>
      </c>
      <c r="D7" s="5"/>
      <c r="E7" s="22"/>
      <c r="F7" s="23" t="s">
        <v>2</v>
      </c>
      <c r="G7" s="26">
        <v>10479204</v>
      </c>
      <c r="H7" s="97">
        <v>795525036</v>
      </c>
      <c r="I7" s="25">
        <f>'[1]４月'!I7+'[1]５月'!G7</f>
        <v>51858413</v>
      </c>
      <c r="J7" s="25">
        <f>'[1]４月'!J7+'[1]５月'!H7</f>
        <v>4212172790</v>
      </c>
    </row>
    <row r="8" spans="1:10" ht="19.5" customHeight="1">
      <c r="A8" s="18">
        <v>4</v>
      </c>
      <c r="B8" s="3">
        <v>0</v>
      </c>
      <c r="C8" s="4">
        <v>0</v>
      </c>
      <c r="D8" s="5"/>
      <c r="E8" s="107" t="s">
        <v>0</v>
      </c>
      <c r="F8" s="108"/>
      <c r="G8" s="19">
        <v>3213</v>
      </c>
      <c r="H8" s="20">
        <v>2163791</v>
      </c>
      <c r="I8" s="21">
        <f>'[1]４月'!I8+'[1]５月'!G8</f>
        <v>172964</v>
      </c>
      <c r="J8" s="21">
        <f>'[1]４月'!J8+'[1]５月'!H8</f>
        <v>136315755</v>
      </c>
    </row>
    <row r="9" spans="1:10" ht="19.5" customHeight="1">
      <c r="A9" s="18">
        <v>5</v>
      </c>
      <c r="B9" s="3">
        <v>0</v>
      </c>
      <c r="C9" s="4">
        <v>0</v>
      </c>
      <c r="D9" s="5"/>
      <c r="E9" s="22"/>
      <c r="F9" s="23" t="s">
        <v>2</v>
      </c>
      <c r="G9" s="26">
        <v>11213</v>
      </c>
      <c r="H9" s="97">
        <v>8118922</v>
      </c>
      <c r="I9" s="25">
        <f>'[1]４月'!I9+'[1]５月'!G9</f>
        <v>123389</v>
      </c>
      <c r="J9" s="25">
        <f>'[1]４月'!J9+'[1]５月'!H9</f>
        <v>107709796</v>
      </c>
    </row>
    <row r="10" spans="1:10" ht="19.5" customHeight="1">
      <c r="A10" s="18">
        <v>6</v>
      </c>
      <c r="B10" s="3">
        <v>53989</v>
      </c>
      <c r="C10" s="4">
        <v>14576537</v>
      </c>
      <c r="D10" s="5"/>
      <c r="E10" s="107" t="s">
        <v>1</v>
      </c>
      <c r="F10" s="108"/>
      <c r="G10" s="19">
        <v>470200</v>
      </c>
      <c r="H10" s="20">
        <v>172340028</v>
      </c>
      <c r="I10" s="21">
        <f>'[1]４月'!I10+'[1]５月'!G10</f>
        <v>2618173</v>
      </c>
      <c r="J10" s="21">
        <f>'[1]４月'!J10+'[1]５月'!H10</f>
        <v>997913791</v>
      </c>
    </row>
    <row r="11" spans="1:10" ht="19.5" customHeight="1">
      <c r="A11" s="18">
        <v>7</v>
      </c>
      <c r="B11" s="3">
        <v>583451</v>
      </c>
      <c r="C11" s="4">
        <v>74490511</v>
      </c>
      <c r="D11" s="5"/>
      <c r="E11" s="22"/>
      <c r="F11" s="23" t="s">
        <v>2</v>
      </c>
      <c r="G11" s="26">
        <v>405512</v>
      </c>
      <c r="H11" s="97">
        <v>89895388</v>
      </c>
      <c r="I11" s="25">
        <f>'[1]４月'!I11+'[1]５月'!G11</f>
        <v>2296557</v>
      </c>
      <c r="J11" s="25">
        <f>'[1]４月'!J11+'[1]５月'!H11</f>
        <v>871105707</v>
      </c>
    </row>
    <row r="12" spans="1:10" ht="19.5" customHeight="1">
      <c r="A12" s="18">
        <v>8</v>
      </c>
      <c r="B12" s="3">
        <v>66790</v>
      </c>
      <c r="C12" s="4">
        <v>24364080</v>
      </c>
      <c r="D12" s="5"/>
      <c r="E12" s="107" t="s">
        <v>18</v>
      </c>
      <c r="F12" s="108"/>
      <c r="G12" s="19">
        <v>2817</v>
      </c>
      <c r="H12" s="20">
        <v>3508912</v>
      </c>
      <c r="I12" s="21">
        <f>'[1]４月'!I12+'[1]５月'!G12</f>
        <v>16779</v>
      </c>
      <c r="J12" s="21">
        <f>'[1]４月'!J12+'[1]５月'!H12</f>
        <v>18099356</v>
      </c>
    </row>
    <row r="13" spans="1:10" ht="19.5" customHeight="1">
      <c r="A13" s="18">
        <v>9</v>
      </c>
      <c r="B13" s="3">
        <v>0</v>
      </c>
      <c r="C13" s="4">
        <v>0</v>
      </c>
      <c r="D13" s="5"/>
      <c r="E13" s="22"/>
      <c r="F13" s="23" t="s">
        <v>2</v>
      </c>
      <c r="G13" s="26">
        <v>1777</v>
      </c>
      <c r="H13" s="97">
        <v>2248599</v>
      </c>
      <c r="I13" s="25">
        <f>'[1]４月'!I13+'[1]５月'!G13</f>
        <v>21150</v>
      </c>
      <c r="J13" s="25">
        <f>'[1]４月'!J13+'[1]５月'!H13</f>
        <v>24707383</v>
      </c>
    </row>
    <row r="14" spans="1:10" ht="19.5" customHeight="1">
      <c r="A14" s="18">
        <v>10</v>
      </c>
      <c r="B14" s="3">
        <v>96799</v>
      </c>
      <c r="C14" s="4">
        <v>29498374</v>
      </c>
      <c r="D14" s="5"/>
      <c r="E14" s="105" t="s">
        <v>62</v>
      </c>
      <c r="F14" s="106"/>
      <c r="G14" s="21"/>
      <c r="H14" s="27"/>
      <c r="I14" s="21">
        <f>'[1]４月'!I14+'[1]５月'!G14</f>
        <v>0</v>
      </c>
      <c r="J14" s="21">
        <f>'[1]４月'!J14+'[1]５月'!H14</f>
        <v>0</v>
      </c>
    </row>
    <row r="15" spans="1:10" ht="19.5" customHeight="1">
      <c r="A15" s="18">
        <v>11</v>
      </c>
      <c r="B15" s="3">
        <v>550386</v>
      </c>
      <c r="C15" s="4">
        <v>59047947</v>
      </c>
      <c r="D15" s="5"/>
      <c r="E15" s="22"/>
      <c r="F15" s="23" t="s">
        <v>2</v>
      </c>
      <c r="G15" s="25"/>
      <c r="H15" s="28"/>
      <c r="I15" s="25">
        <f>'[1]４月'!I15+'[1]５月'!G15</f>
        <v>0</v>
      </c>
      <c r="J15" s="25">
        <f>'[1]４月'!J15+'[1]５月'!H15</f>
        <v>0</v>
      </c>
    </row>
    <row r="16" spans="1:10" ht="19.5" customHeight="1">
      <c r="A16" s="18">
        <v>12</v>
      </c>
      <c r="B16" s="3">
        <v>237321</v>
      </c>
      <c r="C16" s="4">
        <v>47197111</v>
      </c>
      <c r="D16" s="5"/>
      <c r="E16" s="107" t="s">
        <v>19</v>
      </c>
      <c r="F16" s="108"/>
      <c r="G16" s="19"/>
      <c r="H16" s="21"/>
      <c r="I16" s="21">
        <f>'[1]４月'!I16+'[1]５月'!G16</f>
        <v>0</v>
      </c>
      <c r="J16" s="21">
        <f>'[1]４月'!J16+'[1]５月'!H16</f>
        <v>0</v>
      </c>
    </row>
    <row r="17" spans="1:10" ht="19.5" customHeight="1">
      <c r="A17" s="18">
        <v>13</v>
      </c>
      <c r="B17" s="3">
        <v>400064</v>
      </c>
      <c r="C17" s="4">
        <v>53954650</v>
      </c>
      <c r="D17" s="5"/>
      <c r="E17" s="22"/>
      <c r="F17" s="23" t="s">
        <v>2</v>
      </c>
      <c r="G17" s="24"/>
      <c r="H17" s="29"/>
      <c r="I17" s="25">
        <f>'[1]４月'!I17+'[1]５月'!G17</f>
        <v>0</v>
      </c>
      <c r="J17" s="25">
        <f>'[1]４月'!J17+'[1]５月'!H17</f>
        <v>0</v>
      </c>
    </row>
    <row r="18" spans="1:10" ht="19.5" customHeight="1">
      <c r="A18" s="18">
        <v>14</v>
      </c>
      <c r="B18" s="3">
        <v>780000</v>
      </c>
      <c r="C18" s="4">
        <v>69095356</v>
      </c>
      <c r="D18" s="5"/>
      <c r="E18" s="113" t="s">
        <v>6</v>
      </c>
      <c r="F18" s="114"/>
      <c r="G18" s="19">
        <v>486307</v>
      </c>
      <c r="H18" s="20">
        <v>183747587</v>
      </c>
      <c r="I18" s="21">
        <f>'[1]４月'!I18+'[1]５月'!G18</f>
        <v>2366440</v>
      </c>
      <c r="J18" s="21">
        <f>'[1]４月'!J18+'[1]５月'!H18</f>
        <v>1459656945</v>
      </c>
    </row>
    <row r="19" spans="1:10" ht="19.5" customHeight="1">
      <c r="A19" s="18">
        <v>15</v>
      </c>
      <c r="B19" s="3">
        <v>817676</v>
      </c>
      <c r="C19" s="4">
        <v>72739316</v>
      </c>
      <c r="D19" s="5"/>
      <c r="E19" s="22"/>
      <c r="F19" s="23" t="s">
        <v>2</v>
      </c>
      <c r="G19" s="26">
        <v>487810</v>
      </c>
      <c r="H19" s="97">
        <v>184069792</v>
      </c>
      <c r="I19" s="25">
        <f>'[1]４月'!I19+'[1]５月'!G19</f>
        <v>2224107</v>
      </c>
      <c r="J19" s="25">
        <f>'[1]４月'!J19+'[1]５月'!H19</f>
        <v>1390749854</v>
      </c>
    </row>
    <row r="20" spans="1:10" ht="19.5" customHeight="1">
      <c r="A20" s="18">
        <v>16</v>
      </c>
      <c r="B20" s="3">
        <v>0</v>
      </c>
      <c r="C20" s="4">
        <v>0</v>
      </c>
      <c r="D20" s="5"/>
      <c r="E20" s="107" t="s">
        <v>5</v>
      </c>
      <c r="F20" s="108"/>
      <c r="G20" s="19">
        <v>2958</v>
      </c>
      <c r="H20" s="20">
        <v>1282765</v>
      </c>
      <c r="I20" s="21">
        <f>'[1]４月'!I20+'[1]５月'!G20</f>
        <v>26378</v>
      </c>
      <c r="J20" s="21">
        <f>'[1]４月'!J20+'[1]５月'!H20</f>
        <v>14333194</v>
      </c>
    </row>
    <row r="21" spans="1:10" ht="19.5" customHeight="1">
      <c r="A21" s="18">
        <v>17</v>
      </c>
      <c r="B21" s="3">
        <v>210747</v>
      </c>
      <c r="C21" s="4">
        <v>21672272</v>
      </c>
      <c r="D21" s="5"/>
      <c r="E21" s="22"/>
      <c r="F21" s="23" t="s">
        <v>2</v>
      </c>
      <c r="G21" s="26">
        <v>1904</v>
      </c>
      <c r="H21" s="97">
        <v>868430</v>
      </c>
      <c r="I21" s="25">
        <f>'[1]４月'!I21+'[1]５月'!G21</f>
        <v>35686</v>
      </c>
      <c r="J21" s="25">
        <f>'[1]４月'!J21+'[1]５月'!H21</f>
        <v>19603475</v>
      </c>
    </row>
    <row r="22" spans="1:10" ht="19.5" customHeight="1">
      <c r="A22" s="18">
        <v>18</v>
      </c>
      <c r="B22" s="3">
        <v>259412</v>
      </c>
      <c r="C22" s="4">
        <v>34543309</v>
      </c>
      <c r="D22" s="5"/>
      <c r="E22" s="107" t="s">
        <v>20</v>
      </c>
      <c r="F22" s="108"/>
      <c r="G22" s="19">
        <v>449674</v>
      </c>
      <c r="H22" s="20">
        <v>149092306</v>
      </c>
      <c r="I22" s="21">
        <f>'[1]４月'!I22+'[1]５月'!G22</f>
        <v>1931164</v>
      </c>
      <c r="J22" s="21">
        <f>'[1]４月'!J22+'[1]５月'!H22</f>
        <v>1120015880</v>
      </c>
    </row>
    <row r="23" spans="1:10" ht="19.5" customHeight="1" thickBot="1">
      <c r="A23" s="18">
        <v>19</v>
      </c>
      <c r="B23" s="3">
        <v>455489</v>
      </c>
      <c r="C23" s="4">
        <v>65360490</v>
      </c>
      <c r="D23" s="5"/>
      <c r="E23" s="31"/>
      <c r="F23" s="32" t="s">
        <v>2</v>
      </c>
      <c r="G23" s="26">
        <v>511755</v>
      </c>
      <c r="H23" s="97">
        <v>195975438</v>
      </c>
      <c r="I23" s="25">
        <f>'[1]４月'!I23+'[1]５月'!G23</f>
        <v>2152428</v>
      </c>
      <c r="J23" s="25">
        <f>'[1]４月'!J23+'[1]５月'!H23</f>
        <v>1182799186</v>
      </c>
    </row>
    <row r="24" spans="1:10" ht="19.5" customHeight="1" thickBot="1">
      <c r="A24" s="18">
        <v>20</v>
      </c>
      <c r="B24" s="3">
        <v>490503</v>
      </c>
      <c r="C24" s="4">
        <v>60040661</v>
      </c>
      <c r="D24" s="5"/>
      <c r="E24" s="109" t="s">
        <v>3</v>
      </c>
      <c r="F24" s="110"/>
      <c r="G24" s="33">
        <f>G6+G8+G10+G12+G14+G16+G18+G20+G22</f>
        <v>6566690</v>
      </c>
      <c r="H24" s="34">
        <f aca="true" t="shared" si="0" ref="G24:J25">H6+H8+H10+H12+H14+H16+H18+H20+H22</f>
        <v>951831259</v>
      </c>
      <c r="I24" s="95">
        <f t="shared" si="0"/>
        <v>42094499</v>
      </c>
      <c r="J24" s="67">
        <f>J6+J8+J10+J12+J14+J16+J18+J20+J22</f>
        <v>6672690081</v>
      </c>
    </row>
    <row r="25" spans="1:10" ht="19.5" customHeight="1">
      <c r="A25" s="18">
        <v>21</v>
      </c>
      <c r="B25" s="3">
        <v>48309</v>
      </c>
      <c r="C25" s="4">
        <v>19966109</v>
      </c>
      <c r="D25" s="5"/>
      <c r="E25" s="35"/>
      <c r="F25" s="36" t="s">
        <v>4</v>
      </c>
      <c r="G25" s="37">
        <f t="shared" si="0"/>
        <v>11899175</v>
      </c>
      <c r="H25" s="37">
        <f t="shared" si="0"/>
        <v>1276701605</v>
      </c>
      <c r="I25" s="37">
        <f t="shared" si="0"/>
        <v>58711730</v>
      </c>
      <c r="J25" s="37">
        <f t="shared" si="0"/>
        <v>7808848191</v>
      </c>
    </row>
    <row r="26" spans="1:10" ht="19.5" customHeight="1">
      <c r="A26" s="18">
        <v>22</v>
      </c>
      <c r="B26" s="3">
        <v>18189</v>
      </c>
      <c r="C26" s="4">
        <v>8617383</v>
      </c>
      <c r="D26" s="5"/>
      <c r="E26" s="111" t="s">
        <v>21</v>
      </c>
      <c r="F26" s="112"/>
      <c r="G26" s="38">
        <f>G24/G25</f>
        <v>0.5518609483430574</v>
      </c>
      <c r="H26" s="38">
        <f>H24/H25</f>
        <v>0.7455393298420738</v>
      </c>
      <c r="I26" s="38">
        <f>I24/I25</f>
        <v>0.7169691473918415</v>
      </c>
      <c r="J26" s="38">
        <f>J24/J25</f>
        <v>0.8545037523831663</v>
      </c>
    </row>
    <row r="27" spans="1:10" ht="19.5" customHeight="1">
      <c r="A27" s="18">
        <v>23</v>
      </c>
      <c r="B27" s="3">
        <v>0</v>
      </c>
      <c r="C27" s="4">
        <v>0</v>
      </c>
      <c r="D27" s="5"/>
      <c r="E27" s="39"/>
      <c r="F27" s="40"/>
      <c r="G27" s="40"/>
      <c r="H27" s="40"/>
      <c r="I27" s="40"/>
      <c r="J27" s="40"/>
    </row>
    <row r="28" spans="1:10" ht="19.5" customHeight="1">
      <c r="A28" s="18">
        <v>24</v>
      </c>
      <c r="B28" s="3">
        <v>244032</v>
      </c>
      <c r="C28" s="4">
        <v>50253409</v>
      </c>
      <c r="D28" s="5"/>
      <c r="E28" s="5"/>
      <c r="F28" s="41"/>
      <c r="G28" s="41"/>
      <c r="H28" s="41"/>
      <c r="I28" s="41"/>
      <c r="J28" s="41"/>
    </row>
    <row r="29" spans="1:10" ht="19.5" customHeight="1">
      <c r="A29" s="18">
        <v>25</v>
      </c>
      <c r="B29" s="3">
        <v>211583</v>
      </c>
      <c r="C29" s="4">
        <v>43363669</v>
      </c>
      <c r="D29" s="5"/>
      <c r="E29" s="5"/>
      <c r="F29" s="41"/>
      <c r="G29" s="41"/>
      <c r="H29" s="41"/>
      <c r="I29" s="41"/>
      <c r="J29" s="41"/>
    </row>
    <row r="30" spans="1:10" ht="19.5" customHeight="1">
      <c r="A30" s="18">
        <v>26</v>
      </c>
      <c r="B30" s="3">
        <v>105780</v>
      </c>
      <c r="C30" s="4">
        <v>33899970</v>
      </c>
      <c r="D30" s="5"/>
      <c r="E30" s="5"/>
      <c r="F30" s="41"/>
      <c r="G30" s="41"/>
      <c r="H30" s="41"/>
      <c r="I30" s="41"/>
      <c r="J30" s="41"/>
    </row>
    <row r="31" spans="1:10" ht="19.5" customHeight="1">
      <c r="A31" s="18">
        <v>27</v>
      </c>
      <c r="B31" s="3">
        <v>276739</v>
      </c>
      <c r="C31" s="4">
        <v>53036695</v>
      </c>
      <c r="D31" s="5"/>
      <c r="E31" s="5"/>
      <c r="F31" s="5"/>
      <c r="G31" s="5"/>
      <c r="H31" s="5"/>
      <c r="I31" s="5"/>
      <c r="J31" s="5"/>
    </row>
    <row r="32" spans="1:10" ht="19.5" customHeight="1">
      <c r="A32" s="18">
        <v>28</v>
      </c>
      <c r="B32" s="3">
        <v>220626</v>
      </c>
      <c r="C32" s="4">
        <v>37847097</v>
      </c>
      <c r="D32" s="5"/>
      <c r="E32" s="5"/>
      <c r="F32" s="5"/>
      <c r="G32" s="5"/>
      <c r="H32" s="5"/>
      <c r="I32" s="5"/>
      <c r="J32" s="5"/>
    </row>
    <row r="33" spans="1:10" ht="19.5" customHeight="1">
      <c r="A33" s="18">
        <v>29</v>
      </c>
      <c r="B33" s="3">
        <v>43840</v>
      </c>
      <c r="C33" s="4">
        <v>17580651</v>
      </c>
      <c r="D33" s="5"/>
      <c r="E33" s="5"/>
      <c r="F33" s="5"/>
      <c r="G33" s="5"/>
      <c r="H33" s="5"/>
      <c r="I33" s="5"/>
      <c r="J33" s="5"/>
    </row>
    <row r="34" spans="1:10" ht="19.5" customHeight="1">
      <c r="A34" s="18">
        <v>30</v>
      </c>
      <c r="B34" s="3">
        <v>0</v>
      </c>
      <c r="C34" s="4">
        <v>0</v>
      </c>
      <c r="D34" s="5"/>
      <c r="E34" s="5"/>
      <c r="F34" s="5"/>
      <c r="G34" s="5"/>
      <c r="H34" s="5"/>
      <c r="I34" s="5"/>
      <c r="J34" s="5"/>
    </row>
    <row r="35" spans="1:10" ht="19.5" customHeight="1" thickBot="1">
      <c r="A35" s="18">
        <v>31</v>
      </c>
      <c r="B35" s="3">
        <v>355437</v>
      </c>
      <c r="C35" s="4">
        <v>43911905</v>
      </c>
      <c r="D35" s="5"/>
      <c r="E35" s="5"/>
      <c r="F35" s="5"/>
      <c r="G35" s="5"/>
      <c r="H35" s="5"/>
      <c r="I35" s="5"/>
      <c r="J35" s="5"/>
    </row>
    <row r="36" spans="1:10" ht="19.5" customHeight="1" thickBot="1">
      <c r="A36" s="66" t="s">
        <v>3</v>
      </c>
      <c r="B36" s="42">
        <f>SUM(B5:B35)</f>
        <v>6566690</v>
      </c>
      <c r="C36" s="42">
        <f>SUM(C5:C35)</f>
        <v>951831259</v>
      </c>
      <c r="D36" s="5"/>
      <c r="E36" s="5"/>
      <c r="F36" s="43"/>
      <c r="G36" s="5"/>
      <c r="H36" s="5"/>
      <c r="I36" s="5"/>
      <c r="J36" s="5"/>
    </row>
    <row r="37" spans="1:10" ht="19.5" customHeight="1">
      <c r="A37" s="44" t="s">
        <v>4</v>
      </c>
      <c r="B37" s="45">
        <v>11899175</v>
      </c>
      <c r="C37" s="45">
        <v>1276701605</v>
      </c>
      <c r="D37" s="5"/>
      <c r="E37" s="5"/>
      <c r="F37" s="5"/>
      <c r="G37" s="46"/>
      <c r="H37" s="5"/>
      <c r="I37" s="5"/>
      <c r="J37" s="5"/>
    </row>
    <row r="38" spans="1:10" ht="19.5" customHeight="1" thickBot="1">
      <c r="A38" s="47" t="s">
        <v>22</v>
      </c>
      <c r="B38" s="38">
        <f>B36/B37</f>
        <v>0.5518609483430574</v>
      </c>
      <c r="C38" s="38">
        <f>C36/C37</f>
        <v>0.7455393298420738</v>
      </c>
      <c r="D38" s="5"/>
      <c r="E38" s="48"/>
      <c r="F38" s="5"/>
      <c r="G38" s="5"/>
      <c r="H38" s="5"/>
      <c r="I38" s="5"/>
      <c r="J38" s="5"/>
    </row>
    <row r="39" spans="1:10" ht="25.5" customHeight="1" thickBot="1">
      <c r="A39" s="49" t="s">
        <v>35</v>
      </c>
      <c r="B39" s="42">
        <f>'[1]４月'!B39+'[1]５月'!B36</f>
        <v>42094499</v>
      </c>
      <c r="C39" s="68">
        <f>'[1]４月'!C39+'[1]５月'!C36</f>
        <v>6672690081</v>
      </c>
      <c r="D39" s="5">
        <v>5886778368</v>
      </c>
      <c r="E39" s="5"/>
      <c r="F39" s="5"/>
      <c r="G39" s="5"/>
      <c r="H39" s="5"/>
      <c r="I39" s="5"/>
      <c r="J39" s="5"/>
    </row>
    <row r="40" spans="1:10" ht="19.5" customHeight="1">
      <c r="A40" s="50" t="s">
        <v>23</v>
      </c>
      <c r="B40" s="51">
        <f>'[1]４月'!B40+'[1]５月'!B37</f>
        <v>58711730</v>
      </c>
      <c r="C40" s="51">
        <f>'[1]４月'!C40+'[1]５月'!C37</f>
        <v>7808848191</v>
      </c>
      <c r="D40" s="5">
        <v>6504490169</v>
      </c>
      <c r="E40" s="5"/>
      <c r="F40" s="5"/>
      <c r="G40" s="5"/>
      <c r="H40" s="5"/>
      <c r="I40" s="5"/>
      <c r="J40" s="5"/>
    </row>
    <row r="41" spans="1:10" ht="19.5" customHeight="1">
      <c r="A41" s="65" t="s">
        <v>24</v>
      </c>
      <c r="B41" s="52">
        <f>B39/B40</f>
        <v>0.7169691473918415</v>
      </c>
      <c r="C41" s="52">
        <f>C39/C40</f>
        <v>0.8545037523831663</v>
      </c>
      <c r="D41" s="5"/>
      <c r="E41" s="5"/>
      <c r="F41" s="5"/>
      <c r="G41" s="5"/>
      <c r="H41" s="5"/>
      <c r="I41" s="5"/>
      <c r="J41" s="5"/>
    </row>
  </sheetData>
  <sheetProtection/>
  <mergeCells count="12"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  <mergeCell ref="E20:F20"/>
    <mergeCell ref="E22:F22"/>
  </mergeCells>
  <printOptions horizontalCentered="1"/>
  <pageMargins left="0.35433070866141736" right="0.15748031496062992" top="0.7874015748031497" bottom="0.7874015748031497" header="0.5511811023622047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N9" sqref="N9"/>
    </sheetView>
  </sheetViews>
  <sheetFormatPr defaultColWidth="9.00390625" defaultRowHeight="13.5"/>
  <cols>
    <col min="1" max="1" width="9.125" style="0" customWidth="1"/>
    <col min="2" max="2" width="12.375" style="0" customWidth="1"/>
    <col min="3" max="3" width="15.375" style="0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10" width="13.625" style="0" customWidth="1"/>
  </cols>
  <sheetData>
    <row r="1" spans="1:10" ht="24.75" customHeight="1">
      <c r="A1" s="6" t="s">
        <v>84</v>
      </c>
      <c r="B1" s="6"/>
      <c r="C1" s="6"/>
      <c r="D1" s="6"/>
      <c r="E1" s="6"/>
      <c r="F1" s="6"/>
      <c r="G1" s="6"/>
      <c r="H1" s="6"/>
      <c r="I1" s="6"/>
      <c r="J1" s="6"/>
    </row>
    <row r="2" spans="1:10" ht="24.75" customHeight="1">
      <c r="A2" s="5"/>
      <c r="B2" s="5"/>
      <c r="C2" s="5"/>
      <c r="D2" s="5"/>
      <c r="E2" s="5"/>
      <c r="F2" s="5"/>
      <c r="G2" s="5"/>
      <c r="H2" s="5"/>
      <c r="I2" s="7" t="s">
        <v>68</v>
      </c>
      <c r="J2" s="5"/>
    </row>
    <row r="3" spans="1:10" ht="19.5" customHeight="1">
      <c r="A3" s="8" t="s">
        <v>9</v>
      </c>
      <c r="B3" s="5"/>
      <c r="C3" s="5"/>
      <c r="D3" s="5"/>
      <c r="E3" s="115" t="s">
        <v>10</v>
      </c>
      <c r="F3" s="115"/>
      <c r="G3" s="115"/>
      <c r="H3" s="5"/>
      <c r="I3" s="5"/>
      <c r="J3" s="5"/>
    </row>
    <row r="4" spans="1:11" ht="19.5" customHeight="1">
      <c r="A4" s="9" t="s">
        <v>11</v>
      </c>
      <c r="B4" s="9" t="s">
        <v>12</v>
      </c>
      <c r="C4" s="9" t="s">
        <v>13</v>
      </c>
      <c r="D4" s="5"/>
      <c r="E4" s="10"/>
      <c r="F4" s="11"/>
      <c r="G4" s="12"/>
      <c r="H4" s="13" t="s">
        <v>39</v>
      </c>
      <c r="I4" s="12" t="s">
        <v>38</v>
      </c>
      <c r="J4" s="14"/>
      <c r="K4" s="2"/>
    </row>
    <row r="5" spans="1:11" ht="19.5" customHeight="1">
      <c r="A5" s="18">
        <v>1</v>
      </c>
      <c r="B5" s="3">
        <v>815203</v>
      </c>
      <c r="C5" s="4">
        <v>60282982</v>
      </c>
      <c r="D5" s="5"/>
      <c r="E5" s="15"/>
      <c r="F5" s="16"/>
      <c r="G5" s="17" t="s">
        <v>14</v>
      </c>
      <c r="H5" s="18" t="s">
        <v>13</v>
      </c>
      <c r="I5" s="17" t="s">
        <v>14</v>
      </c>
      <c r="J5" s="9" t="s">
        <v>13</v>
      </c>
      <c r="K5" s="2"/>
    </row>
    <row r="6" spans="1:11" ht="19.5" customHeight="1">
      <c r="A6" s="18">
        <v>2</v>
      </c>
      <c r="B6" s="3">
        <v>539933</v>
      </c>
      <c r="C6" s="4">
        <v>52319624</v>
      </c>
      <c r="D6" s="5"/>
      <c r="E6" s="107" t="s">
        <v>15</v>
      </c>
      <c r="F6" s="108"/>
      <c r="G6" s="19">
        <v>12677475</v>
      </c>
      <c r="H6" s="20">
        <v>1569118683</v>
      </c>
      <c r="I6" s="21">
        <f>'[2]５月'!I6+'[2]６月'!G6</f>
        <v>47640076</v>
      </c>
      <c r="J6" s="21">
        <f>'[2]５月'!J6+'[2]６月'!H6</f>
        <v>4495473843</v>
      </c>
      <c r="K6" s="2"/>
    </row>
    <row r="7" spans="1:12" ht="19.5" customHeight="1">
      <c r="A7" s="18">
        <v>3</v>
      </c>
      <c r="B7" s="3">
        <v>387946</v>
      </c>
      <c r="C7" s="4">
        <v>36014875</v>
      </c>
      <c r="D7" s="5"/>
      <c r="E7" s="22"/>
      <c r="F7" s="23" t="s">
        <v>2</v>
      </c>
      <c r="G7" s="26">
        <v>6701366</v>
      </c>
      <c r="H7" s="97">
        <v>1716748500</v>
      </c>
      <c r="I7" s="25">
        <f>'[2]５月'!I7+'[2]６月'!G7</f>
        <v>58559779</v>
      </c>
      <c r="J7" s="25">
        <f>'[2]５月'!J7+'[2]６月'!H7</f>
        <v>5928921290</v>
      </c>
      <c r="K7" s="2"/>
      <c r="L7" s="1"/>
    </row>
    <row r="8" spans="1:11" ht="19.5" customHeight="1">
      <c r="A8" s="18">
        <v>4</v>
      </c>
      <c r="B8" s="3">
        <v>928235</v>
      </c>
      <c r="C8" s="4">
        <v>88266167</v>
      </c>
      <c r="D8" s="5"/>
      <c r="E8" s="107" t="s">
        <v>36</v>
      </c>
      <c r="F8" s="108"/>
      <c r="G8" s="19">
        <v>1898</v>
      </c>
      <c r="H8" s="19">
        <v>1392908</v>
      </c>
      <c r="I8" s="21">
        <f>'[2]５月'!I8+'[2]６月'!G8</f>
        <v>174862</v>
      </c>
      <c r="J8" s="21">
        <f>'[2]５月'!J8+'[2]６月'!H8</f>
        <v>137708663</v>
      </c>
      <c r="K8" s="2"/>
    </row>
    <row r="9" spans="1:11" ht="19.5" customHeight="1">
      <c r="A9" s="18">
        <v>5</v>
      </c>
      <c r="B9" s="3">
        <v>372776</v>
      </c>
      <c r="C9" s="4">
        <v>105793794</v>
      </c>
      <c r="D9" s="5"/>
      <c r="E9" s="22"/>
      <c r="F9" s="23" t="s">
        <v>2</v>
      </c>
      <c r="G9" s="26">
        <v>1190</v>
      </c>
      <c r="H9" s="26">
        <v>725965</v>
      </c>
      <c r="I9" s="25">
        <f>'[2]５月'!I9+'[2]６月'!G9</f>
        <v>124579</v>
      </c>
      <c r="J9" s="25">
        <f>'[2]５月'!J9+'[2]６月'!H9</f>
        <v>108435761</v>
      </c>
      <c r="K9" s="2"/>
    </row>
    <row r="10" spans="1:11" ht="19.5" customHeight="1">
      <c r="A10" s="18">
        <v>6</v>
      </c>
      <c r="B10" s="3">
        <v>0</v>
      </c>
      <c r="C10" s="4">
        <v>0</v>
      </c>
      <c r="D10" s="5"/>
      <c r="E10" s="107" t="s">
        <v>37</v>
      </c>
      <c r="F10" s="108"/>
      <c r="G10" s="19">
        <v>568440</v>
      </c>
      <c r="H10" s="19">
        <v>207143536</v>
      </c>
      <c r="I10" s="21">
        <f>'[2]５月'!I10+'[2]６月'!G10</f>
        <v>3186613</v>
      </c>
      <c r="J10" s="21">
        <f>'[2]５月'!J10+'[2]６月'!H10</f>
        <v>1205057327</v>
      </c>
      <c r="K10" s="2"/>
    </row>
    <row r="11" spans="1:11" ht="19.5" customHeight="1">
      <c r="A11" s="18">
        <v>7</v>
      </c>
      <c r="B11" s="3">
        <v>1119945</v>
      </c>
      <c r="C11" s="4">
        <v>214021559</v>
      </c>
      <c r="D11" s="5"/>
      <c r="E11" s="22"/>
      <c r="F11" s="23" t="s">
        <v>2</v>
      </c>
      <c r="G11" s="26">
        <v>479870</v>
      </c>
      <c r="H11" s="26">
        <v>97755044</v>
      </c>
      <c r="I11" s="25">
        <f>'[2]５月'!I11+'[2]６月'!G11</f>
        <v>2776427</v>
      </c>
      <c r="J11" s="25">
        <f>'[2]５月'!J11+'[2]６月'!H11</f>
        <v>968860751</v>
      </c>
      <c r="K11" s="2"/>
    </row>
    <row r="12" spans="1:11" ht="19.5" customHeight="1">
      <c r="A12" s="18">
        <v>8</v>
      </c>
      <c r="B12" s="3">
        <v>536018</v>
      </c>
      <c r="C12" s="4">
        <v>41092824</v>
      </c>
      <c r="D12" s="5"/>
      <c r="E12" s="107" t="s">
        <v>18</v>
      </c>
      <c r="F12" s="108"/>
      <c r="G12" s="19">
        <v>3184</v>
      </c>
      <c r="H12" s="19">
        <v>3739337</v>
      </c>
      <c r="I12" s="21">
        <f>'[2]５月'!I12+'[2]６月'!G12</f>
        <v>19963</v>
      </c>
      <c r="J12" s="21">
        <f>'[2]５月'!J12+'[2]６月'!H12</f>
        <v>21838693</v>
      </c>
      <c r="K12" s="1"/>
    </row>
    <row r="13" spans="1:11" ht="19.5" customHeight="1">
      <c r="A13" s="18">
        <v>9</v>
      </c>
      <c r="B13" s="3">
        <v>1108049</v>
      </c>
      <c r="C13" s="4">
        <v>85615073</v>
      </c>
      <c r="D13" s="5"/>
      <c r="E13" s="22"/>
      <c r="F13" s="23" t="s">
        <v>2</v>
      </c>
      <c r="G13" s="26">
        <v>3761</v>
      </c>
      <c r="H13" s="26">
        <v>4939543</v>
      </c>
      <c r="I13" s="25">
        <f>'[2]５月'!I13+'[2]６月'!G13</f>
        <v>24911</v>
      </c>
      <c r="J13" s="25">
        <f>'[2]５月'!J13+'[2]６月'!H13</f>
        <v>29646926</v>
      </c>
      <c r="K13" s="2"/>
    </row>
    <row r="14" spans="1:11" ht="19.5" customHeight="1">
      <c r="A14" s="18">
        <v>10</v>
      </c>
      <c r="B14" s="3">
        <v>647253</v>
      </c>
      <c r="C14" s="4">
        <v>67552142</v>
      </c>
      <c r="D14" s="5"/>
      <c r="E14" s="105" t="s">
        <v>62</v>
      </c>
      <c r="F14" s="106"/>
      <c r="G14" s="21"/>
      <c r="H14" s="27"/>
      <c r="I14" s="21">
        <f>'[2]５月'!I14+'[2]６月'!G14</f>
        <v>0</v>
      </c>
      <c r="J14" s="21">
        <f>'[2]５月'!J14+'[2]６月'!H14</f>
        <v>0</v>
      </c>
      <c r="K14" s="2"/>
    </row>
    <row r="15" spans="1:11" ht="19.5" customHeight="1">
      <c r="A15" s="18">
        <v>11</v>
      </c>
      <c r="B15" s="3">
        <v>1016803</v>
      </c>
      <c r="C15" s="4">
        <v>75311361</v>
      </c>
      <c r="D15" s="5"/>
      <c r="E15" s="22"/>
      <c r="F15" s="23" t="s">
        <v>2</v>
      </c>
      <c r="G15" s="25"/>
      <c r="H15" s="28"/>
      <c r="I15" s="25">
        <f>'[2]５月'!I15+'[2]６月'!G15</f>
        <v>0</v>
      </c>
      <c r="J15" s="25">
        <f>'[2]５月'!J15+'[2]６月'!H15</f>
        <v>0</v>
      </c>
      <c r="K15" s="2"/>
    </row>
    <row r="16" spans="1:11" ht="19.5" customHeight="1">
      <c r="A16" s="18">
        <v>12</v>
      </c>
      <c r="B16" s="3">
        <v>21287</v>
      </c>
      <c r="C16" s="4">
        <v>12406777</v>
      </c>
      <c r="D16" s="5"/>
      <c r="E16" s="107" t="s">
        <v>19</v>
      </c>
      <c r="F16" s="108"/>
      <c r="G16" s="21"/>
      <c r="H16" s="21"/>
      <c r="I16" s="21">
        <f>'[2]５月'!I16+'[2]６月'!G16</f>
        <v>0</v>
      </c>
      <c r="J16" s="21">
        <f>'[2]５月'!J16+'[2]６月'!H16</f>
        <v>0</v>
      </c>
      <c r="K16" s="2"/>
    </row>
    <row r="17" spans="1:11" ht="19.5" customHeight="1">
      <c r="A17" s="18">
        <v>13</v>
      </c>
      <c r="B17" s="3">
        <v>0</v>
      </c>
      <c r="C17" s="4">
        <v>0</v>
      </c>
      <c r="D17" s="5"/>
      <c r="E17" s="22"/>
      <c r="F17" s="23" t="s">
        <v>2</v>
      </c>
      <c r="G17" s="29"/>
      <c r="H17" s="29"/>
      <c r="I17" s="25">
        <f>'[2]５月'!I17+'[2]６月'!G17</f>
        <v>0</v>
      </c>
      <c r="J17" s="25">
        <f>'[2]５月'!J17+'[2]６月'!H17</f>
        <v>0</v>
      </c>
      <c r="K17" s="2"/>
    </row>
    <row r="18" spans="1:11" ht="19.5" customHeight="1">
      <c r="A18" s="18">
        <v>14</v>
      </c>
      <c r="B18" s="3">
        <v>411629</v>
      </c>
      <c r="C18" s="4">
        <v>122870034</v>
      </c>
      <c r="D18" s="5"/>
      <c r="E18" s="113" t="s">
        <v>6</v>
      </c>
      <c r="F18" s="114"/>
      <c r="G18" s="19"/>
      <c r="H18" s="19"/>
      <c r="I18" s="21">
        <f>'[2]５月'!I18+'[2]６月'!G18</f>
        <v>2366440</v>
      </c>
      <c r="J18" s="21">
        <f>'[2]５月'!J18+'[2]６月'!H18</f>
        <v>1459656945</v>
      </c>
      <c r="K18" s="2"/>
    </row>
    <row r="19" spans="1:11" ht="19.5" customHeight="1">
      <c r="A19" s="18">
        <v>15</v>
      </c>
      <c r="B19" s="3">
        <v>514043</v>
      </c>
      <c r="C19" s="4">
        <v>83238942</v>
      </c>
      <c r="D19" s="5"/>
      <c r="E19" s="22"/>
      <c r="F19" s="23" t="s">
        <v>2</v>
      </c>
      <c r="G19" s="26">
        <v>4250</v>
      </c>
      <c r="H19" s="26">
        <v>1721164</v>
      </c>
      <c r="I19" s="25">
        <f>'[2]５月'!I19+'[2]６月'!G19</f>
        <v>2228357</v>
      </c>
      <c r="J19" s="25">
        <f>'[2]５月'!J19+'[2]６月'!H19</f>
        <v>1392471018</v>
      </c>
      <c r="K19" s="2"/>
    </row>
    <row r="20" spans="1:11" ht="19.5" customHeight="1">
      <c r="A20" s="18">
        <v>16</v>
      </c>
      <c r="B20" s="3">
        <v>726847</v>
      </c>
      <c r="C20" s="4">
        <v>100436212</v>
      </c>
      <c r="D20" s="5"/>
      <c r="E20" s="107" t="s">
        <v>5</v>
      </c>
      <c r="F20" s="108"/>
      <c r="G20" s="19">
        <v>12109</v>
      </c>
      <c r="H20" s="19">
        <v>6629476</v>
      </c>
      <c r="I20" s="21">
        <f>'[2]５月'!I20+'[2]６月'!G20</f>
        <v>38487</v>
      </c>
      <c r="J20" s="21">
        <f>'[2]５月'!J20+'[2]６月'!H20</f>
        <v>20962670</v>
      </c>
      <c r="K20" s="2"/>
    </row>
    <row r="21" spans="1:11" ht="19.5" customHeight="1">
      <c r="A21" s="18">
        <v>17</v>
      </c>
      <c r="B21" s="3">
        <v>966775</v>
      </c>
      <c r="C21" s="4">
        <v>140917592</v>
      </c>
      <c r="D21" s="5"/>
      <c r="E21" s="22"/>
      <c r="F21" s="23" t="s">
        <v>2</v>
      </c>
      <c r="G21" s="26">
        <v>17838</v>
      </c>
      <c r="H21" s="26">
        <v>10353902</v>
      </c>
      <c r="I21" s="25">
        <f>'[2]５月'!I21+'[2]６月'!G21</f>
        <v>53524</v>
      </c>
      <c r="J21" s="25">
        <f>'[2]５月'!J21+'[2]６月'!H21</f>
        <v>29957377</v>
      </c>
      <c r="K21" s="2"/>
    </row>
    <row r="22" spans="1:11" ht="19.5" customHeight="1">
      <c r="A22" s="18">
        <v>18</v>
      </c>
      <c r="B22" s="3">
        <v>730074</v>
      </c>
      <c r="C22" s="4">
        <v>139720335</v>
      </c>
      <c r="D22" s="5"/>
      <c r="E22" s="107" t="s">
        <v>20</v>
      </c>
      <c r="F22" s="108"/>
      <c r="G22" s="19">
        <v>676443</v>
      </c>
      <c r="H22" s="30">
        <v>334922860</v>
      </c>
      <c r="I22" s="21">
        <f>'[2]５月'!I22+'[2]６月'!G22</f>
        <v>2607607</v>
      </c>
      <c r="J22" s="21">
        <f>'[2]５月'!J22+'[2]６月'!H22</f>
        <v>1454938740</v>
      </c>
      <c r="K22" s="2"/>
    </row>
    <row r="23" spans="1:11" ht="19.5" customHeight="1" thickBot="1">
      <c r="A23" s="18">
        <v>19</v>
      </c>
      <c r="B23" s="3">
        <v>629869</v>
      </c>
      <c r="C23" s="4">
        <v>60639771</v>
      </c>
      <c r="D23" s="5"/>
      <c r="E23" s="31"/>
      <c r="F23" s="32" t="s">
        <v>2</v>
      </c>
      <c r="G23" s="26">
        <v>675806</v>
      </c>
      <c r="H23" s="56">
        <v>304409602</v>
      </c>
      <c r="I23" s="25">
        <f>'[2]５月'!I23+'[2]６月'!G23</f>
        <v>2828234</v>
      </c>
      <c r="J23" s="25">
        <f>'[2]５月'!J23+'[2]６月'!H23</f>
        <v>1487208788</v>
      </c>
      <c r="K23" s="2"/>
    </row>
    <row r="24" spans="1:11" ht="19.5" customHeight="1" thickBot="1">
      <c r="A24" s="18">
        <v>20</v>
      </c>
      <c r="B24" s="3">
        <v>0</v>
      </c>
      <c r="C24" s="4">
        <v>0</v>
      </c>
      <c r="D24" s="5"/>
      <c r="E24" s="109" t="s">
        <v>3</v>
      </c>
      <c r="F24" s="110"/>
      <c r="G24" s="33">
        <f aca="true" t="shared" si="0" ref="G24:J25">G6+G8+G10+G12+G14+G16+G18+G20+G22</f>
        <v>13939549</v>
      </c>
      <c r="H24" s="34">
        <f t="shared" si="0"/>
        <v>2122946800</v>
      </c>
      <c r="I24" s="95">
        <f t="shared" si="0"/>
        <v>56034048</v>
      </c>
      <c r="J24" s="34">
        <f t="shared" si="0"/>
        <v>8795636881</v>
      </c>
      <c r="K24" s="2"/>
    </row>
    <row r="25" spans="1:11" ht="19.5" customHeight="1">
      <c r="A25" s="18">
        <v>21</v>
      </c>
      <c r="B25" s="3">
        <v>410344</v>
      </c>
      <c r="C25" s="4">
        <v>59165321</v>
      </c>
      <c r="D25" s="5"/>
      <c r="E25" s="35"/>
      <c r="F25" s="36" t="s">
        <v>4</v>
      </c>
      <c r="G25" s="37">
        <f t="shared" si="0"/>
        <v>7884081</v>
      </c>
      <c r="H25" s="37">
        <f t="shared" si="0"/>
        <v>2136653720</v>
      </c>
      <c r="I25" s="37">
        <f t="shared" si="0"/>
        <v>66595811</v>
      </c>
      <c r="J25" s="37">
        <f t="shared" si="0"/>
        <v>9945501911</v>
      </c>
      <c r="K25" s="2"/>
    </row>
    <row r="26" spans="1:11" ht="19.5" customHeight="1">
      <c r="A26" s="18">
        <v>22</v>
      </c>
      <c r="B26" s="3">
        <v>179061</v>
      </c>
      <c r="C26" s="4">
        <v>25861435</v>
      </c>
      <c r="D26" s="5"/>
      <c r="E26" s="111" t="s">
        <v>21</v>
      </c>
      <c r="F26" s="112"/>
      <c r="G26" s="38">
        <f>G24/G25</f>
        <v>1.7680626315229384</v>
      </c>
      <c r="H26" s="38">
        <f>H24/H25</f>
        <v>0.9935848659650849</v>
      </c>
      <c r="I26" s="38">
        <f>I24/I25</f>
        <v>0.8414049946775181</v>
      </c>
      <c r="J26" s="38">
        <f>J24/J25</f>
        <v>0.8843834086715908</v>
      </c>
      <c r="K26" s="2"/>
    </row>
    <row r="27" spans="1:10" ht="19.5" customHeight="1">
      <c r="A27" s="18">
        <v>23</v>
      </c>
      <c r="B27" s="3">
        <v>286431</v>
      </c>
      <c r="C27" s="4">
        <v>65704927</v>
      </c>
      <c r="D27" s="5"/>
      <c r="E27" s="39"/>
      <c r="F27" s="40"/>
      <c r="G27" s="40"/>
      <c r="H27" s="40"/>
      <c r="I27" s="40"/>
      <c r="J27" s="40"/>
    </row>
    <row r="28" spans="1:10" ht="19.5" customHeight="1">
      <c r="A28" s="18">
        <v>24</v>
      </c>
      <c r="B28" s="3">
        <v>211864</v>
      </c>
      <c r="C28" s="4">
        <v>140657399</v>
      </c>
      <c r="D28" s="5"/>
      <c r="E28" s="5"/>
      <c r="F28" s="41"/>
      <c r="G28" s="41"/>
      <c r="H28" s="41"/>
      <c r="I28" s="41"/>
      <c r="J28" s="41"/>
    </row>
    <row r="29" spans="1:10" ht="19.5" customHeight="1">
      <c r="A29" s="18">
        <v>25</v>
      </c>
      <c r="B29" s="3">
        <v>186374</v>
      </c>
      <c r="C29" s="4">
        <v>57537182</v>
      </c>
      <c r="D29" s="5"/>
      <c r="E29" s="5"/>
      <c r="F29" s="41"/>
      <c r="G29" s="41"/>
      <c r="H29" s="41"/>
      <c r="I29" s="41"/>
      <c r="J29" s="41"/>
    </row>
    <row r="30" spans="1:10" ht="19.5" customHeight="1">
      <c r="A30" s="18">
        <v>26</v>
      </c>
      <c r="B30" s="3">
        <v>285906</v>
      </c>
      <c r="C30" s="4">
        <v>30976341</v>
      </c>
      <c r="D30" s="5"/>
      <c r="E30" s="5"/>
      <c r="F30" s="41"/>
      <c r="G30" s="41"/>
      <c r="H30" s="41"/>
      <c r="I30" s="41"/>
      <c r="J30" s="41"/>
    </row>
    <row r="31" spans="1:10" ht="19.5" customHeight="1">
      <c r="A31" s="18">
        <v>27</v>
      </c>
      <c r="B31" s="3">
        <v>0</v>
      </c>
      <c r="C31" s="4">
        <v>0</v>
      </c>
      <c r="D31" s="5"/>
      <c r="E31" s="5"/>
      <c r="F31" s="5"/>
      <c r="G31" s="5"/>
      <c r="H31" s="5"/>
      <c r="I31" s="5"/>
      <c r="J31" s="5"/>
    </row>
    <row r="32" spans="1:10" ht="19.5" customHeight="1">
      <c r="A32" s="18">
        <v>28</v>
      </c>
      <c r="B32" s="3">
        <v>552388</v>
      </c>
      <c r="C32" s="4">
        <v>180597880</v>
      </c>
      <c r="D32" s="5"/>
      <c r="E32" s="5"/>
      <c r="F32" s="5"/>
      <c r="G32" s="5"/>
      <c r="H32" s="5"/>
      <c r="I32" s="5"/>
      <c r="J32" s="5"/>
    </row>
    <row r="33" spans="1:10" ht="19.5" customHeight="1">
      <c r="A33" s="18">
        <v>29</v>
      </c>
      <c r="B33" s="3">
        <v>70848</v>
      </c>
      <c r="C33" s="4">
        <v>14315773</v>
      </c>
      <c r="D33" s="5"/>
      <c r="E33" s="5"/>
      <c r="F33" s="5"/>
      <c r="G33" s="5"/>
      <c r="H33" s="5"/>
      <c r="I33" s="5"/>
      <c r="J33" s="5"/>
    </row>
    <row r="34" spans="1:10" ht="19.5" customHeight="1">
      <c r="A34" s="18">
        <v>30</v>
      </c>
      <c r="B34" s="3">
        <v>283648</v>
      </c>
      <c r="C34" s="4">
        <v>61630478</v>
      </c>
      <c r="D34" s="5"/>
      <c r="E34" s="5"/>
      <c r="F34" s="5"/>
      <c r="G34" s="5"/>
      <c r="H34" s="5"/>
      <c r="I34" s="5"/>
      <c r="J34" s="5"/>
    </row>
    <row r="35" spans="1:10" ht="19.5" customHeight="1" thickBot="1">
      <c r="A35" s="18"/>
      <c r="B35" s="3">
        <v>0</v>
      </c>
      <c r="C35" s="4">
        <v>0</v>
      </c>
      <c r="D35" s="5"/>
      <c r="E35" s="5"/>
      <c r="F35" s="5"/>
      <c r="G35" s="5"/>
      <c r="H35" s="5"/>
      <c r="I35" s="5"/>
      <c r="J35" s="5"/>
    </row>
    <row r="36" spans="1:10" ht="19.5" customHeight="1" thickBot="1">
      <c r="A36" s="66" t="s">
        <v>3</v>
      </c>
      <c r="B36" s="42">
        <f>SUM(B5:B35)</f>
        <v>13939549</v>
      </c>
      <c r="C36" s="42">
        <f>SUM(C5:C35)</f>
        <v>2122946800</v>
      </c>
      <c r="D36" s="5"/>
      <c r="E36" s="5"/>
      <c r="F36" s="43"/>
      <c r="G36" s="5"/>
      <c r="H36" s="5"/>
      <c r="I36" s="5"/>
      <c r="J36" s="5"/>
    </row>
    <row r="37" spans="1:10" ht="19.5" customHeight="1">
      <c r="A37" s="44" t="s">
        <v>4</v>
      </c>
      <c r="B37" s="45">
        <v>7884081</v>
      </c>
      <c r="C37" s="45">
        <v>2136653720</v>
      </c>
      <c r="D37" s="5"/>
      <c r="E37" s="5"/>
      <c r="F37" s="5"/>
      <c r="G37" s="46"/>
      <c r="H37" s="5"/>
      <c r="I37" s="5"/>
      <c r="J37" s="5"/>
    </row>
    <row r="38" spans="1:10" ht="19.5" customHeight="1" thickBot="1">
      <c r="A38" s="47" t="s">
        <v>22</v>
      </c>
      <c r="B38" s="38">
        <f>B36/B37</f>
        <v>1.7680626315229384</v>
      </c>
      <c r="C38" s="38">
        <f>C36/C37</f>
        <v>0.9935848659650849</v>
      </c>
      <c r="D38" s="5"/>
      <c r="E38" s="48"/>
      <c r="F38" s="5"/>
      <c r="G38" s="5"/>
      <c r="H38" s="5"/>
      <c r="I38" s="5"/>
      <c r="J38" s="5"/>
    </row>
    <row r="39" spans="1:10" ht="25.5" customHeight="1" thickBot="1">
      <c r="A39" s="49" t="s">
        <v>67</v>
      </c>
      <c r="B39" s="42">
        <f>'[2]５月'!B39+'[2]６月'!B36</f>
        <v>56034048</v>
      </c>
      <c r="C39" s="42">
        <f>'[2]５月'!C39+'[2]６月'!C36</f>
        <v>8795636881</v>
      </c>
      <c r="D39" s="5">
        <v>5886778368</v>
      </c>
      <c r="E39" s="5"/>
      <c r="F39" s="5"/>
      <c r="G39" s="5"/>
      <c r="H39" s="5"/>
      <c r="I39" s="5"/>
      <c r="J39" s="5"/>
    </row>
    <row r="40" spans="1:10" ht="19.5" customHeight="1">
      <c r="A40" s="50" t="s">
        <v>23</v>
      </c>
      <c r="B40" s="51">
        <f>'[2]５月'!B40+'[2]６月'!B37</f>
        <v>66595811</v>
      </c>
      <c r="C40" s="51">
        <f>'[2]５月'!C40+'[2]６月'!C37</f>
        <v>9945501911</v>
      </c>
      <c r="D40" s="5">
        <v>6504490169</v>
      </c>
      <c r="E40" s="5"/>
      <c r="F40" s="5"/>
      <c r="G40" s="5"/>
      <c r="H40" s="5"/>
      <c r="I40" s="5"/>
      <c r="J40" s="5"/>
    </row>
    <row r="41" spans="1:10" ht="19.5" customHeight="1">
      <c r="A41" s="65" t="s">
        <v>24</v>
      </c>
      <c r="B41" s="52">
        <f>B39/B40</f>
        <v>0.8414049946775181</v>
      </c>
      <c r="C41" s="52">
        <f>C39/C40</f>
        <v>0.8843834086715908</v>
      </c>
      <c r="D41" s="5"/>
      <c r="E41" s="5"/>
      <c r="F41" s="5"/>
      <c r="G41" s="5"/>
      <c r="H41" s="5"/>
      <c r="I41" s="5"/>
      <c r="J41" s="5"/>
    </row>
  </sheetData>
  <sheetProtection formatCells="0" formatColumns="0" formatRows="0" insertColumns="0" insertRows="0" deleteColumns="0" deleteRows="0"/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 horizontalCentered="1"/>
  <pageMargins left="0.35433070866141736" right="0.15748031496062992" top="0.7874015748031497" bottom="0.7874015748031497" header="0.5511811023622047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0">
      <selection activeCell="G22" sqref="G22:H22"/>
    </sheetView>
  </sheetViews>
  <sheetFormatPr defaultColWidth="9.00390625" defaultRowHeight="13.5"/>
  <cols>
    <col min="1" max="1" width="9.125" style="0" customWidth="1"/>
    <col min="2" max="2" width="12.375" style="0" customWidth="1"/>
    <col min="3" max="3" width="15.375" style="0" customWidth="1"/>
    <col min="4" max="4" width="0.5" style="0" customWidth="1"/>
    <col min="5" max="5" width="2.625" style="0" customWidth="1"/>
    <col min="6" max="6" width="11.625" style="0" customWidth="1"/>
    <col min="7" max="7" width="11.25390625" style="0" customWidth="1"/>
    <col min="8" max="8" width="12.75390625" style="0" customWidth="1"/>
    <col min="9" max="9" width="12.625" style="0" customWidth="1"/>
    <col min="10" max="10" width="13.625" style="0" customWidth="1"/>
  </cols>
  <sheetData>
    <row r="1" spans="1:10" ht="24.75" customHeight="1">
      <c r="A1" s="6" t="s">
        <v>85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>
      <c r="A2" s="5"/>
      <c r="B2" s="5"/>
      <c r="C2" s="5"/>
      <c r="D2" s="5"/>
      <c r="E2" s="5"/>
      <c r="F2" s="5"/>
      <c r="G2" s="5"/>
      <c r="H2" s="5"/>
      <c r="I2" s="7" t="s">
        <v>69</v>
      </c>
      <c r="J2" s="5"/>
    </row>
    <row r="3" spans="1:10" ht="19.5" customHeight="1">
      <c r="A3" s="8" t="s">
        <v>9</v>
      </c>
      <c r="B3" s="5"/>
      <c r="C3" s="5"/>
      <c r="D3" s="5"/>
      <c r="E3" s="115" t="s">
        <v>10</v>
      </c>
      <c r="F3" s="115"/>
      <c r="G3" s="115"/>
      <c r="H3" s="5"/>
      <c r="I3" s="5"/>
      <c r="J3" s="5"/>
    </row>
    <row r="4" spans="1:11" ht="19.5" customHeight="1">
      <c r="A4" s="9" t="s">
        <v>11</v>
      </c>
      <c r="B4" s="9" t="s">
        <v>12</v>
      </c>
      <c r="C4" s="9" t="s">
        <v>13</v>
      </c>
      <c r="D4" s="5"/>
      <c r="E4" s="10"/>
      <c r="F4" s="11"/>
      <c r="G4" s="12"/>
      <c r="H4" s="13" t="s">
        <v>40</v>
      </c>
      <c r="I4" s="12" t="s">
        <v>41</v>
      </c>
      <c r="J4" s="14"/>
      <c r="K4" s="2"/>
    </row>
    <row r="5" spans="1:11" ht="19.5" customHeight="1">
      <c r="A5" s="18">
        <v>1</v>
      </c>
      <c r="B5" s="3">
        <v>196900</v>
      </c>
      <c r="C5" s="4">
        <v>58000139</v>
      </c>
      <c r="D5" s="5"/>
      <c r="E5" s="15"/>
      <c r="F5" s="16"/>
      <c r="G5" s="17" t="s">
        <v>14</v>
      </c>
      <c r="H5" s="18" t="s">
        <v>13</v>
      </c>
      <c r="I5" s="17" t="s">
        <v>14</v>
      </c>
      <c r="J5" s="9" t="s">
        <v>13</v>
      </c>
      <c r="K5" s="2"/>
    </row>
    <row r="6" spans="1:11" ht="19.5" customHeight="1">
      <c r="A6" s="18">
        <v>2</v>
      </c>
      <c r="B6" s="3">
        <v>239215</v>
      </c>
      <c r="C6" s="4">
        <v>47433121</v>
      </c>
      <c r="D6" s="5"/>
      <c r="E6" s="107" t="s">
        <v>15</v>
      </c>
      <c r="F6" s="108"/>
      <c r="G6" s="19">
        <v>6982312</v>
      </c>
      <c r="H6" s="20">
        <v>731582144</v>
      </c>
      <c r="I6" s="21">
        <f>'[3]６月'!I6+'[3]7月'!G6</f>
        <v>54622388</v>
      </c>
      <c r="J6" s="21">
        <f>'[3]６月'!J6+'[3]7月'!H6</f>
        <v>5227055987</v>
      </c>
      <c r="K6" s="2"/>
    </row>
    <row r="7" spans="1:12" ht="19.5" customHeight="1">
      <c r="A7" s="18">
        <v>3</v>
      </c>
      <c r="B7" s="3">
        <v>429378</v>
      </c>
      <c r="C7" s="4">
        <v>78480021</v>
      </c>
      <c r="D7" s="5"/>
      <c r="E7" s="22"/>
      <c r="F7" s="23" t="s">
        <v>2</v>
      </c>
      <c r="G7" s="24">
        <v>4811203</v>
      </c>
      <c r="H7" s="98">
        <v>864674571</v>
      </c>
      <c r="I7" s="25">
        <f>'[3]６月'!I7+'[3]7月'!G7</f>
        <v>63370982</v>
      </c>
      <c r="J7" s="25">
        <f>'[3]６月'!J7+'[3]7月'!H7</f>
        <v>6793595861</v>
      </c>
      <c r="K7" s="2"/>
      <c r="L7" s="1"/>
    </row>
    <row r="8" spans="1:11" ht="19.5" customHeight="1">
      <c r="A8" s="18">
        <v>4</v>
      </c>
      <c r="B8" s="3">
        <v>0</v>
      </c>
      <c r="C8" s="4">
        <v>0</v>
      </c>
      <c r="D8" s="5"/>
      <c r="E8" s="107" t="s">
        <v>70</v>
      </c>
      <c r="F8" s="108"/>
      <c r="G8" s="21">
        <v>270</v>
      </c>
      <c r="H8" s="53">
        <v>248227</v>
      </c>
      <c r="I8" s="21">
        <f>'[3]６月'!I8+'[3]7月'!G8</f>
        <v>175132</v>
      </c>
      <c r="J8" s="21">
        <f>'[3]６月'!J8+'[3]7月'!H8</f>
        <v>137956890</v>
      </c>
      <c r="K8" s="2"/>
    </row>
    <row r="9" spans="1:11" ht="19.5" customHeight="1">
      <c r="A9" s="18">
        <v>5</v>
      </c>
      <c r="B9" s="3">
        <v>125064</v>
      </c>
      <c r="C9" s="4">
        <v>65245175</v>
      </c>
      <c r="D9" s="5"/>
      <c r="E9" s="22"/>
      <c r="F9" s="23" t="s">
        <v>2</v>
      </c>
      <c r="G9" s="29">
        <v>13818</v>
      </c>
      <c r="H9" s="100">
        <v>9423389</v>
      </c>
      <c r="I9" s="25">
        <f>'[3]６月'!I9+'[3]7月'!G9</f>
        <v>138397</v>
      </c>
      <c r="J9" s="25">
        <f>'[3]６月'!J9+'[3]7月'!H9</f>
        <v>117859150</v>
      </c>
      <c r="K9" s="2"/>
    </row>
    <row r="10" spans="1:11" ht="19.5" customHeight="1">
      <c r="A10" s="18">
        <v>6</v>
      </c>
      <c r="B10" s="3">
        <v>186065</v>
      </c>
      <c r="C10" s="4">
        <v>47027053</v>
      </c>
      <c r="D10" s="5"/>
      <c r="E10" s="107" t="s">
        <v>71</v>
      </c>
      <c r="F10" s="108"/>
      <c r="G10" s="21">
        <v>34260</v>
      </c>
      <c r="H10" s="53">
        <v>15185340</v>
      </c>
      <c r="I10" s="21">
        <f>'[3]６月'!I10+'[3]7月'!G10</f>
        <v>3220873</v>
      </c>
      <c r="J10" s="21">
        <f>'[3]６月'!J10+'[3]7月'!H10</f>
        <v>1220242667</v>
      </c>
      <c r="K10" s="2"/>
    </row>
    <row r="11" spans="1:11" ht="19.5" customHeight="1">
      <c r="A11" s="18">
        <v>7</v>
      </c>
      <c r="B11" s="3">
        <v>11955</v>
      </c>
      <c r="C11" s="4">
        <v>6260058</v>
      </c>
      <c r="D11" s="5"/>
      <c r="E11" s="22"/>
      <c r="F11" s="23" t="s">
        <v>2</v>
      </c>
      <c r="G11" s="29">
        <v>20300</v>
      </c>
      <c r="H11" s="100">
        <v>5260464</v>
      </c>
      <c r="I11" s="25">
        <f>'[3]６月'!I11+'[3]7月'!G11</f>
        <v>2796727</v>
      </c>
      <c r="J11" s="25">
        <f>'[3]６月'!J11+'[3]7月'!H11</f>
        <v>974121215</v>
      </c>
      <c r="K11" s="2"/>
    </row>
    <row r="12" spans="1:11" ht="19.5" customHeight="1">
      <c r="A12" s="18">
        <v>8</v>
      </c>
      <c r="B12" s="3">
        <v>346429</v>
      </c>
      <c r="C12" s="4">
        <v>25811138</v>
      </c>
      <c r="D12" s="5"/>
      <c r="E12" s="107" t="s">
        <v>18</v>
      </c>
      <c r="F12" s="108"/>
      <c r="G12" s="21">
        <v>7597</v>
      </c>
      <c r="H12" s="53">
        <v>5554454</v>
      </c>
      <c r="I12" s="21">
        <f>'[3]６月'!I12+'[3]7月'!G12</f>
        <v>27560</v>
      </c>
      <c r="J12" s="21">
        <f>'[3]６月'!J12+'[3]7月'!H12</f>
        <v>27393147</v>
      </c>
      <c r="K12" s="1"/>
    </row>
    <row r="13" spans="1:11" ht="19.5" customHeight="1">
      <c r="A13" s="18">
        <v>9</v>
      </c>
      <c r="B13" s="3">
        <v>18700</v>
      </c>
      <c r="C13" s="4">
        <v>10462561</v>
      </c>
      <c r="D13" s="5"/>
      <c r="E13" s="22"/>
      <c r="F13" s="23" t="s">
        <v>2</v>
      </c>
      <c r="G13" s="29">
        <v>5704</v>
      </c>
      <c r="H13" s="100">
        <v>5457265</v>
      </c>
      <c r="I13" s="25">
        <f>'[3]６月'!I13+'[3]7月'!G13</f>
        <v>30615</v>
      </c>
      <c r="J13" s="25">
        <f>'[3]６月'!J13+'[3]7月'!H13</f>
        <v>35104191</v>
      </c>
      <c r="K13" s="2"/>
    </row>
    <row r="14" spans="1:11" ht="19.5" customHeight="1">
      <c r="A14" s="18">
        <v>10</v>
      </c>
      <c r="B14" s="3">
        <v>215228</v>
      </c>
      <c r="C14" s="4">
        <v>25237164</v>
      </c>
      <c r="D14" s="5"/>
      <c r="E14" s="105" t="s">
        <v>62</v>
      </c>
      <c r="F14" s="106"/>
      <c r="G14" s="19"/>
      <c r="H14" s="30"/>
      <c r="I14" s="21">
        <f>'[3]６月'!I14+'[3]7月'!G14</f>
        <v>0</v>
      </c>
      <c r="J14" s="21">
        <f>'[3]６月'!J14+'[3]7月'!H14</f>
        <v>0</v>
      </c>
      <c r="K14" s="2"/>
    </row>
    <row r="15" spans="1:11" ht="19.5" customHeight="1">
      <c r="A15" s="18">
        <v>11</v>
      </c>
      <c r="B15" s="3">
        <v>0</v>
      </c>
      <c r="C15" s="4">
        <v>0</v>
      </c>
      <c r="D15" s="5"/>
      <c r="E15" s="22"/>
      <c r="F15" s="23" t="s">
        <v>2</v>
      </c>
      <c r="G15" s="29"/>
      <c r="H15" s="55"/>
      <c r="I15" s="25">
        <f>'[3]６月'!I15+'[3]7月'!G15</f>
        <v>0</v>
      </c>
      <c r="J15" s="25">
        <f>'[3]６月'!J15+'[3]7月'!H15</f>
        <v>0</v>
      </c>
      <c r="K15" s="2"/>
    </row>
    <row r="16" spans="1:11" ht="19.5" customHeight="1">
      <c r="A16" s="18">
        <v>12</v>
      </c>
      <c r="B16" s="3">
        <v>310111</v>
      </c>
      <c r="C16" s="4">
        <v>89546857</v>
      </c>
      <c r="D16" s="5"/>
      <c r="E16" s="107" t="s">
        <v>19</v>
      </c>
      <c r="F16" s="108"/>
      <c r="G16" s="21"/>
      <c r="H16" s="21"/>
      <c r="I16" s="21">
        <f>'[3]６月'!I16+'[3]7月'!G16</f>
        <v>0</v>
      </c>
      <c r="J16" s="21">
        <f>'[3]６月'!J16+'[3]7月'!H16</f>
        <v>0</v>
      </c>
      <c r="K16" s="2"/>
    </row>
    <row r="17" spans="1:11" ht="19.5" customHeight="1">
      <c r="A17" s="18">
        <v>13</v>
      </c>
      <c r="B17" s="3">
        <v>204013</v>
      </c>
      <c r="C17" s="4">
        <v>37388618</v>
      </c>
      <c r="D17" s="5"/>
      <c r="E17" s="22"/>
      <c r="F17" s="23" t="s">
        <v>2</v>
      </c>
      <c r="G17" s="29"/>
      <c r="H17" s="29"/>
      <c r="I17" s="25">
        <f>'[3]６月'!I17+'[3]7月'!G17</f>
        <v>0</v>
      </c>
      <c r="J17" s="25">
        <f>'[3]６月'!J17+'[3]7月'!H17</f>
        <v>0</v>
      </c>
      <c r="K17" s="2"/>
    </row>
    <row r="18" spans="1:11" ht="19.5" customHeight="1">
      <c r="A18" s="18">
        <v>14</v>
      </c>
      <c r="B18" s="3">
        <v>279476</v>
      </c>
      <c r="C18" s="4">
        <v>61935173</v>
      </c>
      <c r="D18" s="5"/>
      <c r="E18" s="113" t="s">
        <v>6</v>
      </c>
      <c r="F18" s="114"/>
      <c r="G18" s="21"/>
      <c r="H18" s="21"/>
      <c r="I18" s="21">
        <f>'[3]６月'!I18+'[3]7月'!G18</f>
        <v>2366440</v>
      </c>
      <c r="J18" s="21">
        <f>'[3]６月'!J18+'[3]7月'!H18</f>
        <v>1459656945</v>
      </c>
      <c r="K18" s="2"/>
    </row>
    <row r="19" spans="1:11" ht="19.5" customHeight="1">
      <c r="A19" s="18">
        <v>15</v>
      </c>
      <c r="B19" s="3">
        <v>295225</v>
      </c>
      <c r="C19" s="4">
        <v>32510042</v>
      </c>
      <c r="D19" s="5"/>
      <c r="E19" s="22"/>
      <c r="F19" s="23" t="s">
        <v>2</v>
      </c>
      <c r="G19" s="29"/>
      <c r="H19" s="29"/>
      <c r="I19" s="25">
        <f>'[3]６月'!I19+'[3]7月'!G19</f>
        <v>2228357</v>
      </c>
      <c r="J19" s="25">
        <f>'[3]６月'!J19+'[3]7月'!H19</f>
        <v>1392471018</v>
      </c>
      <c r="K19" s="2"/>
    </row>
    <row r="20" spans="1:11" ht="19.5" customHeight="1">
      <c r="A20" s="18">
        <v>16</v>
      </c>
      <c r="B20" s="3">
        <v>916079</v>
      </c>
      <c r="C20" s="4">
        <v>72661540</v>
      </c>
      <c r="D20" s="5"/>
      <c r="E20" s="107" t="s">
        <v>5</v>
      </c>
      <c r="F20" s="108"/>
      <c r="G20" s="21">
        <v>4784</v>
      </c>
      <c r="H20" s="53">
        <v>2126369</v>
      </c>
      <c r="I20" s="21">
        <f>'[3]６月'!I20+'[3]7月'!G20</f>
        <v>43271</v>
      </c>
      <c r="J20" s="21">
        <f>'[3]６月'!J20+'[3]7月'!H20</f>
        <v>23089039</v>
      </c>
      <c r="K20" s="2"/>
    </row>
    <row r="21" spans="1:11" ht="19.5" customHeight="1">
      <c r="A21" s="18">
        <v>17</v>
      </c>
      <c r="B21" s="3">
        <v>832102</v>
      </c>
      <c r="C21" s="4">
        <v>55939092</v>
      </c>
      <c r="D21" s="5"/>
      <c r="E21" s="22"/>
      <c r="F21" s="23" t="s">
        <v>2</v>
      </c>
      <c r="G21" s="29">
        <v>6465</v>
      </c>
      <c r="H21" s="100">
        <v>4169390</v>
      </c>
      <c r="I21" s="25">
        <f>'[3]６月'!I21+'[3]7月'!G21</f>
        <v>59989</v>
      </c>
      <c r="J21" s="25">
        <f>'[3]６月'!J21+'[3]7月'!H21</f>
        <v>34126767</v>
      </c>
      <c r="K21" s="2"/>
    </row>
    <row r="22" spans="1:11" ht="19.5" customHeight="1">
      <c r="A22" s="18">
        <v>18</v>
      </c>
      <c r="B22" s="3">
        <v>0</v>
      </c>
      <c r="C22" s="4">
        <v>0</v>
      </c>
      <c r="D22" s="5"/>
      <c r="E22" s="107" t="s">
        <v>20</v>
      </c>
      <c r="F22" s="108"/>
      <c r="G22" s="21">
        <v>476224</v>
      </c>
      <c r="H22" s="53">
        <v>266435537</v>
      </c>
      <c r="I22" s="21">
        <f>'[3]６月'!I22+'[3]7月'!G22</f>
        <v>3083831</v>
      </c>
      <c r="J22" s="21">
        <f>'[3]６月'!J22+'[3]7月'!H22</f>
        <v>1721374277</v>
      </c>
      <c r="K22" s="2"/>
    </row>
    <row r="23" spans="1:11" ht="19.5" customHeight="1" thickBot="1">
      <c r="A23" s="18">
        <v>19</v>
      </c>
      <c r="B23" s="3">
        <v>0</v>
      </c>
      <c r="C23" s="4">
        <v>0</v>
      </c>
      <c r="D23" s="5"/>
      <c r="E23" s="31"/>
      <c r="F23" s="32" t="s">
        <v>2</v>
      </c>
      <c r="G23" s="101">
        <v>518508</v>
      </c>
      <c r="H23" s="102">
        <v>304552070</v>
      </c>
      <c r="I23" s="25">
        <f>'[3]６月'!I23+'[3]7月'!G23</f>
        <v>3346742</v>
      </c>
      <c r="J23" s="25">
        <f>'[3]６月'!J23+'[3]7月'!H23</f>
        <v>1791760858</v>
      </c>
      <c r="K23" s="2"/>
    </row>
    <row r="24" spans="1:11" ht="19.5" customHeight="1" thickBot="1">
      <c r="A24" s="18">
        <v>20</v>
      </c>
      <c r="B24" s="3">
        <v>467400</v>
      </c>
      <c r="C24" s="4">
        <v>56797446</v>
      </c>
      <c r="D24" s="5"/>
      <c r="E24" s="109" t="s">
        <v>3</v>
      </c>
      <c r="F24" s="110"/>
      <c r="G24" s="33">
        <f>G6+G8+G10+G12+G14+G16+G18+G20+G22</f>
        <v>7505447</v>
      </c>
      <c r="H24" s="34">
        <f aca="true" t="shared" si="0" ref="G24:J25">H6+H8+H10+H12+H14+H16+H18+H20+H22</f>
        <v>1021132071</v>
      </c>
      <c r="I24" s="95">
        <f t="shared" si="0"/>
        <v>63539495</v>
      </c>
      <c r="J24" s="34">
        <f t="shared" si="0"/>
        <v>9816768952</v>
      </c>
      <c r="K24" s="2"/>
    </row>
    <row r="25" spans="1:11" ht="19.5" customHeight="1">
      <c r="A25" s="18">
        <v>21</v>
      </c>
      <c r="B25" s="3">
        <v>369724</v>
      </c>
      <c r="C25" s="4">
        <v>26710216</v>
      </c>
      <c r="D25" s="5"/>
      <c r="E25" s="35"/>
      <c r="F25" s="36" t="s">
        <v>4</v>
      </c>
      <c r="G25" s="37">
        <f t="shared" si="0"/>
        <v>5375998</v>
      </c>
      <c r="H25" s="37">
        <f t="shared" si="0"/>
        <v>1193537149</v>
      </c>
      <c r="I25" s="37">
        <f t="shared" si="0"/>
        <v>71971809</v>
      </c>
      <c r="J25" s="37">
        <f t="shared" si="0"/>
        <v>11139039060</v>
      </c>
      <c r="K25" s="2"/>
    </row>
    <row r="26" spans="1:11" ht="19.5" customHeight="1">
      <c r="A26" s="18">
        <v>22</v>
      </c>
      <c r="B26" s="3">
        <v>593021</v>
      </c>
      <c r="C26" s="4">
        <v>32436874</v>
      </c>
      <c r="D26" s="5"/>
      <c r="E26" s="111" t="s">
        <v>21</v>
      </c>
      <c r="F26" s="112"/>
      <c r="G26" s="38">
        <f>G24/G25</f>
        <v>1.3961030119430848</v>
      </c>
      <c r="H26" s="38">
        <f>H24/H25</f>
        <v>0.8555511421287147</v>
      </c>
      <c r="I26" s="38">
        <f>I24/I25</f>
        <v>0.8828386542291857</v>
      </c>
      <c r="J26" s="38">
        <f>J24/J25</f>
        <v>0.8812940594895445</v>
      </c>
      <c r="K26" s="2"/>
    </row>
    <row r="27" spans="1:10" ht="19.5" customHeight="1">
      <c r="A27" s="18">
        <v>23</v>
      </c>
      <c r="B27" s="3">
        <v>186459</v>
      </c>
      <c r="C27" s="4">
        <v>17037657</v>
      </c>
      <c r="D27" s="5"/>
      <c r="E27" s="39"/>
      <c r="F27" s="40"/>
      <c r="G27" s="40"/>
      <c r="H27" s="40"/>
      <c r="I27" s="40"/>
      <c r="J27" s="40"/>
    </row>
    <row r="28" spans="1:10" ht="19.5" customHeight="1">
      <c r="A28" s="18">
        <v>24</v>
      </c>
      <c r="B28" s="3">
        <v>602001</v>
      </c>
      <c r="C28" s="4">
        <v>48550398</v>
      </c>
      <c r="D28" s="5"/>
      <c r="E28" s="5"/>
      <c r="F28" s="41"/>
      <c r="G28" s="41"/>
      <c r="H28" s="41"/>
      <c r="I28" s="41"/>
      <c r="J28" s="41"/>
    </row>
    <row r="29" spans="1:10" ht="19.5" customHeight="1">
      <c r="A29" s="18">
        <v>25</v>
      </c>
      <c r="B29" s="3">
        <v>0</v>
      </c>
      <c r="C29" s="4">
        <v>0</v>
      </c>
      <c r="D29" s="5"/>
      <c r="E29" s="5"/>
      <c r="F29" s="41"/>
      <c r="G29" s="41"/>
      <c r="H29" s="41"/>
      <c r="I29" s="41"/>
      <c r="J29" s="41"/>
    </row>
    <row r="30" spans="1:10" ht="19.5" customHeight="1">
      <c r="A30" s="18">
        <v>26</v>
      </c>
      <c r="B30" s="3">
        <v>234460</v>
      </c>
      <c r="C30" s="4">
        <v>31597108</v>
      </c>
      <c r="D30" s="5"/>
      <c r="E30" s="5"/>
      <c r="F30" s="41"/>
      <c r="G30" s="41"/>
      <c r="H30" s="41"/>
      <c r="I30" s="41"/>
      <c r="J30" s="41"/>
    </row>
    <row r="31" spans="1:10" ht="19.5" customHeight="1">
      <c r="A31" s="18">
        <v>27</v>
      </c>
      <c r="B31" s="3">
        <v>54987</v>
      </c>
      <c r="C31" s="4">
        <v>16728656</v>
      </c>
      <c r="D31" s="5"/>
      <c r="E31" s="5"/>
      <c r="F31" s="41"/>
      <c r="G31" s="41"/>
      <c r="H31" s="41"/>
      <c r="I31" s="41"/>
      <c r="J31" s="41"/>
    </row>
    <row r="32" spans="1:10" ht="19.5" customHeight="1">
      <c r="A32" s="18">
        <v>28</v>
      </c>
      <c r="B32" s="3">
        <v>77953</v>
      </c>
      <c r="C32" s="4">
        <v>16666429</v>
      </c>
      <c r="D32" s="5"/>
      <c r="E32" s="5"/>
      <c r="F32" s="5"/>
      <c r="G32" s="5"/>
      <c r="H32" s="5"/>
      <c r="I32" s="5"/>
      <c r="J32" s="5"/>
    </row>
    <row r="33" spans="1:10" ht="19.5" customHeight="1">
      <c r="A33" s="18">
        <v>29</v>
      </c>
      <c r="B33" s="3">
        <v>77094</v>
      </c>
      <c r="C33" s="4">
        <v>14212528</v>
      </c>
      <c r="D33" s="5"/>
      <c r="E33" s="5"/>
      <c r="F33" s="5"/>
      <c r="G33" s="5"/>
      <c r="H33" s="5"/>
      <c r="I33" s="5"/>
      <c r="J33" s="5"/>
    </row>
    <row r="34" spans="1:10" ht="19.5" customHeight="1">
      <c r="A34" s="18">
        <v>30</v>
      </c>
      <c r="B34" s="3">
        <v>143548</v>
      </c>
      <c r="C34" s="4">
        <v>23310029</v>
      </c>
      <c r="D34" s="5"/>
      <c r="E34" s="5"/>
      <c r="F34" s="5"/>
      <c r="G34" s="5"/>
      <c r="H34" s="5"/>
      <c r="I34" s="5"/>
      <c r="J34" s="5"/>
    </row>
    <row r="35" spans="1:10" ht="19.5" customHeight="1" thickBot="1">
      <c r="A35" s="18">
        <v>31</v>
      </c>
      <c r="B35" s="3">
        <v>92860</v>
      </c>
      <c r="C35" s="4">
        <v>23146978</v>
      </c>
      <c r="D35" s="5"/>
      <c r="E35" s="5"/>
      <c r="F35" s="5"/>
      <c r="G35" s="5"/>
      <c r="H35" s="5"/>
      <c r="I35" s="5"/>
      <c r="J35" s="5"/>
    </row>
    <row r="36" spans="1:10" ht="19.5" customHeight="1" thickBot="1">
      <c r="A36" s="66" t="s">
        <v>3</v>
      </c>
      <c r="B36" s="42">
        <f>SUM(B5:B35)</f>
        <v>7505447</v>
      </c>
      <c r="C36" s="42">
        <f>SUM(C5:C35)</f>
        <v>1021132071</v>
      </c>
      <c r="D36" s="5"/>
      <c r="E36" s="5"/>
      <c r="F36" s="43"/>
      <c r="G36" s="5"/>
      <c r="H36" s="5"/>
      <c r="I36" s="5"/>
      <c r="J36" s="5"/>
    </row>
    <row r="37" spans="1:10" ht="19.5" customHeight="1">
      <c r="A37" s="44" t="s">
        <v>4</v>
      </c>
      <c r="B37" s="45">
        <v>5375998</v>
      </c>
      <c r="C37" s="45">
        <v>1193537149</v>
      </c>
      <c r="D37" s="5"/>
      <c r="E37" s="5"/>
      <c r="F37" s="5"/>
      <c r="G37" s="46"/>
      <c r="H37" s="5"/>
      <c r="I37" s="5"/>
      <c r="J37" s="5"/>
    </row>
    <row r="38" spans="1:10" ht="19.5" customHeight="1" thickBot="1">
      <c r="A38" s="47" t="s">
        <v>22</v>
      </c>
      <c r="B38" s="38">
        <f>B36/B37</f>
        <v>1.3961030119430848</v>
      </c>
      <c r="C38" s="38">
        <f>C36/C37</f>
        <v>0.8555511421287147</v>
      </c>
      <c r="D38" s="5"/>
      <c r="E38" s="48"/>
      <c r="F38" s="5"/>
      <c r="G38" s="5"/>
      <c r="H38" s="5"/>
      <c r="I38" s="5"/>
      <c r="J38" s="5"/>
    </row>
    <row r="39" spans="1:10" ht="25.5" customHeight="1" thickBot="1">
      <c r="A39" s="49" t="s">
        <v>42</v>
      </c>
      <c r="B39" s="42">
        <f>'[3]６月'!B39+'[3]7月'!B36</f>
        <v>63539495</v>
      </c>
      <c r="C39" s="42">
        <f>'[3]６月'!C39+'[3]7月'!C36</f>
        <v>9816768952</v>
      </c>
      <c r="D39" s="5">
        <v>5886778368</v>
      </c>
      <c r="E39" s="5"/>
      <c r="F39" s="5"/>
      <c r="G39" s="5"/>
      <c r="H39" s="5"/>
      <c r="I39" s="5"/>
      <c r="J39" s="5"/>
    </row>
    <row r="40" spans="1:10" ht="19.5" customHeight="1">
      <c r="A40" s="50" t="s">
        <v>23</v>
      </c>
      <c r="B40" s="51">
        <f>'[3]６月'!B40+'[3]7月'!B37</f>
        <v>71971809</v>
      </c>
      <c r="C40" s="51">
        <f>'[3]６月'!C40+'[3]7月'!C37</f>
        <v>11139039060</v>
      </c>
      <c r="D40" s="5">
        <v>6504490169</v>
      </c>
      <c r="E40" s="5"/>
      <c r="F40" s="5"/>
      <c r="G40" s="46"/>
      <c r="H40" s="5"/>
      <c r="I40" s="5"/>
      <c r="J40" s="5"/>
    </row>
    <row r="41" spans="1:10" ht="19.5" customHeight="1">
      <c r="A41" s="65" t="s">
        <v>24</v>
      </c>
      <c r="B41" s="52">
        <f>B39/B40</f>
        <v>0.8828386542291857</v>
      </c>
      <c r="C41" s="52">
        <f>C39/C40</f>
        <v>0.8812940594895445</v>
      </c>
      <c r="D41" s="5"/>
      <c r="E41" s="5"/>
      <c r="F41" s="5"/>
      <c r="G41" s="5"/>
      <c r="H41" s="5"/>
      <c r="I41" s="5"/>
      <c r="J41" s="5"/>
    </row>
  </sheetData>
  <sheetProtection/>
  <mergeCells count="12"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  <mergeCell ref="E20:F20"/>
    <mergeCell ref="E22:F22"/>
  </mergeCells>
  <printOptions horizontalCentered="1"/>
  <pageMargins left="0.35433070866141736" right="0.15748031496062992" top="0.7874015748031497" bottom="0.7874015748031497" header="0.5511811023622047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3">
      <selection activeCell="G22" sqref="G22:H22"/>
    </sheetView>
  </sheetViews>
  <sheetFormatPr defaultColWidth="9.00390625" defaultRowHeight="13.5"/>
  <cols>
    <col min="1" max="1" width="9.125" style="0" customWidth="1"/>
    <col min="2" max="2" width="12.375" style="0" customWidth="1"/>
    <col min="3" max="3" width="15.375" style="0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10" width="13.625" style="0" customWidth="1"/>
  </cols>
  <sheetData>
    <row r="1" spans="1:10" ht="24.75" customHeight="1">
      <c r="A1" s="6" t="s">
        <v>86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>
      <c r="A2" s="5"/>
      <c r="B2" s="5"/>
      <c r="C2" s="5"/>
      <c r="D2" s="5"/>
      <c r="E2" s="5"/>
      <c r="F2" s="5"/>
      <c r="G2" s="5"/>
      <c r="H2" s="5"/>
      <c r="I2" s="7" t="s">
        <v>68</v>
      </c>
      <c r="J2" s="5"/>
    </row>
    <row r="3" spans="1:10" ht="19.5" customHeight="1">
      <c r="A3" s="8" t="s">
        <v>9</v>
      </c>
      <c r="B3" s="5"/>
      <c r="C3" s="5"/>
      <c r="D3" s="5"/>
      <c r="E3" s="104" t="s">
        <v>10</v>
      </c>
      <c r="F3" s="104"/>
      <c r="G3" s="104"/>
      <c r="H3" s="5"/>
      <c r="I3" s="5"/>
      <c r="J3" s="5"/>
    </row>
    <row r="4" spans="1:11" ht="19.5" customHeight="1">
      <c r="A4" s="9" t="s">
        <v>91</v>
      </c>
      <c r="B4" s="9" t="s">
        <v>92</v>
      </c>
      <c r="C4" s="9" t="s">
        <v>93</v>
      </c>
      <c r="D4" s="5"/>
      <c r="E4" s="10"/>
      <c r="F4" s="11"/>
      <c r="G4" s="12"/>
      <c r="H4" s="13" t="s">
        <v>45</v>
      </c>
      <c r="I4" s="12" t="s">
        <v>46</v>
      </c>
      <c r="J4" s="14"/>
      <c r="K4" s="2"/>
    </row>
    <row r="5" spans="1:11" ht="19.5" customHeight="1">
      <c r="A5" s="18">
        <v>1</v>
      </c>
      <c r="B5" s="3"/>
      <c r="C5" s="4"/>
      <c r="D5" s="5"/>
      <c r="E5" s="15"/>
      <c r="F5" s="16"/>
      <c r="G5" s="17" t="s">
        <v>14</v>
      </c>
      <c r="H5" s="18" t="s">
        <v>13</v>
      </c>
      <c r="I5" s="17" t="s">
        <v>14</v>
      </c>
      <c r="J5" s="9" t="s">
        <v>13</v>
      </c>
      <c r="K5" s="2"/>
    </row>
    <row r="6" spans="1:11" ht="19.5" customHeight="1">
      <c r="A6" s="18">
        <v>2</v>
      </c>
      <c r="B6" s="3">
        <v>168771</v>
      </c>
      <c r="C6" s="4">
        <v>29339607</v>
      </c>
      <c r="D6" s="5"/>
      <c r="E6" s="107" t="s">
        <v>15</v>
      </c>
      <c r="F6" s="108"/>
      <c r="G6" s="19">
        <v>2686585</v>
      </c>
      <c r="H6" s="20">
        <v>352510415</v>
      </c>
      <c r="I6" s="21">
        <v>57308973</v>
      </c>
      <c r="J6" s="21">
        <v>5579566402</v>
      </c>
      <c r="K6" s="2"/>
    </row>
    <row r="7" spans="1:12" ht="19.5" customHeight="1">
      <c r="A7" s="18">
        <v>3</v>
      </c>
      <c r="B7" s="3">
        <v>158379</v>
      </c>
      <c r="C7" s="4">
        <v>19934366</v>
      </c>
      <c r="D7" s="5"/>
      <c r="E7" s="22"/>
      <c r="F7" s="23" t="s">
        <v>2</v>
      </c>
      <c r="G7" s="24">
        <v>2608840</v>
      </c>
      <c r="H7" s="98">
        <v>501074231</v>
      </c>
      <c r="I7" s="25">
        <v>65979822</v>
      </c>
      <c r="J7" s="25">
        <v>7294670092</v>
      </c>
      <c r="K7" s="2"/>
      <c r="L7" s="1"/>
    </row>
    <row r="8" spans="1:11" ht="19.5" customHeight="1">
      <c r="A8" s="18">
        <v>4</v>
      </c>
      <c r="B8" s="3">
        <v>72800</v>
      </c>
      <c r="C8" s="4">
        <v>12380097</v>
      </c>
      <c r="D8" s="5"/>
      <c r="E8" s="107" t="s">
        <v>43</v>
      </c>
      <c r="F8" s="108"/>
      <c r="G8" s="19">
        <v>34722</v>
      </c>
      <c r="H8" s="19">
        <v>34212920</v>
      </c>
      <c r="I8" s="21">
        <v>209854</v>
      </c>
      <c r="J8" s="21">
        <v>172169810</v>
      </c>
      <c r="K8" s="2"/>
    </row>
    <row r="9" spans="1:11" ht="19.5" customHeight="1">
      <c r="A9" s="18">
        <v>5</v>
      </c>
      <c r="B9" s="3">
        <v>129534</v>
      </c>
      <c r="C9" s="4">
        <v>18699328</v>
      </c>
      <c r="D9" s="5"/>
      <c r="E9" s="22"/>
      <c r="F9" s="23" t="s">
        <v>2</v>
      </c>
      <c r="G9" s="26">
        <v>2347</v>
      </c>
      <c r="H9" s="26">
        <v>2933787</v>
      </c>
      <c r="I9" s="25">
        <v>140744</v>
      </c>
      <c r="J9" s="25">
        <v>120792937</v>
      </c>
      <c r="K9" s="2"/>
    </row>
    <row r="10" spans="1:11" ht="19.5" customHeight="1">
      <c r="A10" s="18">
        <v>6</v>
      </c>
      <c r="B10" s="3">
        <v>255987</v>
      </c>
      <c r="C10" s="4">
        <v>42268957</v>
      </c>
      <c r="D10" s="5"/>
      <c r="E10" s="107" t="s">
        <v>44</v>
      </c>
      <c r="F10" s="108"/>
      <c r="G10" s="21"/>
      <c r="H10" s="57"/>
      <c r="I10" s="21">
        <v>3220873</v>
      </c>
      <c r="J10" s="21">
        <v>1220242667</v>
      </c>
      <c r="K10" s="2"/>
    </row>
    <row r="11" spans="1:11" ht="19.5" customHeight="1">
      <c r="A11" s="18">
        <v>7</v>
      </c>
      <c r="B11" s="3">
        <v>130474</v>
      </c>
      <c r="C11" s="4">
        <v>26205493</v>
      </c>
      <c r="D11" s="5"/>
      <c r="E11" s="22"/>
      <c r="F11" s="23" t="s">
        <v>2</v>
      </c>
      <c r="G11" s="29">
        <v>0</v>
      </c>
      <c r="H11" s="58">
        <v>0</v>
      </c>
      <c r="I11" s="25">
        <v>2796727</v>
      </c>
      <c r="J11" s="25">
        <v>974121215</v>
      </c>
      <c r="K11" s="2"/>
    </row>
    <row r="12" spans="1:11" ht="19.5" customHeight="1">
      <c r="A12" s="18">
        <v>8</v>
      </c>
      <c r="B12" s="3"/>
      <c r="C12" s="4"/>
      <c r="D12" s="5"/>
      <c r="E12" s="107" t="s">
        <v>18</v>
      </c>
      <c r="F12" s="108"/>
      <c r="G12" s="19">
        <v>5241</v>
      </c>
      <c r="H12" s="19">
        <v>5641592</v>
      </c>
      <c r="I12" s="21">
        <v>32801</v>
      </c>
      <c r="J12" s="21">
        <v>33034739</v>
      </c>
      <c r="K12" s="1"/>
    </row>
    <row r="13" spans="1:11" ht="19.5" customHeight="1">
      <c r="A13" s="18">
        <v>9</v>
      </c>
      <c r="B13" s="3">
        <v>16112</v>
      </c>
      <c r="C13" s="4">
        <v>10538906</v>
      </c>
      <c r="D13" s="5"/>
      <c r="E13" s="22"/>
      <c r="F13" s="23" t="s">
        <v>2</v>
      </c>
      <c r="G13" s="24">
        <v>5523</v>
      </c>
      <c r="H13" s="99">
        <v>5673811</v>
      </c>
      <c r="I13" s="25">
        <v>36138</v>
      </c>
      <c r="J13" s="25">
        <v>40778002</v>
      </c>
      <c r="K13" s="2"/>
    </row>
    <row r="14" spans="1:11" ht="19.5" customHeight="1">
      <c r="A14" s="18">
        <v>10</v>
      </c>
      <c r="B14" s="3">
        <v>2000</v>
      </c>
      <c r="C14" s="4">
        <v>2362797</v>
      </c>
      <c r="D14" s="5"/>
      <c r="E14" s="105" t="s">
        <v>62</v>
      </c>
      <c r="F14" s="106"/>
      <c r="G14" s="19"/>
      <c r="H14" s="30"/>
      <c r="I14" s="21">
        <v>0</v>
      </c>
      <c r="J14" s="21">
        <v>0</v>
      </c>
      <c r="K14" s="2"/>
    </row>
    <row r="15" spans="1:11" ht="19.5" customHeight="1">
      <c r="A15" s="18">
        <v>11</v>
      </c>
      <c r="B15" s="3">
        <v>6314</v>
      </c>
      <c r="C15" s="4">
        <v>8628585</v>
      </c>
      <c r="D15" s="5"/>
      <c r="E15" s="22"/>
      <c r="F15" s="23" t="s">
        <v>2</v>
      </c>
      <c r="G15" s="26"/>
      <c r="H15" s="56"/>
      <c r="I15" s="25">
        <v>0</v>
      </c>
      <c r="J15" s="25">
        <v>0</v>
      </c>
      <c r="K15" s="2"/>
    </row>
    <row r="16" spans="1:11" ht="19.5" customHeight="1">
      <c r="A16" s="18">
        <v>12</v>
      </c>
      <c r="B16" s="3">
        <v>10148</v>
      </c>
      <c r="C16" s="4">
        <v>13817388</v>
      </c>
      <c r="D16" s="5"/>
      <c r="E16" s="107" t="s">
        <v>19</v>
      </c>
      <c r="F16" s="108"/>
      <c r="G16" s="21"/>
      <c r="H16" s="57"/>
      <c r="I16" s="21">
        <v>0</v>
      </c>
      <c r="J16" s="21">
        <v>0</v>
      </c>
      <c r="K16" s="2"/>
    </row>
    <row r="17" spans="1:11" ht="19.5" customHeight="1">
      <c r="A17" s="18">
        <v>13</v>
      </c>
      <c r="B17" s="3"/>
      <c r="C17" s="4"/>
      <c r="D17" s="5"/>
      <c r="E17" s="22"/>
      <c r="F17" s="23" t="s">
        <v>2</v>
      </c>
      <c r="G17" s="29"/>
      <c r="H17" s="58"/>
      <c r="I17" s="25">
        <v>0</v>
      </c>
      <c r="J17" s="25">
        <v>0</v>
      </c>
      <c r="K17" s="2"/>
    </row>
    <row r="18" spans="1:11" ht="19.5" customHeight="1">
      <c r="A18" s="18">
        <v>14</v>
      </c>
      <c r="B18" s="3"/>
      <c r="C18" s="4"/>
      <c r="D18" s="5"/>
      <c r="E18" s="113" t="s">
        <v>6</v>
      </c>
      <c r="F18" s="114"/>
      <c r="G18" s="21"/>
      <c r="H18" s="53"/>
      <c r="I18" s="21">
        <v>2366440</v>
      </c>
      <c r="J18" s="21">
        <v>1459656945</v>
      </c>
      <c r="K18" s="2"/>
    </row>
    <row r="19" spans="1:11" ht="19.5" customHeight="1">
      <c r="A19" s="18">
        <v>15</v>
      </c>
      <c r="B19" s="3"/>
      <c r="C19" s="4"/>
      <c r="D19" s="5"/>
      <c r="E19" s="22"/>
      <c r="F19" s="23" t="s">
        <v>2</v>
      </c>
      <c r="G19" s="25">
        <v>0</v>
      </c>
      <c r="H19" s="25">
        <v>0</v>
      </c>
      <c r="I19" s="25">
        <v>2228357</v>
      </c>
      <c r="J19" s="25">
        <v>1392471018</v>
      </c>
      <c r="K19" s="2"/>
    </row>
    <row r="20" spans="1:11" ht="19.5" customHeight="1">
      <c r="A20" s="18">
        <v>16</v>
      </c>
      <c r="B20" s="3"/>
      <c r="C20" s="4"/>
      <c r="D20" s="5"/>
      <c r="E20" s="107" t="s">
        <v>5</v>
      </c>
      <c r="F20" s="108"/>
      <c r="G20" s="19">
        <v>2874</v>
      </c>
      <c r="H20" s="20">
        <v>1303924</v>
      </c>
      <c r="I20" s="21">
        <v>46145</v>
      </c>
      <c r="J20" s="21">
        <v>24392963</v>
      </c>
      <c r="K20" s="2"/>
    </row>
    <row r="21" spans="1:11" ht="19.5" customHeight="1">
      <c r="A21" s="18">
        <v>17</v>
      </c>
      <c r="B21" s="3">
        <v>14304</v>
      </c>
      <c r="C21" s="4">
        <v>10889553</v>
      </c>
      <c r="D21" s="5"/>
      <c r="E21" s="22"/>
      <c r="F21" s="23" t="s">
        <v>2</v>
      </c>
      <c r="G21" s="26">
        <v>2989</v>
      </c>
      <c r="H21" s="97">
        <v>2033763</v>
      </c>
      <c r="I21" s="25">
        <v>62978</v>
      </c>
      <c r="J21" s="25">
        <v>36160530</v>
      </c>
      <c r="K21" s="2"/>
    </row>
    <row r="22" spans="1:11" ht="19.5" customHeight="1">
      <c r="A22" s="18">
        <v>18</v>
      </c>
      <c r="B22" s="3">
        <v>68231</v>
      </c>
      <c r="C22" s="4">
        <v>17253345</v>
      </c>
      <c r="D22" s="5"/>
      <c r="E22" s="107" t="s">
        <v>20</v>
      </c>
      <c r="F22" s="108"/>
      <c r="G22" s="19">
        <v>256168</v>
      </c>
      <c r="H22" s="20">
        <v>176525855</v>
      </c>
      <c r="I22" s="21">
        <v>3339999</v>
      </c>
      <c r="J22" s="21">
        <v>1897900132</v>
      </c>
      <c r="K22" s="2"/>
    </row>
    <row r="23" spans="1:11" ht="19.5" customHeight="1" thickBot="1">
      <c r="A23" s="18">
        <v>19</v>
      </c>
      <c r="B23" s="3">
        <v>31142</v>
      </c>
      <c r="C23" s="4">
        <v>11042490</v>
      </c>
      <c r="D23" s="5"/>
      <c r="E23" s="31"/>
      <c r="F23" s="32" t="s">
        <v>2</v>
      </c>
      <c r="G23" s="24">
        <v>337930</v>
      </c>
      <c r="H23" s="98">
        <v>214645730</v>
      </c>
      <c r="I23" s="25">
        <v>3684672</v>
      </c>
      <c r="J23" s="25">
        <v>2006406588</v>
      </c>
      <c r="K23" s="2"/>
    </row>
    <row r="24" spans="1:11" ht="19.5" customHeight="1" thickBot="1">
      <c r="A24" s="18">
        <v>20</v>
      </c>
      <c r="B24" s="3">
        <v>444455</v>
      </c>
      <c r="C24" s="4">
        <v>47772808</v>
      </c>
      <c r="D24" s="5"/>
      <c r="E24" s="109" t="s">
        <v>3</v>
      </c>
      <c r="F24" s="110"/>
      <c r="G24" s="33">
        <v>2985590</v>
      </c>
      <c r="H24" s="34">
        <v>570194706</v>
      </c>
      <c r="I24" s="95">
        <v>66525085</v>
      </c>
      <c r="J24" s="34">
        <v>10386963658</v>
      </c>
      <c r="K24" s="2"/>
    </row>
    <row r="25" spans="1:11" ht="19.5" customHeight="1">
      <c r="A25" s="18">
        <v>21</v>
      </c>
      <c r="B25" s="3">
        <v>148095</v>
      </c>
      <c r="C25" s="4">
        <v>39633020</v>
      </c>
      <c r="D25" s="5"/>
      <c r="E25" s="35"/>
      <c r="F25" s="36" t="s">
        <v>4</v>
      </c>
      <c r="G25" s="37">
        <v>2957629</v>
      </c>
      <c r="H25" s="37">
        <v>726361322</v>
      </c>
      <c r="I25" s="37">
        <v>74929438</v>
      </c>
      <c r="J25" s="37">
        <v>11865400382</v>
      </c>
      <c r="K25" s="2"/>
    </row>
    <row r="26" spans="1:11" ht="19.5" customHeight="1">
      <c r="A26" s="18">
        <v>22</v>
      </c>
      <c r="B26" s="3"/>
      <c r="C26" s="4"/>
      <c r="D26" s="5"/>
      <c r="E26" s="111" t="s">
        <v>21</v>
      </c>
      <c r="F26" s="112"/>
      <c r="G26" s="38">
        <v>1.01</v>
      </c>
      <c r="H26" s="38">
        <v>0.79</v>
      </c>
      <c r="I26" s="38">
        <v>0.89</v>
      </c>
      <c r="J26" s="38">
        <v>0.88</v>
      </c>
      <c r="K26" s="2"/>
    </row>
    <row r="27" spans="1:10" ht="19.5" customHeight="1">
      <c r="A27" s="18">
        <v>23</v>
      </c>
      <c r="B27" s="3">
        <v>207174</v>
      </c>
      <c r="C27" s="4">
        <v>38225600</v>
      </c>
      <c r="D27" s="5"/>
      <c r="E27" s="39"/>
      <c r="F27" s="40"/>
      <c r="G27" s="40"/>
      <c r="H27" s="40"/>
      <c r="I27" s="40"/>
      <c r="J27" s="40"/>
    </row>
    <row r="28" spans="1:10" ht="19.5" customHeight="1">
      <c r="A28" s="18">
        <v>24</v>
      </c>
      <c r="B28" s="3">
        <v>393304</v>
      </c>
      <c r="C28" s="4">
        <v>64249399</v>
      </c>
      <c r="D28" s="5"/>
      <c r="E28" s="5"/>
      <c r="F28" s="41"/>
      <c r="G28" s="41"/>
      <c r="H28" s="41"/>
      <c r="I28" s="41"/>
      <c r="J28" s="41"/>
    </row>
    <row r="29" spans="1:10" ht="19.5" customHeight="1">
      <c r="A29" s="18">
        <v>25</v>
      </c>
      <c r="B29" s="3">
        <v>11855</v>
      </c>
      <c r="C29" s="4">
        <v>7833753</v>
      </c>
      <c r="D29" s="5"/>
      <c r="E29" s="5"/>
      <c r="F29" s="41"/>
      <c r="G29" s="41"/>
      <c r="H29" s="41"/>
      <c r="I29" s="41"/>
      <c r="J29" s="41"/>
    </row>
    <row r="30" spans="1:10" ht="19.5" customHeight="1">
      <c r="A30" s="18">
        <v>26</v>
      </c>
      <c r="B30" s="3">
        <v>75580</v>
      </c>
      <c r="C30" s="4">
        <v>19222836</v>
      </c>
      <c r="D30" s="5"/>
      <c r="E30" s="5"/>
      <c r="F30" s="41"/>
      <c r="G30" s="41"/>
      <c r="H30" s="41"/>
      <c r="I30" s="41"/>
      <c r="J30" s="41"/>
    </row>
    <row r="31" spans="1:10" ht="19.5" customHeight="1">
      <c r="A31" s="18">
        <v>27</v>
      </c>
      <c r="B31" s="3">
        <v>154639</v>
      </c>
      <c r="C31" s="4">
        <v>36515196</v>
      </c>
      <c r="D31" s="5"/>
      <c r="E31" s="5"/>
      <c r="F31" s="41"/>
      <c r="G31" s="41"/>
      <c r="H31" s="41"/>
      <c r="I31" s="41"/>
      <c r="J31" s="41"/>
    </row>
    <row r="32" spans="1:10" ht="19.5" customHeight="1">
      <c r="A32" s="18">
        <v>28</v>
      </c>
      <c r="B32" s="3">
        <v>18020</v>
      </c>
      <c r="C32" s="4">
        <v>12334173</v>
      </c>
      <c r="D32" s="5"/>
      <c r="E32" s="5"/>
      <c r="F32" s="41"/>
      <c r="G32" s="41"/>
      <c r="H32" s="41"/>
      <c r="I32" s="41"/>
      <c r="J32" s="41"/>
    </row>
    <row r="33" spans="1:10" ht="19.5" customHeight="1">
      <c r="A33" s="18">
        <v>29</v>
      </c>
      <c r="B33" s="3"/>
      <c r="C33" s="4"/>
      <c r="D33" s="5"/>
      <c r="E33" s="5"/>
      <c r="F33" s="5"/>
      <c r="G33" s="5"/>
      <c r="H33" s="5"/>
      <c r="I33" s="5"/>
      <c r="J33" s="5"/>
    </row>
    <row r="34" spans="1:10" ht="19.5" customHeight="1">
      <c r="A34" s="18">
        <v>30</v>
      </c>
      <c r="B34" s="3">
        <v>184374</v>
      </c>
      <c r="C34" s="4">
        <v>25284659</v>
      </c>
      <c r="D34" s="5"/>
      <c r="E34" s="5"/>
      <c r="F34" s="5"/>
      <c r="G34" s="5"/>
      <c r="H34" s="5"/>
      <c r="I34" s="5"/>
      <c r="J34" s="5"/>
    </row>
    <row r="35" spans="1:10" ht="19.5" customHeight="1" thickBot="1">
      <c r="A35" s="18">
        <v>31</v>
      </c>
      <c r="B35" s="3">
        <v>283898</v>
      </c>
      <c r="C35" s="4">
        <v>55762350</v>
      </c>
      <c r="D35" s="5"/>
      <c r="E35" s="5"/>
      <c r="F35" s="5"/>
      <c r="G35" s="5"/>
      <c r="H35" s="5"/>
      <c r="I35" s="5"/>
      <c r="J35" s="5"/>
    </row>
    <row r="36" spans="1:10" ht="19.5" customHeight="1" thickBot="1">
      <c r="A36" s="66" t="s">
        <v>94</v>
      </c>
      <c r="B36" s="42">
        <v>2985590</v>
      </c>
      <c r="C36" s="42">
        <v>570194706</v>
      </c>
      <c r="D36" s="5"/>
      <c r="E36" s="5"/>
      <c r="F36" s="5"/>
      <c r="G36" s="5"/>
      <c r="H36" s="5"/>
      <c r="I36" s="5"/>
      <c r="J36" s="5"/>
    </row>
    <row r="37" spans="1:10" ht="19.5" customHeight="1">
      <c r="A37" s="44" t="s">
        <v>95</v>
      </c>
      <c r="B37" s="45">
        <v>2957629</v>
      </c>
      <c r="C37" s="45">
        <v>726361322</v>
      </c>
      <c r="D37" s="5"/>
      <c r="E37" s="5"/>
      <c r="F37" s="5"/>
      <c r="G37" s="46"/>
      <c r="H37" s="5"/>
      <c r="I37" s="5"/>
      <c r="J37" s="5"/>
    </row>
    <row r="38" spans="1:10" ht="19.5" customHeight="1" thickBot="1">
      <c r="A38" s="47" t="s">
        <v>96</v>
      </c>
      <c r="B38" s="38">
        <v>1.01</v>
      </c>
      <c r="C38" s="38">
        <v>0.79</v>
      </c>
      <c r="D38" s="5"/>
      <c r="E38" s="48"/>
      <c r="F38" s="5"/>
      <c r="G38" s="5"/>
      <c r="H38" s="5"/>
      <c r="I38" s="5"/>
      <c r="J38" s="5"/>
    </row>
    <row r="39" spans="1:10" ht="27" customHeight="1" thickBot="1">
      <c r="A39" s="49" t="s">
        <v>97</v>
      </c>
      <c r="B39" s="42">
        <v>66525085</v>
      </c>
      <c r="C39" s="42">
        <v>10386963658</v>
      </c>
      <c r="D39" s="5">
        <v>5886778368</v>
      </c>
      <c r="E39" s="5"/>
      <c r="F39" s="5"/>
      <c r="G39" s="5"/>
      <c r="H39" s="5"/>
      <c r="I39" s="5"/>
      <c r="J39" s="5"/>
    </row>
    <row r="40" spans="1:10" ht="19.5" customHeight="1">
      <c r="A40" s="50" t="s">
        <v>98</v>
      </c>
      <c r="B40" s="51">
        <v>74929438</v>
      </c>
      <c r="C40" s="51">
        <v>11865400382</v>
      </c>
      <c r="D40" s="5">
        <v>6504490169</v>
      </c>
      <c r="E40" s="5"/>
      <c r="F40" s="5"/>
      <c r="G40" s="46"/>
      <c r="H40" s="5"/>
      <c r="I40" s="5"/>
      <c r="J40" s="5"/>
    </row>
    <row r="41" spans="1:10" ht="19.5" customHeight="1">
      <c r="A41" s="65" t="s">
        <v>99</v>
      </c>
      <c r="B41" s="52">
        <v>0.89</v>
      </c>
      <c r="C41" s="52">
        <v>0.88</v>
      </c>
      <c r="D41" s="5"/>
      <c r="E41" s="5"/>
      <c r="F41" s="5"/>
      <c r="G41" s="5"/>
      <c r="H41" s="5"/>
      <c r="I41" s="5"/>
      <c r="J41" s="5"/>
    </row>
  </sheetData>
  <sheetProtection/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 horizontalCentered="1"/>
  <pageMargins left="0.35433070866141736" right="0.15748031496062992" top="0.7874015748031497" bottom="0.7874015748031497" header="0.5511811023622047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L3" sqref="L3:L4"/>
    </sheetView>
  </sheetViews>
  <sheetFormatPr defaultColWidth="9.00390625" defaultRowHeight="13.5"/>
  <cols>
    <col min="1" max="1" width="9.125" style="0" customWidth="1"/>
    <col min="2" max="2" width="12.375" style="0" customWidth="1"/>
    <col min="3" max="3" width="15.375" style="0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10" width="13.625" style="0" customWidth="1"/>
  </cols>
  <sheetData>
    <row r="1" spans="1:10" ht="24.75" customHeight="1">
      <c r="A1" s="6" t="s">
        <v>87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>
      <c r="A2" s="5"/>
      <c r="B2" s="5"/>
      <c r="C2" s="5"/>
      <c r="D2" s="5"/>
      <c r="E2" s="5"/>
      <c r="F2" s="5"/>
      <c r="G2" s="5"/>
      <c r="H2" s="5"/>
      <c r="I2" s="7" t="s">
        <v>69</v>
      </c>
      <c r="J2" s="5"/>
    </row>
    <row r="3" spans="1:10" ht="19.5" customHeight="1">
      <c r="A3" s="8" t="s">
        <v>9</v>
      </c>
      <c r="B3" s="5"/>
      <c r="C3" s="5"/>
      <c r="D3" s="5"/>
      <c r="E3" s="104" t="s">
        <v>10</v>
      </c>
      <c r="F3" s="104"/>
      <c r="G3" s="104"/>
      <c r="H3" s="5"/>
      <c r="I3" s="5"/>
      <c r="J3" s="5"/>
    </row>
    <row r="4" spans="1:11" ht="19.5" customHeight="1">
      <c r="A4" s="9" t="s">
        <v>11</v>
      </c>
      <c r="B4" s="9" t="s">
        <v>12</v>
      </c>
      <c r="C4" s="9" t="s">
        <v>13</v>
      </c>
      <c r="D4" s="5"/>
      <c r="E4" s="10"/>
      <c r="F4" s="11"/>
      <c r="G4" s="12"/>
      <c r="H4" s="13" t="s">
        <v>49</v>
      </c>
      <c r="I4" s="12" t="s">
        <v>50</v>
      </c>
      <c r="J4" s="14"/>
      <c r="K4" s="2"/>
    </row>
    <row r="5" spans="1:11" ht="19.5" customHeight="1">
      <c r="A5" s="18">
        <v>1</v>
      </c>
      <c r="B5" s="3">
        <v>228615</v>
      </c>
      <c r="C5" s="4">
        <v>27860709</v>
      </c>
      <c r="D5" s="5"/>
      <c r="E5" s="15"/>
      <c r="F5" s="16"/>
      <c r="G5" s="17" t="s">
        <v>14</v>
      </c>
      <c r="H5" s="18" t="s">
        <v>13</v>
      </c>
      <c r="I5" s="17" t="s">
        <v>14</v>
      </c>
      <c r="J5" s="9" t="s">
        <v>13</v>
      </c>
      <c r="K5" s="2"/>
    </row>
    <row r="6" spans="1:11" ht="19.5" customHeight="1">
      <c r="A6" s="18">
        <v>2</v>
      </c>
      <c r="B6" s="3">
        <v>428464</v>
      </c>
      <c r="C6" s="4">
        <v>25067781</v>
      </c>
      <c r="D6" s="5"/>
      <c r="E6" s="107" t="s">
        <v>15</v>
      </c>
      <c r="F6" s="108"/>
      <c r="G6" s="19">
        <v>8612085</v>
      </c>
      <c r="H6" s="20">
        <v>682462141</v>
      </c>
      <c r="I6" s="21">
        <f>'[4]８月'!I6+'[4]９月'!G6</f>
        <v>65921058</v>
      </c>
      <c r="J6" s="21">
        <f>'[4]８月'!J6+'[4]９月'!H6</f>
        <v>6262028543</v>
      </c>
      <c r="K6" s="2"/>
    </row>
    <row r="7" spans="1:12" ht="19.5" customHeight="1">
      <c r="A7" s="18">
        <v>3</v>
      </c>
      <c r="B7" s="3">
        <v>265595</v>
      </c>
      <c r="C7" s="4">
        <v>48181103</v>
      </c>
      <c r="D7" s="5"/>
      <c r="E7" s="22"/>
      <c r="F7" s="23" t="s">
        <v>2</v>
      </c>
      <c r="G7" s="24">
        <v>5242607</v>
      </c>
      <c r="H7" s="98">
        <v>384606740</v>
      </c>
      <c r="I7" s="25">
        <f>'[4]８月'!I7+'[4]９月'!G7</f>
        <v>71222429</v>
      </c>
      <c r="J7" s="25">
        <f>'[4]８月'!J7+'[4]９月'!H7</f>
        <v>7679276832</v>
      </c>
      <c r="K7" s="2"/>
      <c r="L7" s="1"/>
    </row>
    <row r="8" spans="1:11" ht="19.5" customHeight="1">
      <c r="A8" s="18">
        <v>4</v>
      </c>
      <c r="B8" s="3">
        <v>479947</v>
      </c>
      <c r="C8" s="4">
        <v>44516595</v>
      </c>
      <c r="D8" s="5"/>
      <c r="E8" s="107" t="s">
        <v>47</v>
      </c>
      <c r="F8" s="108"/>
      <c r="G8" s="19">
        <v>103278</v>
      </c>
      <c r="H8" s="20">
        <v>93026427</v>
      </c>
      <c r="I8" s="21">
        <f>'[4]８月'!I8+'[4]９月'!G8</f>
        <v>313132</v>
      </c>
      <c r="J8" s="21">
        <f>'[4]８月'!J8+'[4]９月'!H8</f>
        <v>265196237</v>
      </c>
      <c r="K8" s="2"/>
    </row>
    <row r="9" spans="1:11" ht="19.5" customHeight="1">
      <c r="A9" s="18">
        <v>5</v>
      </c>
      <c r="B9" s="3">
        <v>0</v>
      </c>
      <c r="C9" s="4">
        <v>0</v>
      </c>
      <c r="D9" s="5"/>
      <c r="E9" s="22"/>
      <c r="F9" s="23" t="s">
        <v>2</v>
      </c>
      <c r="G9" s="26">
        <v>910</v>
      </c>
      <c r="H9" s="97">
        <v>1447524</v>
      </c>
      <c r="I9" s="25">
        <f>'[4]８月'!I9+'[4]９月'!G9</f>
        <v>141654</v>
      </c>
      <c r="J9" s="25">
        <f>'[4]８月'!J9+'[4]９月'!H9</f>
        <v>122240461</v>
      </c>
      <c r="K9" s="2"/>
    </row>
    <row r="10" spans="1:11" ht="19.5" customHeight="1">
      <c r="A10" s="18">
        <v>6</v>
      </c>
      <c r="B10" s="3">
        <v>759022</v>
      </c>
      <c r="C10" s="4">
        <v>73833755</v>
      </c>
      <c r="D10" s="5"/>
      <c r="E10" s="107" t="s">
        <v>48</v>
      </c>
      <c r="F10" s="108"/>
      <c r="G10" s="19">
        <v>389020</v>
      </c>
      <c r="H10" s="20">
        <v>136415124</v>
      </c>
      <c r="I10" s="21">
        <f>'[4]８月'!I10+'[4]９月'!G10</f>
        <v>3609893</v>
      </c>
      <c r="J10" s="21">
        <f>'[4]８月'!J10+'[4]９月'!H10</f>
        <v>1356657791</v>
      </c>
      <c r="K10" s="2"/>
    </row>
    <row r="11" spans="1:11" ht="19.5" customHeight="1">
      <c r="A11" s="18">
        <v>7</v>
      </c>
      <c r="B11" s="3">
        <v>280984</v>
      </c>
      <c r="C11" s="4">
        <v>64231926</v>
      </c>
      <c r="D11" s="5"/>
      <c r="E11" s="22"/>
      <c r="F11" s="23" t="s">
        <v>2</v>
      </c>
      <c r="G11" s="24">
        <v>217670</v>
      </c>
      <c r="H11" s="98">
        <v>67492980</v>
      </c>
      <c r="I11" s="25">
        <f>'[4]８月'!I11+'[4]９月'!G11</f>
        <v>3014397</v>
      </c>
      <c r="J11" s="25">
        <f>'[4]８月'!J11+'[4]９月'!H11</f>
        <v>1041614195</v>
      </c>
      <c r="K11" s="2"/>
    </row>
    <row r="12" spans="1:11" ht="19.5" customHeight="1">
      <c r="A12" s="18">
        <v>8</v>
      </c>
      <c r="B12" s="3">
        <v>208707</v>
      </c>
      <c r="C12" s="4">
        <v>33561460</v>
      </c>
      <c r="D12" s="5"/>
      <c r="E12" s="107" t="s">
        <v>18</v>
      </c>
      <c r="F12" s="108"/>
      <c r="G12" s="19">
        <v>3881</v>
      </c>
      <c r="H12" s="20">
        <v>3875658</v>
      </c>
      <c r="I12" s="21">
        <f>'[4]８月'!I12+'[4]９月'!G12</f>
        <v>36682</v>
      </c>
      <c r="J12" s="21">
        <f>'[4]８月'!J12+'[4]９月'!H12</f>
        <v>36910397</v>
      </c>
      <c r="K12" s="1"/>
    </row>
    <row r="13" spans="1:11" ht="19.5" customHeight="1">
      <c r="A13" s="18">
        <v>9</v>
      </c>
      <c r="B13" s="3">
        <v>389708</v>
      </c>
      <c r="C13" s="4">
        <v>62624100</v>
      </c>
      <c r="D13" s="5"/>
      <c r="E13" s="22"/>
      <c r="F13" s="23" t="s">
        <v>2</v>
      </c>
      <c r="G13" s="26">
        <v>3564</v>
      </c>
      <c r="H13" s="97">
        <v>4924444</v>
      </c>
      <c r="I13" s="25">
        <f>'[4]８月'!I13+'[4]９月'!G13</f>
        <v>39702</v>
      </c>
      <c r="J13" s="25">
        <f>'[4]８月'!J13+'[4]９月'!H13</f>
        <v>45702446</v>
      </c>
      <c r="K13" s="2"/>
    </row>
    <row r="14" spans="1:11" ht="19.5" customHeight="1">
      <c r="A14" s="18">
        <v>10</v>
      </c>
      <c r="B14" s="3">
        <v>300791</v>
      </c>
      <c r="C14" s="4">
        <v>52792644</v>
      </c>
      <c r="D14" s="5"/>
      <c r="E14" s="105" t="s">
        <v>64</v>
      </c>
      <c r="F14" s="106"/>
      <c r="G14" s="21"/>
      <c r="H14" s="27"/>
      <c r="I14" s="21">
        <f>'[4]８月'!I14+'[4]９月'!G14</f>
        <v>0</v>
      </c>
      <c r="J14" s="21">
        <f>'[4]８月'!J14+'[4]９月'!H14</f>
        <v>0</v>
      </c>
      <c r="K14" s="2"/>
    </row>
    <row r="15" spans="1:11" ht="19.5" customHeight="1">
      <c r="A15" s="18">
        <v>11</v>
      </c>
      <c r="B15" s="3">
        <v>625249</v>
      </c>
      <c r="C15" s="4">
        <v>69108070</v>
      </c>
      <c r="D15" s="5"/>
      <c r="E15" s="22"/>
      <c r="F15" s="23" t="s">
        <v>2</v>
      </c>
      <c r="G15" s="25"/>
      <c r="H15" s="28"/>
      <c r="I15" s="25">
        <f>'[4]８月'!I15+'[4]９月'!G15</f>
        <v>0</v>
      </c>
      <c r="J15" s="25">
        <f>'[4]８月'!J15+'[4]９月'!H15</f>
        <v>0</v>
      </c>
      <c r="K15" s="2"/>
    </row>
    <row r="16" spans="1:11" ht="19.5" customHeight="1">
      <c r="A16" s="18">
        <v>12</v>
      </c>
      <c r="B16" s="3">
        <v>0</v>
      </c>
      <c r="C16" s="4">
        <v>0</v>
      </c>
      <c r="D16" s="5"/>
      <c r="E16" s="107" t="s">
        <v>19</v>
      </c>
      <c r="F16" s="108"/>
      <c r="G16" s="21"/>
      <c r="H16" s="21"/>
      <c r="I16" s="21">
        <f>'[4]８月'!I16+'[4]９月'!G16</f>
        <v>0</v>
      </c>
      <c r="J16" s="21">
        <f>'[4]８月'!J16+'[4]９月'!H16</f>
        <v>0</v>
      </c>
      <c r="K16" s="2"/>
    </row>
    <row r="17" spans="1:11" ht="19.5" customHeight="1">
      <c r="A17" s="18">
        <v>13</v>
      </c>
      <c r="B17" s="3">
        <v>330739</v>
      </c>
      <c r="C17" s="4">
        <v>72929683</v>
      </c>
      <c r="D17" s="5"/>
      <c r="E17" s="22"/>
      <c r="F17" s="23" t="s">
        <v>2</v>
      </c>
      <c r="G17" s="25"/>
      <c r="H17" s="28"/>
      <c r="I17" s="25">
        <f>'[4]８月'!I17+'[4]９月'!G17</f>
        <v>0</v>
      </c>
      <c r="J17" s="25">
        <f>'[4]８月'!J17+'[4]９月'!H17</f>
        <v>0</v>
      </c>
      <c r="K17" s="2"/>
    </row>
    <row r="18" spans="1:11" ht="19.5" customHeight="1">
      <c r="A18" s="18">
        <v>14</v>
      </c>
      <c r="B18" s="3">
        <v>565958</v>
      </c>
      <c r="C18" s="4">
        <v>45988597</v>
      </c>
      <c r="D18" s="5"/>
      <c r="E18" s="113" t="s">
        <v>6</v>
      </c>
      <c r="F18" s="114"/>
      <c r="G18" s="19">
        <v>426612</v>
      </c>
      <c r="H18" s="20">
        <v>238558147</v>
      </c>
      <c r="I18" s="21">
        <f>'[4]８月'!I18+'[4]９月'!G18</f>
        <v>2793052</v>
      </c>
      <c r="J18" s="21">
        <f>'[4]８月'!J18+'[4]９月'!H18</f>
        <v>1698215092</v>
      </c>
      <c r="K18" s="2"/>
    </row>
    <row r="19" spans="1:11" ht="19.5" customHeight="1">
      <c r="A19" s="18">
        <v>15</v>
      </c>
      <c r="B19" s="3">
        <v>454331</v>
      </c>
      <c r="C19" s="4">
        <v>57427931</v>
      </c>
      <c r="D19" s="5"/>
      <c r="E19" s="22"/>
      <c r="F19" s="23" t="s">
        <v>2</v>
      </c>
      <c r="G19" s="26">
        <v>526921</v>
      </c>
      <c r="H19" s="97">
        <v>278436960</v>
      </c>
      <c r="I19" s="25">
        <f>'[4]８月'!I19+'[4]９月'!G19</f>
        <v>2755278</v>
      </c>
      <c r="J19" s="25">
        <f>'[4]８月'!J19+'[4]９月'!H19</f>
        <v>1670907978</v>
      </c>
      <c r="K19" s="2"/>
    </row>
    <row r="20" spans="1:11" ht="19.5" customHeight="1">
      <c r="A20" s="18">
        <v>16</v>
      </c>
      <c r="B20" s="3">
        <v>685359</v>
      </c>
      <c r="C20" s="4">
        <v>67546029</v>
      </c>
      <c r="D20" s="5"/>
      <c r="E20" s="107" t="s">
        <v>5</v>
      </c>
      <c r="F20" s="108"/>
      <c r="G20" s="19">
        <v>8526</v>
      </c>
      <c r="H20" s="20">
        <v>3832040</v>
      </c>
      <c r="I20" s="21">
        <f>'[4]８月'!I20+'[4]９月'!G20</f>
        <v>54671</v>
      </c>
      <c r="J20" s="21">
        <f>'[4]８月'!J20+'[4]９月'!H20</f>
        <v>28225003</v>
      </c>
      <c r="K20" s="2"/>
    </row>
    <row r="21" spans="1:11" ht="19.5" customHeight="1">
      <c r="A21" s="18">
        <v>17</v>
      </c>
      <c r="B21" s="3">
        <v>306867</v>
      </c>
      <c r="C21" s="4">
        <v>65825840</v>
      </c>
      <c r="D21" s="5"/>
      <c r="E21" s="22"/>
      <c r="F21" s="23" t="s">
        <v>2</v>
      </c>
      <c r="G21" s="24">
        <v>2735</v>
      </c>
      <c r="H21" s="98">
        <v>1278335</v>
      </c>
      <c r="I21" s="25">
        <f>'[4]８月'!I21+'[4]９月'!G21</f>
        <v>65713</v>
      </c>
      <c r="J21" s="25">
        <f>'[4]８月'!J21+'[4]９月'!H21</f>
        <v>37438865</v>
      </c>
      <c r="K21" s="2"/>
    </row>
    <row r="22" spans="1:11" ht="19.5" customHeight="1">
      <c r="A22" s="18">
        <v>18</v>
      </c>
      <c r="B22" s="3">
        <v>16810</v>
      </c>
      <c r="C22" s="4">
        <v>8139987</v>
      </c>
      <c r="D22" s="5"/>
      <c r="E22" s="107" t="s">
        <v>20</v>
      </c>
      <c r="F22" s="108"/>
      <c r="G22" s="19">
        <v>414989</v>
      </c>
      <c r="H22" s="20">
        <v>161687020</v>
      </c>
      <c r="I22" s="21">
        <f>'[4]８月'!I22+'[4]９月'!G22</f>
        <v>3754988</v>
      </c>
      <c r="J22" s="21">
        <f>'[4]８月'!J22+'[4]９月'!H22</f>
        <v>2059587152</v>
      </c>
      <c r="K22" s="2"/>
    </row>
    <row r="23" spans="1:11" ht="19.5" customHeight="1" thickBot="1">
      <c r="A23" s="18">
        <v>19</v>
      </c>
      <c r="B23" s="3">
        <v>0</v>
      </c>
      <c r="C23" s="4">
        <v>0</v>
      </c>
      <c r="D23" s="5"/>
      <c r="E23" s="31"/>
      <c r="F23" s="32" t="s">
        <v>2</v>
      </c>
      <c r="G23" s="26">
        <v>314054</v>
      </c>
      <c r="H23" s="97">
        <v>123765996</v>
      </c>
      <c r="I23" s="25">
        <f>'[4]８月'!I23+'[4]９月'!G23</f>
        <v>3998726</v>
      </c>
      <c r="J23" s="25">
        <f>'[4]８月'!J23+'[4]９月'!H23</f>
        <v>2130172584</v>
      </c>
      <c r="K23" s="2"/>
    </row>
    <row r="24" spans="1:11" ht="19.5" customHeight="1" thickBot="1">
      <c r="A24" s="18">
        <v>20</v>
      </c>
      <c r="B24" s="3">
        <v>135369</v>
      </c>
      <c r="C24" s="4">
        <v>23345259</v>
      </c>
      <c r="D24" s="5"/>
      <c r="E24" s="109" t="s">
        <v>3</v>
      </c>
      <c r="F24" s="110"/>
      <c r="G24" s="33">
        <f aca="true" t="shared" si="0" ref="G24:J25">G6+G8+G10+G12+G14+G16+G18+G20+G22</f>
        <v>9958391</v>
      </c>
      <c r="H24" s="34">
        <f t="shared" si="0"/>
        <v>1319856557</v>
      </c>
      <c r="I24" s="95">
        <f t="shared" si="0"/>
        <v>76483476</v>
      </c>
      <c r="J24" s="34">
        <f t="shared" si="0"/>
        <v>11706820215</v>
      </c>
      <c r="K24" s="2"/>
    </row>
    <row r="25" spans="1:11" ht="19.5" customHeight="1">
      <c r="A25" s="18">
        <v>21</v>
      </c>
      <c r="B25" s="3">
        <v>706678</v>
      </c>
      <c r="C25" s="4">
        <v>76587784</v>
      </c>
      <c r="D25" s="5"/>
      <c r="E25" s="35"/>
      <c r="F25" s="36" t="s">
        <v>4</v>
      </c>
      <c r="G25" s="37">
        <f t="shared" si="0"/>
        <v>6308461</v>
      </c>
      <c r="H25" s="37">
        <f t="shared" si="0"/>
        <v>861952979</v>
      </c>
      <c r="I25" s="37">
        <f t="shared" si="0"/>
        <v>81237899</v>
      </c>
      <c r="J25" s="37">
        <f t="shared" si="0"/>
        <v>12727353361</v>
      </c>
      <c r="K25" s="2"/>
    </row>
    <row r="26" spans="1:11" ht="19.5" customHeight="1">
      <c r="A26" s="18">
        <v>22</v>
      </c>
      <c r="B26" s="3">
        <v>395775</v>
      </c>
      <c r="C26" s="4">
        <v>55880734</v>
      </c>
      <c r="D26" s="5"/>
      <c r="E26" s="111" t="s">
        <v>21</v>
      </c>
      <c r="F26" s="112"/>
      <c r="G26" s="38">
        <f>G24/G25</f>
        <v>1.5785769302528778</v>
      </c>
      <c r="H26" s="38">
        <f>H24/H25</f>
        <v>1.5312396257754566</v>
      </c>
      <c r="I26" s="38">
        <f>I24/I25</f>
        <v>0.9414753082179046</v>
      </c>
      <c r="J26" s="38">
        <f>J24/J25</f>
        <v>0.9198157608221058</v>
      </c>
      <c r="K26" s="2"/>
    </row>
    <row r="27" spans="1:10" ht="19.5" customHeight="1">
      <c r="A27" s="18">
        <v>23</v>
      </c>
      <c r="B27" s="3">
        <v>0</v>
      </c>
      <c r="C27" s="4">
        <v>0</v>
      </c>
      <c r="D27" s="5"/>
      <c r="E27" s="39"/>
      <c r="F27" s="40"/>
      <c r="G27" s="40"/>
      <c r="H27" s="40"/>
      <c r="I27" s="40"/>
      <c r="J27" s="40"/>
    </row>
    <row r="28" spans="1:10" ht="19.5" customHeight="1">
      <c r="A28" s="18">
        <v>24</v>
      </c>
      <c r="B28" s="3">
        <v>371732</v>
      </c>
      <c r="C28" s="4">
        <v>79213021</v>
      </c>
      <c r="D28" s="5"/>
      <c r="E28" s="5"/>
      <c r="F28" s="41"/>
      <c r="G28" s="41"/>
      <c r="H28" s="41"/>
      <c r="I28" s="41"/>
      <c r="J28" s="41"/>
    </row>
    <row r="29" spans="1:10" ht="19.5" customHeight="1">
      <c r="A29" s="18">
        <v>25</v>
      </c>
      <c r="B29" s="3">
        <v>63073</v>
      </c>
      <c r="C29" s="4">
        <v>13112701</v>
      </c>
      <c r="D29" s="5"/>
      <c r="E29" s="5"/>
      <c r="F29" s="41"/>
      <c r="G29" s="41"/>
      <c r="H29" s="41"/>
      <c r="I29" s="41"/>
      <c r="J29" s="41"/>
    </row>
    <row r="30" spans="1:10" ht="19.5" customHeight="1">
      <c r="A30" s="18">
        <v>26</v>
      </c>
      <c r="B30" s="3">
        <v>0</v>
      </c>
      <c r="C30" s="4">
        <v>0</v>
      </c>
      <c r="D30" s="5"/>
      <c r="E30" s="5"/>
      <c r="F30" s="41"/>
      <c r="G30" s="41"/>
      <c r="H30" s="41"/>
      <c r="I30" s="41"/>
      <c r="J30" s="41"/>
    </row>
    <row r="31" spans="1:10" ht="19.5" customHeight="1">
      <c r="A31" s="18">
        <v>27</v>
      </c>
      <c r="B31" s="3">
        <v>466173</v>
      </c>
      <c r="C31" s="4">
        <v>56010016</v>
      </c>
      <c r="D31" s="5"/>
      <c r="E31" s="5"/>
      <c r="F31" s="41"/>
      <c r="G31" s="41"/>
      <c r="H31" s="41"/>
      <c r="I31" s="41"/>
      <c r="J31" s="41"/>
    </row>
    <row r="32" spans="1:10" ht="19.5" customHeight="1">
      <c r="A32" s="18">
        <v>28</v>
      </c>
      <c r="B32" s="3">
        <v>349003</v>
      </c>
      <c r="C32" s="4">
        <v>54908352</v>
      </c>
      <c r="D32" s="5"/>
      <c r="E32" s="5"/>
      <c r="F32" s="41"/>
      <c r="G32" s="41"/>
      <c r="H32" s="41"/>
      <c r="I32" s="41"/>
      <c r="J32" s="41"/>
    </row>
    <row r="33" spans="1:10" ht="19.5" customHeight="1">
      <c r="A33" s="18">
        <v>29</v>
      </c>
      <c r="B33" s="3">
        <v>638194</v>
      </c>
      <c r="C33" s="4">
        <v>79447675</v>
      </c>
      <c r="D33" s="5"/>
      <c r="E33" s="5"/>
      <c r="F33" s="5"/>
      <c r="G33" s="5"/>
      <c r="H33" s="5"/>
      <c r="I33" s="5"/>
      <c r="J33" s="5"/>
    </row>
    <row r="34" spans="1:10" ht="19.5" customHeight="1">
      <c r="A34" s="18">
        <v>30</v>
      </c>
      <c r="B34" s="3">
        <v>505248</v>
      </c>
      <c r="C34" s="4">
        <v>61714805</v>
      </c>
      <c r="D34" s="5"/>
      <c r="E34" s="5"/>
      <c r="F34" s="5"/>
      <c r="G34" s="5"/>
      <c r="H34" s="5"/>
      <c r="I34" s="5"/>
      <c r="J34" s="5"/>
    </row>
    <row r="35" spans="1:10" ht="19.5" customHeight="1" thickBot="1">
      <c r="A35" s="18"/>
      <c r="B35" s="3">
        <v>0</v>
      </c>
      <c r="C35" s="4">
        <v>0</v>
      </c>
      <c r="D35" s="5"/>
      <c r="E35" s="5"/>
      <c r="F35" s="5"/>
      <c r="G35" s="5"/>
      <c r="H35" s="5"/>
      <c r="I35" s="5"/>
      <c r="J35" s="5"/>
    </row>
    <row r="36" spans="1:10" ht="19.5" customHeight="1" thickBot="1">
      <c r="A36" s="66" t="s">
        <v>3</v>
      </c>
      <c r="B36" s="42">
        <f>SUM(B5:B35)</f>
        <v>9958391</v>
      </c>
      <c r="C36" s="42">
        <f>SUM(C5:C35)</f>
        <v>1319856557</v>
      </c>
      <c r="D36" s="5"/>
      <c r="E36" s="5"/>
      <c r="F36" s="43"/>
      <c r="G36" s="5"/>
      <c r="H36" s="5"/>
      <c r="I36" s="5"/>
      <c r="J36" s="5"/>
    </row>
    <row r="37" spans="1:10" ht="19.5" customHeight="1">
      <c r="A37" s="44" t="s">
        <v>4</v>
      </c>
      <c r="B37" s="45">
        <v>6308461</v>
      </c>
      <c r="C37" s="45">
        <v>861952979</v>
      </c>
      <c r="D37" s="5"/>
      <c r="E37" s="5"/>
      <c r="F37" s="5"/>
      <c r="G37" s="46"/>
      <c r="H37" s="5"/>
      <c r="I37" s="5"/>
      <c r="J37" s="5"/>
    </row>
    <row r="38" spans="1:10" ht="19.5" customHeight="1" thickBot="1">
      <c r="A38" s="47" t="s">
        <v>22</v>
      </c>
      <c r="B38" s="38">
        <f>B36/B37</f>
        <v>1.5785769302528778</v>
      </c>
      <c r="C38" s="38">
        <f>C36/C37</f>
        <v>1.5312396257754566</v>
      </c>
      <c r="D38" s="5"/>
      <c r="E38" s="48"/>
      <c r="F38" s="5"/>
      <c r="G38" s="5"/>
      <c r="H38" s="5"/>
      <c r="I38" s="5"/>
      <c r="J38" s="5"/>
    </row>
    <row r="39" spans="1:10" ht="25.5" customHeight="1" thickBot="1">
      <c r="A39" s="49" t="s">
        <v>51</v>
      </c>
      <c r="B39" s="42">
        <f>'[4]８月'!B39+'[4]９月'!B36</f>
        <v>76483476</v>
      </c>
      <c r="C39" s="42">
        <f>'[4]８月'!C39+'[4]９月'!C36</f>
        <v>11706820215</v>
      </c>
      <c r="D39" s="5">
        <v>5886778368</v>
      </c>
      <c r="E39" s="5"/>
      <c r="F39" s="5"/>
      <c r="G39" s="5"/>
      <c r="H39" s="5"/>
      <c r="I39" s="5"/>
      <c r="J39" s="5"/>
    </row>
    <row r="40" spans="1:10" ht="19.5" customHeight="1">
      <c r="A40" s="50" t="s">
        <v>23</v>
      </c>
      <c r="B40" s="51">
        <f>'[4]８月'!B40+'[4]９月'!B37</f>
        <v>81237899</v>
      </c>
      <c r="C40" s="51">
        <f>'[4]８月'!C40+'[4]９月'!C37</f>
        <v>12727353361</v>
      </c>
      <c r="D40" s="5">
        <v>6504490169</v>
      </c>
      <c r="E40" s="5"/>
      <c r="F40" s="5"/>
      <c r="G40" s="46"/>
      <c r="H40" s="5"/>
      <c r="I40" s="5"/>
      <c r="J40" s="5"/>
    </row>
    <row r="41" spans="1:10" ht="19.5" customHeight="1">
      <c r="A41" s="65" t="s">
        <v>24</v>
      </c>
      <c r="B41" s="52">
        <f>B39/B40</f>
        <v>0.9414753082179046</v>
      </c>
      <c r="C41" s="52">
        <f>C39/C40</f>
        <v>0.9198157608221058</v>
      </c>
      <c r="D41" s="5"/>
      <c r="E41" s="5"/>
      <c r="F41" s="5"/>
      <c r="G41" s="5"/>
      <c r="H41" s="5"/>
      <c r="I41" s="5"/>
      <c r="J41" s="5"/>
    </row>
  </sheetData>
  <sheetProtection/>
  <mergeCells count="12"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  <mergeCell ref="E20:F20"/>
    <mergeCell ref="E22:F22"/>
  </mergeCells>
  <printOptions horizontalCentered="1"/>
  <pageMargins left="0.35433070866141736" right="0.15748031496062992" top="0.7874015748031497" bottom="0.7874015748031497" header="0.5511811023622047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信田 実奈子</dc:creator>
  <cp:keywords/>
  <dc:description/>
  <cp:lastModifiedBy>鳥取県</cp:lastModifiedBy>
  <cp:lastPrinted>2021-10-13T01:15:17Z</cp:lastPrinted>
  <dcterms:modified xsi:type="dcterms:W3CDTF">2022-01-07T00:06:00Z</dcterms:modified>
  <cp:category/>
  <cp:version/>
  <cp:contentType/>
  <cp:contentStatus/>
</cp:coreProperties>
</file>