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9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<sst xmlns="http://schemas.openxmlformats.org/spreadsheetml/2006/main" count="469" uniqueCount="115">
  <si>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</si>
  <si>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</si>
  <si>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</si>
  <si>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</si>
  <si>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</si>
  <si>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</si>
  <si>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</si>
  <si>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</si>
  <si>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</si>
  <si>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</si>
  <si>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</si>
  <si>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</si>
  <si>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</si>
  <si>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</si>
  <si>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</si>
  <si>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</si>
  <si>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</si>
  <si>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</si>
  <si>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</si>
  <si>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</si>
  <si>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</si>
  <si>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1月</t>
  </si>
  <si>
    <t>累計　　　　　（1～２月）</t>
  </si>
  <si>
    <t>前年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</si>
  <si>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</si>
  <si>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</si>
  <si>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</si>
  <si>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</si>
  <si>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</si>
  <si>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</si>
  <si>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</si>
  <si>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</si>
  <si>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</si>
  <si>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</si>
  <si>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</si>
  <si>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</si>
  <si>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</si>
  <si>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</si>
  <si>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</si>
  <si>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</si>
  <si>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</si>
  <si>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</si>
  <si>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</si>
  <si>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</si>
  <si>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</si>
  <si>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</si>
  <si>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</si>
  <si>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</si>
  <si>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</si>
  <si>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</si>
  <si>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</si>
  <si>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</si>
  <si>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</si>
  <si>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</si>
  <si>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</si>
  <si>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</si>
  <si>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</si>
  <si>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</si>
  <si>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</si>
  <si>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</si>
  <si>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</si>
  <si>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</si>
  <si>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</si>
  <si>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</si>
  <si>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</si>
  <si>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</si>
  <si>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</si>
  <si>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</si>
  <si>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</si>
  <si>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</si>
  <si>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</si>
  <si>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</si>
  <si>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</si>
  <si>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</si>
  <si>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</si>
  <si>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</si>
  <si>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</si>
  <si>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</si>
  <si>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</si>
  <si>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</si>
  <si>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</si>
  <si>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</si>
  <si>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</si>
  <si>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</si>
  <si>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</si>
  <si>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</si>
  <si>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</si>
  <si>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</si>
  <si>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</si>
  <si>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</si>
  <si>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</si>
  <si>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</si>
  <si>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</si>
  <si>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</si>
  <si>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</si>
  <si>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</si>
  <si>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輸入（ベニズワイガニ）</t>
  </si>
  <si>
    <t>輸入（その他）</t>
  </si>
  <si>
    <t>輸入（ベニズワイガニ）</t>
  </si>
  <si>
    <t>鳥取県境港水産事務所</t>
  </si>
  <si>
    <t>境港水産事務所</t>
  </si>
  <si>
    <t>　</t>
  </si>
  <si>
    <t>　</t>
  </si>
  <si>
    <t>鳥取県営境港水産物地方卸売市場水産物取扱高報告書(平成２３年１月分）</t>
  </si>
  <si>
    <t>鳥取県営境港水産物地方卸売市場水産物取扱高報告書(平成２３年２月分）</t>
  </si>
  <si>
    <t>鳥取県営境港水産物地方卸売市場水産物取扱高報告書(平成２３年３月分）</t>
  </si>
  <si>
    <t>鳥取県営境港水産物地方卸売市場水産物取扱高報告書(平成２３年４月分）</t>
  </si>
  <si>
    <t>鳥取県営境港水産物地方卸売市場水産物取扱高報告書(平成２３年５月分）</t>
  </si>
  <si>
    <t>鳥取県営境港水産物地方卸売市場水産物取扱高報告書(平成２３年６月分）</t>
  </si>
  <si>
    <t>鳥取県営境港水産物地方卸売市場水産物取扱高報告書(平成２３年７月分）</t>
  </si>
  <si>
    <t>鳥取県営境港水産物地方卸売市場水産物取扱高報告書(平成２３年８月分）</t>
  </si>
  <si>
    <t>鳥取県営境港水産物地方卸売市場水産物取扱高報告書(平成２３年９月分）</t>
  </si>
  <si>
    <t>鳥取県営境港水産物地方卸売市場水産物取扱高報告書(平成２３年１０月分）</t>
  </si>
  <si>
    <t>鳥取県営境港水産物地方卸売市場水産物取扱高報告書(平成２３年１１月分）</t>
  </si>
  <si>
    <t>鳥取県営境港水産物地方卸売市場水産物取扱高報告書(平成２３年１２月分）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</si>
</sst>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ＦＡ クリアレター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ashed">
        <color indexed="8"/>
      </bottom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2" xfId="0" applyNumberFormat="1" applyBorder="1" applyAlignment="1">
      <alignment wrapText="1"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 wrapText="1"/>
    </xf>
    <xf numFmtId="178" fontId="0" fillId="0" borderId="7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left" wrapText="1"/>
    </xf>
    <xf numFmtId="178" fontId="0" fillId="0" borderId="2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8" xfId="0" applyBorder="1" applyAlignment="1">
      <alignment horizontal="left"/>
    </xf>
    <xf numFmtId="9" fontId="0" fillId="0" borderId="3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17" applyBorder="1" applyAlignment="1">
      <alignment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6" fontId="0" fillId="0" borderId="2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8" fontId="0" fillId="0" borderId="12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0" fontId="0" fillId="0" borderId="17" xfId="0" applyBorder="1" applyAlignment="1">
      <alignment vertical="top" wrapText="1"/>
    </xf>
    <xf numFmtId="178" fontId="0" fillId="0" borderId="3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9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20" xfId="0" applyNumberFormat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0" xfId="0" applyNumberFormat="1" applyBorder="1" applyAlignment="1">
      <alignment wrapText="1"/>
    </xf>
    <xf numFmtId="176" fontId="0" fillId="0" borderId="20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6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1" xfId="0" applyNumberFormat="1" applyFon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8" fontId="0" fillId="0" borderId="20" xfId="0" applyNumberFormat="1" applyFont="1" applyBorder="1" applyAlignment="1">
      <alignment horizontal="right"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3" xfId="0" applyNumberForma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9" fontId="10" fillId="0" borderId="16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0" fillId="0" borderId="2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78" fontId="0" fillId="0" borderId="18" xfId="0" applyNumberFormat="1" applyBorder="1" applyAlignment="1">
      <alignment/>
    </xf>
    <xf numFmtId="176" fontId="0" fillId="0" borderId="21" xfId="0" applyNumberFormat="1" applyBorder="1" applyAlignment="1">
      <alignment/>
    </xf>
    <xf numFmtId="178" fontId="0" fillId="0" borderId="27" xfId="0" applyNumberFormat="1" applyBorder="1" applyAlignment="1">
      <alignment/>
    </xf>
    <xf numFmtId="176" fontId="0" fillId="0" borderId="27" xfId="0" applyNumberFormat="1" applyBorder="1" applyAlignment="1">
      <alignment/>
    </xf>
    <xf numFmtId="178" fontId="0" fillId="0" borderId="27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8" fontId="0" fillId="0" borderId="13" xfId="0" applyNumberFormat="1" applyBorder="1" applyAlignment="1">
      <alignment/>
    </xf>
    <xf numFmtId="178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7" xfId="0" applyNumberFormat="1" applyFont="1" applyBorder="1" applyAlignment="1">
      <alignment/>
    </xf>
    <xf numFmtId="0" fontId="0" fillId="0" borderId="0" xfId="0" applyFill="1" applyAlignment="1">
      <alignment/>
    </xf>
    <xf numFmtId="176" fontId="0" fillId="0" borderId="4" xfId="0" applyNumberForma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G25" sqref="G25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7.375" style="0" customWidth="1"/>
    <col min="7" max="7" width="14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8" ht="17.25">
      <c r="A1" s="121" t="s">
        <v>103</v>
      </c>
      <c r="B1" s="121"/>
      <c r="C1" s="121"/>
      <c r="D1" s="121"/>
      <c r="E1" s="121"/>
      <c r="F1" s="121"/>
      <c r="G1" s="121"/>
      <c r="H1" s="121"/>
    </row>
    <row r="2" ht="13.5">
      <c r="J2" s="30"/>
    </row>
    <row r="3" spans="1:7" ht="14.25">
      <c r="A3" s="122" t="s">
        <v>18</v>
      </c>
      <c r="B3" s="122"/>
      <c r="E3" s="125" t="s">
        <v>17</v>
      </c>
      <c r="F3" s="125"/>
      <c r="G3" s="125"/>
    </row>
    <row r="4" spans="1:10" ht="13.5">
      <c r="A4" s="1" t="s">
        <v>0</v>
      </c>
      <c r="B4" s="8" t="s">
        <v>5</v>
      </c>
      <c r="C4" s="1" t="s">
        <v>6</v>
      </c>
      <c r="E4" s="44"/>
      <c r="F4" s="41"/>
      <c r="G4" s="119" t="s">
        <v>21</v>
      </c>
      <c r="H4" s="120"/>
      <c r="I4" s="34"/>
      <c r="J4" s="34"/>
    </row>
    <row r="5" spans="1:10" ht="13.5">
      <c r="A5" s="10">
        <v>1</v>
      </c>
      <c r="B5" s="49"/>
      <c r="C5" s="50"/>
      <c r="E5" s="45"/>
      <c r="F5" s="42"/>
      <c r="G5" s="1" t="s">
        <v>13</v>
      </c>
      <c r="H5" s="1" t="s">
        <v>14</v>
      </c>
      <c r="I5" s="35"/>
      <c r="J5" s="35"/>
    </row>
    <row r="6" spans="1:9" ht="13.5">
      <c r="A6" s="10">
        <v>2</v>
      </c>
      <c r="B6" s="49"/>
      <c r="C6" s="50"/>
      <c r="E6" s="117" t="s">
        <v>29</v>
      </c>
      <c r="F6" s="118"/>
      <c r="G6" s="12">
        <v>7788184</v>
      </c>
      <c r="H6" s="5">
        <v>724004228</v>
      </c>
      <c r="I6" s="36"/>
    </row>
    <row r="7" spans="1:9" ht="13.5">
      <c r="A7" s="2">
        <v>3</v>
      </c>
      <c r="B7" s="49"/>
      <c r="C7" s="50"/>
      <c r="E7" s="40"/>
      <c r="F7" s="43" t="s">
        <v>15</v>
      </c>
      <c r="G7" s="75">
        <v>7229337</v>
      </c>
      <c r="H7" s="76">
        <v>389179261</v>
      </c>
      <c r="I7" s="36"/>
    </row>
    <row r="8" spans="1:9" ht="13.5">
      <c r="A8" s="2">
        <v>4</v>
      </c>
      <c r="B8" s="49"/>
      <c r="C8" s="50"/>
      <c r="E8" s="117" t="s">
        <v>8</v>
      </c>
      <c r="F8" s="118"/>
      <c r="G8" s="81">
        <v>86779</v>
      </c>
      <c r="H8" s="81">
        <v>32467143</v>
      </c>
      <c r="I8" s="36"/>
    </row>
    <row r="9" spans="1:9" ht="13.5">
      <c r="A9" s="2">
        <v>5</v>
      </c>
      <c r="B9" s="49">
        <v>148057</v>
      </c>
      <c r="C9" s="50">
        <v>34754430</v>
      </c>
      <c r="E9" s="40"/>
      <c r="F9" s="43" t="s">
        <v>15</v>
      </c>
      <c r="G9" s="74">
        <v>16609</v>
      </c>
      <c r="H9" s="74">
        <v>6392168</v>
      </c>
      <c r="I9" s="36"/>
    </row>
    <row r="10" spans="1:9" ht="13.5">
      <c r="A10" s="2">
        <v>6</v>
      </c>
      <c r="B10" s="49">
        <v>644024</v>
      </c>
      <c r="C10" s="50">
        <v>65214671</v>
      </c>
      <c r="E10" s="117" t="s">
        <v>9</v>
      </c>
      <c r="F10" s="118"/>
      <c r="G10" s="13">
        <v>688916</v>
      </c>
      <c r="H10" s="13">
        <v>216780795</v>
      </c>
      <c r="I10" s="37"/>
    </row>
    <row r="11" spans="1:9" ht="13.5">
      <c r="A11" s="2">
        <v>7</v>
      </c>
      <c r="B11" s="49">
        <v>86468</v>
      </c>
      <c r="C11" s="50">
        <v>21116052</v>
      </c>
      <c r="E11" s="40"/>
      <c r="F11" s="43" t="s">
        <v>15</v>
      </c>
      <c r="G11" s="72">
        <v>814410</v>
      </c>
      <c r="H11" s="72">
        <v>228453961</v>
      </c>
      <c r="I11" s="36"/>
    </row>
    <row r="12" spans="1:9" ht="13.5">
      <c r="A12" s="2">
        <v>8</v>
      </c>
      <c r="B12" s="49">
        <v>126921</v>
      </c>
      <c r="C12" s="50">
        <v>37643206</v>
      </c>
      <c r="E12" s="117" t="s">
        <v>30</v>
      </c>
      <c r="F12" s="118"/>
      <c r="G12" s="81">
        <v>9281</v>
      </c>
      <c r="H12" s="81">
        <v>6127449</v>
      </c>
      <c r="I12" s="36"/>
    </row>
    <row r="13" spans="1:9" ht="13.5">
      <c r="A13" s="2">
        <v>9</v>
      </c>
      <c r="B13" s="49"/>
      <c r="C13" s="50"/>
      <c r="E13" s="40"/>
      <c r="F13" s="43" t="s">
        <v>15</v>
      </c>
      <c r="G13" s="74">
        <v>11075</v>
      </c>
      <c r="H13" s="74">
        <v>6287247</v>
      </c>
      <c r="I13" s="36"/>
    </row>
    <row r="14" spans="1:9" ht="13.5">
      <c r="A14" s="2">
        <v>10</v>
      </c>
      <c r="B14" s="49">
        <v>1620224</v>
      </c>
      <c r="C14" s="50">
        <v>140477914</v>
      </c>
      <c r="E14" s="117" t="s">
        <v>96</v>
      </c>
      <c r="F14" s="118"/>
      <c r="G14" s="56"/>
      <c r="H14" s="68"/>
      <c r="I14" s="36"/>
    </row>
    <row r="15" spans="1:9" ht="13.5">
      <c r="A15" s="2">
        <v>11</v>
      </c>
      <c r="B15" s="49">
        <v>324969</v>
      </c>
      <c r="C15" s="50">
        <v>60823028</v>
      </c>
      <c r="E15" s="40"/>
      <c r="F15" s="43" t="s">
        <v>15</v>
      </c>
      <c r="G15" s="72"/>
      <c r="H15" s="77"/>
      <c r="I15" s="36"/>
    </row>
    <row r="16" spans="1:9" ht="13.5">
      <c r="A16" s="2">
        <v>12</v>
      </c>
      <c r="B16" s="49">
        <v>884132</v>
      </c>
      <c r="C16" s="50">
        <v>105663650</v>
      </c>
      <c r="E16" s="117" t="s">
        <v>11</v>
      </c>
      <c r="F16" s="118"/>
      <c r="G16" s="56"/>
      <c r="H16" s="56"/>
      <c r="I16" s="36"/>
    </row>
    <row r="17" spans="1:9" ht="13.5">
      <c r="A17" s="2">
        <v>13</v>
      </c>
      <c r="B17" s="49">
        <v>340672</v>
      </c>
      <c r="C17" s="50">
        <v>46589329</v>
      </c>
      <c r="E17" s="40"/>
      <c r="F17" s="43" t="s">
        <v>15</v>
      </c>
      <c r="G17" s="58"/>
      <c r="H17" s="58"/>
      <c r="I17" s="36"/>
    </row>
    <row r="18" spans="1:9" ht="13.5">
      <c r="A18" s="2">
        <v>14</v>
      </c>
      <c r="B18" s="49">
        <v>396370</v>
      </c>
      <c r="C18" s="50">
        <v>35931175</v>
      </c>
      <c r="E18" s="123" t="s">
        <v>27</v>
      </c>
      <c r="F18" s="124"/>
      <c r="G18" s="70">
        <v>390553</v>
      </c>
      <c r="H18" s="70">
        <v>237339006</v>
      </c>
      <c r="I18" s="36"/>
    </row>
    <row r="19" spans="1:9" ht="13.5">
      <c r="A19" s="2">
        <v>15</v>
      </c>
      <c r="B19" s="49">
        <v>1086926</v>
      </c>
      <c r="C19" s="50">
        <v>124140324</v>
      </c>
      <c r="E19" s="40"/>
      <c r="F19" s="43" t="s">
        <v>23</v>
      </c>
      <c r="G19" s="74">
        <v>325688</v>
      </c>
      <c r="H19" s="74">
        <v>218302543</v>
      </c>
      <c r="I19" s="36"/>
    </row>
    <row r="20" spans="1:9" ht="13.5">
      <c r="A20" s="2">
        <v>16</v>
      </c>
      <c r="B20" s="49"/>
      <c r="C20" s="50"/>
      <c r="E20" s="117" t="s">
        <v>31</v>
      </c>
      <c r="F20" s="118"/>
      <c r="G20" s="53">
        <v>9606</v>
      </c>
      <c r="H20" s="53">
        <v>4025174</v>
      </c>
      <c r="I20" s="36"/>
    </row>
    <row r="21" spans="1:9" ht="13.5">
      <c r="A21" s="2">
        <v>17</v>
      </c>
      <c r="B21" s="49">
        <v>58088</v>
      </c>
      <c r="C21" s="50">
        <v>29520262</v>
      </c>
      <c r="E21" s="40"/>
      <c r="F21" s="43" t="s">
        <v>23</v>
      </c>
      <c r="G21" s="72">
        <v>4080</v>
      </c>
      <c r="H21" s="72">
        <v>2628454</v>
      </c>
      <c r="I21" s="36"/>
    </row>
    <row r="22" spans="1:9" ht="13.5">
      <c r="A22" s="2">
        <v>18</v>
      </c>
      <c r="B22" s="49">
        <v>26456</v>
      </c>
      <c r="C22" s="50">
        <v>9552337</v>
      </c>
      <c r="E22" s="117" t="s">
        <v>32</v>
      </c>
      <c r="F22" s="118"/>
      <c r="G22" s="70">
        <v>498743</v>
      </c>
      <c r="H22" s="84">
        <v>256344947</v>
      </c>
      <c r="I22" s="38"/>
    </row>
    <row r="23" spans="1:9" ht="13.5">
      <c r="A23" s="2">
        <v>19</v>
      </c>
      <c r="B23" s="49">
        <v>137305</v>
      </c>
      <c r="C23" s="50">
        <v>28964843</v>
      </c>
      <c r="E23" s="40"/>
      <c r="F23" s="43" t="s">
        <v>15</v>
      </c>
      <c r="G23" s="74">
        <v>433311</v>
      </c>
      <c r="H23" s="78">
        <v>242812238</v>
      </c>
      <c r="I23" s="34"/>
    </row>
    <row r="24" spans="1:9" ht="13.5">
      <c r="A24" s="2">
        <v>20</v>
      </c>
      <c r="B24" s="49">
        <v>148541</v>
      </c>
      <c r="C24" s="50">
        <v>41336759</v>
      </c>
      <c r="E24" s="117" t="s">
        <v>24</v>
      </c>
      <c r="F24" s="118"/>
      <c r="G24" s="56">
        <f>G6+G8+G10+G12+G14+G16+G18+G20+G22</f>
        <v>9472062</v>
      </c>
      <c r="H24" s="56">
        <f>H6+H8+H10+H12+H14+H16+H18+H20+H22</f>
        <v>1477088742</v>
      </c>
      <c r="I24" s="34"/>
    </row>
    <row r="25" spans="1:9" ht="13.5">
      <c r="A25" s="2">
        <v>21</v>
      </c>
      <c r="B25" s="49">
        <v>410513</v>
      </c>
      <c r="C25" s="50">
        <v>77632212</v>
      </c>
      <c r="E25" s="40"/>
      <c r="F25" s="43" t="s">
        <v>25</v>
      </c>
      <c r="G25" s="65">
        <f>G7+G9+G11+G13+G15+G17+G19+G21+G23</f>
        <v>8834510</v>
      </c>
      <c r="H25" s="65">
        <f>H7+H9+H11+H13+H15+H17+H19+H21+H23</f>
        <v>1094055872</v>
      </c>
      <c r="I25" s="34"/>
    </row>
    <row r="26" spans="1:9" ht="13.5">
      <c r="A26" s="2">
        <v>22</v>
      </c>
      <c r="B26" s="49">
        <v>509513</v>
      </c>
      <c r="C26" s="50">
        <v>95998674</v>
      </c>
      <c r="E26" s="119" t="s">
        <v>19</v>
      </c>
      <c r="F26" s="120"/>
      <c r="G26" s="66">
        <f>G24/G25</f>
        <v>1.0721660850460297</v>
      </c>
      <c r="H26" s="66">
        <f>H24/H25</f>
        <v>1.3501035731381734</v>
      </c>
      <c r="I26" s="34"/>
    </row>
    <row r="27" spans="1:8" ht="13.5" customHeight="1">
      <c r="A27" s="2">
        <v>23</v>
      </c>
      <c r="B27" s="49"/>
      <c r="C27" s="50"/>
      <c r="E27" s="46"/>
      <c r="F27" s="62"/>
      <c r="G27" s="62"/>
      <c r="H27" s="62"/>
    </row>
    <row r="28" spans="1:8" ht="13.5">
      <c r="A28" s="2">
        <v>24</v>
      </c>
      <c r="B28" s="49">
        <v>689812</v>
      </c>
      <c r="C28" s="50">
        <v>166518121</v>
      </c>
      <c r="F28" s="48"/>
      <c r="G28" s="48"/>
      <c r="H28" s="48"/>
    </row>
    <row r="29" spans="1:8" ht="13.5">
      <c r="A29" s="2">
        <v>25</v>
      </c>
      <c r="B29" s="49">
        <v>153094</v>
      </c>
      <c r="C29" s="50">
        <v>57062706</v>
      </c>
      <c r="F29" s="48"/>
      <c r="G29" s="48"/>
      <c r="H29" s="48"/>
    </row>
    <row r="30" spans="1:8" ht="13.5">
      <c r="A30" s="2">
        <v>26</v>
      </c>
      <c r="B30" s="49">
        <v>350984</v>
      </c>
      <c r="C30" s="50">
        <v>49707119</v>
      </c>
      <c r="F30" s="48"/>
      <c r="G30" s="48"/>
      <c r="H30" s="48"/>
    </row>
    <row r="31" spans="1:8" ht="13.5">
      <c r="A31" s="2">
        <v>27</v>
      </c>
      <c r="B31" s="49">
        <v>124283</v>
      </c>
      <c r="C31" s="50">
        <v>41507622</v>
      </c>
      <c r="F31" s="48"/>
      <c r="G31" s="48"/>
      <c r="H31" s="48"/>
    </row>
    <row r="32" spans="1:3" ht="13.5">
      <c r="A32" s="2">
        <v>28</v>
      </c>
      <c r="B32" s="49">
        <v>234897</v>
      </c>
      <c r="C32" s="50">
        <v>55090609</v>
      </c>
    </row>
    <row r="33" spans="1:6" ht="13.5">
      <c r="A33" s="2">
        <v>29</v>
      </c>
      <c r="B33" s="49">
        <v>511279</v>
      </c>
      <c r="C33" s="50">
        <v>83455191</v>
      </c>
      <c r="F33" s="48"/>
    </row>
    <row r="34" spans="1:3" ht="13.5">
      <c r="A34" s="2">
        <v>30</v>
      </c>
      <c r="B34" s="49"/>
      <c r="C34" s="50"/>
    </row>
    <row r="35" spans="1:3" ht="14.25" thickBot="1">
      <c r="A35" s="4">
        <v>31</v>
      </c>
      <c r="B35" s="49">
        <v>458534</v>
      </c>
      <c r="C35" s="50">
        <v>68388508</v>
      </c>
    </row>
    <row r="36" spans="1:6" ht="14.25" thickBot="1">
      <c r="A36" s="16" t="s">
        <v>1</v>
      </c>
      <c r="B36" s="7">
        <f>SUM(B5:B35)</f>
        <v>9472062</v>
      </c>
      <c r="C36" s="7">
        <f>SUM(C5:C35)</f>
        <v>1477088742</v>
      </c>
      <c r="F36" s="24"/>
    </row>
    <row r="37" spans="1:7" ht="13.5">
      <c r="A37" s="17" t="s">
        <v>20</v>
      </c>
      <c r="B37" s="6">
        <v>8834510</v>
      </c>
      <c r="C37" s="6">
        <v>1094055872</v>
      </c>
      <c r="G37" s="31"/>
    </row>
    <row r="38" spans="1:5" ht="13.5">
      <c r="A38" s="39" t="s">
        <v>3</v>
      </c>
      <c r="B38" s="3">
        <f>B36/B37</f>
        <v>1.0721660850460297</v>
      </c>
      <c r="C38" s="3">
        <f>C36/C37</f>
        <v>1.3501035731381734</v>
      </c>
      <c r="D38" s="29"/>
      <c r="E38" s="29"/>
    </row>
  </sheetData>
  <mergeCells count="15">
    <mergeCell ref="E14:F14"/>
    <mergeCell ref="E6:F6"/>
    <mergeCell ref="E8:F8"/>
    <mergeCell ref="E10:F10"/>
    <mergeCell ref="E12:F12"/>
    <mergeCell ref="E24:F24"/>
    <mergeCell ref="E26:F26"/>
    <mergeCell ref="A1:H1"/>
    <mergeCell ref="A3:B3"/>
    <mergeCell ref="G4:H4"/>
    <mergeCell ref="E16:F16"/>
    <mergeCell ref="E18:F18"/>
    <mergeCell ref="E20:F20"/>
    <mergeCell ref="E22:F22"/>
    <mergeCell ref="E3:G3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selection activeCell="G25" sqref="G25"/>
    </sheetView>
  </sheetViews>
  <sheetFormatPr defaultColWidth="9.00390625" defaultRowHeight="13.5"/>
  <cols>
    <col min="2" max="2" width="12.125" style="0" bestFit="1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1.75390625" style="0" customWidth="1"/>
    <col min="10" max="10" width="14.25390625" style="0" customWidth="1"/>
  </cols>
  <sheetData>
    <row r="1" ht="17.25">
      <c r="A1" s="20" t="s">
        <v>112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85</v>
      </c>
      <c r="I4" s="10" t="s">
        <v>86</v>
      </c>
      <c r="J4" s="11"/>
      <c r="K4" s="34"/>
    </row>
    <row r="5" spans="1:11" ht="13.5">
      <c r="A5" s="10">
        <v>1</v>
      </c>
      <c r="B5" s="49">
        <v>1091644</v>
      </c>
      <c r="C5" s="50">
        <v>77070683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/>
      <c r="C6" s="50"/>
      <c r="E6" s="117" t="s">
        <v>40</v>
      </c>
      <c r="F6" s="118"/>
      <c r="G6" s="56">
        <v>20635686</v>
      </c>
      <c r="H6" s="67">
        <v>1120272956</v>
      </c>
      <c r="I6" s="56">
        <f>'９月'!I6+'10月'!G6</f>
        <v>95351848</v>
      </c>
      <c r="J6" s="56">
        <f>'９月'!J6+'10月'!H6</f>
        <v>8546634567</v>
      </c>
      <c r="K6" s="34"/>
    </row>
    <row r="7" spans="1:12" ht="13.5">
      <c r="A7" s="10">
        <v>3</v>
      </c>
      <c r="B7" s="49">
        <v>675548</v>
      </c>
      <c r="C7" s="50">
        <v>82535212</v>
      </c>
      <c r="E7" s="40"/>
      <c r="F7" s="43" t="s">
        <v>23</v>
      </c>
      <c r="G7" s="72">
        <v>18692939</v>
      </c>
      <c r="H7" s="76">
        <v>930075815</v>
      </c>
      <c r="I7" s="72">
        <f>'９月'!I7+'10月'!G7</f>
        <v>77092606</v>
      </c>
      <c r="J7" s="72">
        <f>'９月'!J7+'10月'!H7</f>
        <v>5721003780</v>
      </c>
      <c r="K7" s="34"/>
      <c r="L7" s="31"/>
    </row>
    <row r="8" spans="1:11" ht="13.5">
      <c r="A8" s="10">
        <v>4</v>
      </c>
      <c r="B8" s="49">
        <v>598923</v>
      </c>
      <c r="C8" s="50">
        <v>61464671</v>
      </c>
      <c r="E8" s="117" t="s">
        <v>83</v>
      </c>
      <c r="F8" s="118"/>
      <c r="G8" s="73">
        <v>495232</v>
      </c>
      <c r="H8" s="104">
        <v>211239204</v>
      </c>
      <c r="I8" s="56">
        <f>'９月'!I8+'10月'!G8</f>
        <v>1642107</v>
      </c>
      <c r="J8" s="56">
        <f>'９月'!J8+'10月'!H8</f>
        <v>657715789</v>
      </c>
      <c r="K8" s="34"/>
    </row>
    <row r="9" spans="1:11" ht="13.5">
      <c r="A9" s="10">
        <v>5</v>
      </c>
      <c r="B9" s="49">
        <v>1231947</v>
      </c>
      <c r="C9" s="50">
        <v>101233012</v>
      </c>
      <c r="E9" s="40"/>
      <c r="F9" s="43" t="s">
        <v>23</v>
      </c>
      <c r="G9" s="87">
        <v>90428</v>
      </c>
      <c r="H9" s="87">
        <v>47697038</v>
      </c>
      <c r="I9" s="72">
        <f>'９月'!I9+'10月'!G9</f>
        <v>250025</v>
      </c>
      <c r="J9" s="72">
        <f>'９月'!J9+'10月'!H9</f>
        <v>130586842</v>
      </c>
      <c r="K9" s="34"/>
    </row>
    <row r="10" spans="1:11" ht="13.5">
      <c r="A10" s="10">
        <v>6</v>
      </c>
      <c r="B10" s="49">
        <v>615377</v>
      </c>
      <c r="C10" s="50">
        <v>72283785</v>
      </c>
      <c r="E10" s="117" t="s">
        <v>84</v>
      </c>
      <c r="F10" s="118"/>
      <c r="G10" s="56">
        <v>1073344</v>
      </c>
      <c r="H10" s="67">
        <v>218419299</v>
      </c>
      <c r="I10" s="56">
        <f>'９月'!I10+'10月'!G10</f>
        <v>6877526</v>
      </c>
      <c r="J10" s="56">
        <f>'９月'!J10+'10月'!H10</f>
        <v>1874173698</v>
      </c>
      <c r="K10" s="34"/>
    </row>
    <row r="11" spans="1:11" ht="13.5">
      <c r="A11" s="10">
        <v>7</v>
      </c>
      <c r="B11" s="49">
        <v>1062387</v>
      </c>
      <c r="C11" s="50">
        <v>84949610</v>
      </c>
      <c r="E11" s="40"/>
      <c r="F11" s="43" t="s">
        <v>23</v>
      </c>
      <c r="G11" s="72">
        <v>981716</v>
      </c>
      <c r="H11" s="72">
        <v>184818165</v>
      </c>
      <c r="I11" s="72">
        <f>'９月'!I11+'10月'!G11</f>
        <v>7233621</v>
      </c>
      <c r="J11" s="72">
        <f>'９月'!J11+'10月'!H11</f>
        <v>1742393198</v>
      </c>
      <c r="K11" s="34"/>
    </row>
    <row r="12" spans="1:11" ht="13.5">
      <c r="A12" s="10">
        <v>8</v>
      </c>
      <c r="B12" s="49">
        <v>516130</v>
      </c>
      <c r="C12" s="50">
        <v>56110871</v>
      </c>
      <c r="E12" s="117" t="s">
        <v>43</v>
      </c>
      <c r="F12" s="118"/>
      <c r="G12" s="105">
        <v>5502</v>
      </c>
      <c r="H12" s="106">
        <v>4360180</v>
      </c>
      <c r="I12" s="56">
        <f>'９月'!I12+'10月'!G12</f>
        <v>78215</v>
      </c>
      <c r="J12" s="56">
        <f>'９月'!J12+'10月'!H12</f>
        <v>56083118</v>
      </c>
      <c r="K12" s="31"/>
    </row>
    <row r="13" spans="1:11" ht="13.5">
      <c r="A13" s="10">
        <v>9</v>
      </c>
      <c r="B13" s="49"/>
      <c r="C13" s="50"/>
      <c r="E13" s="40"/>
      <c r="F13" s="43" t="s">
        <v>23</v>
      </c>
      <c r="G13" s="87">
        <v>4276</v>
      </c>
      <c r="H13" s="87">
        <v>3345520</v>
      </c>
      <c r="I13" s="72">
        <f>'９月'!I13+'10月'!G13</f>
        <v>69808</v>
      </c>
      <c r="J13" s="72">
        <f>'９月'!J13+'10月'!H13</f>
        <v>53047222</v>
      </c>
      <c r="K13" s="34"/>
    </row>
    <row r="14" spans="1:11" ht="13.5">
      <c r="A14" s="10">
        <v>10</v>
      </c>
      <c r="B14" s="49">
        <v>609913</v>
      </c>
      <c r="C14" s="50">
        <v>78426184</v>
      </c>
      <c r="E14" s="126" t="s">
        <v>96</v>
      </c>
      <c r="F14" s="127"/>
      <c r="G14" s="56"/>
      <c r="H14" s="59"/>
      <c r="I14" s="56">
        <f>'９月'!I14+'10月'!G14</f>
        <v>0</v>
      </c>
      <c r="J14" s="56">
        <f>'９月'!J14+'10月'!H14</f>
        <v>0</v>
      </c>
      <c r="K14" s="34"/>
    </row>
    <row r="15" spans="1:11" ht="13.5">
      <c r="A15" s="10">
        <v>11</v>
      </c>
      <c r="B15" s="49">
        <v>1012012</v>
      </c>
      <c r="C15" s="50">
        <v>79814895</v>
      </c>
      <c r="E15" s="40"/>
      <c r="F15" s="43" t="s">
        <v>23</v>
      </c>
      <c r="G15" s="72"/>
      <c r="H15" s="77"/>
      <c r="I15" s="72">
        <f>'９月'!I15+'10月'!G15</f>
        <v>0</v>
      </c>
      <c r="J15" s="72">
        <f>'９月'!J15+'10月'!H15</f>
        <v>0</v>
      </c>
      <c r="K15" s="34"/>
    </row>
    <row r="16" spans="1:11" ht="13.5">
      <c r="A16" s="10">
        <v>12</v>
      </c>
      <c r="B16" s="49">
        <v>931792</v>
      </c>
      <c r="C16" s="50">
        <v>68864664</v>
      </c>
      <c r="E16" s="117" t="s">
        <v>44</v>
      </c>
      <c r="F16" s="118"/>
      <c r="G16" s="56"/>
      <c r="H16" s="56"/>
      <c r="I16" s="56">
        <f>'９月'!I16+'10月'!G16</f>
        <v>0</v>
      </c>
      <c r="J16" s="56">
        <f>'９月'!J16+'10月'!H16</f>
        <v>0</v>
      </c>
      <c r="K16" s="34"/>
    </row>
    <row r="17" spans="1:11" ht="13.5">
      <c r="A17" s="10">
        <v>13</v>
      </c>
      <c r="B17" s="49">
        <v>1077580</v>
      </c>
      <c r="C17" s="50">
        <v>80304344</v>
      </c>
      <c r="E17" s="40"/>
      <c r="F17" s="43" t="s">
        <v>23</v>
      </c>
      <c r="G17" s="58"/>
      <c r="H17" s="58"/>
      <c r="I17" s="72">
        <f>'９月'!I17+'10月'!G17</f>
        <v>0</v>
      </c>
      <c r="J17" s="72">
        <f>'９月'!J17+'10月'!H17</f>
        <v>0</v>
      </c>
      <c r="K17" s="34"/>
    </row>
    <row r="18" spans="1:11" ht="13.5">
      <c r="A18" s="10">
        <v>14</v>
      </c>
      <c r="B18" s="49">
        <v>1569622</v>
      </c>
      <c r="C18" s="50">
        <v>110863710</v>
      </c>
      <c r="E18" s="123" t="s">
        <v>27</v>
      </c>
      <c r="F18" s="124"/>
      <c r="G18" s="73">
        <v>385926</v>
      </c>
      <c r="H18" s="104">
        <v>234127191</v>
      </c>
      <c r="I18" s="56">
        <f>'９月'!I18+'10月'!G18</f>
        <v>2606419</v>
      </c>
      <c r="J18" s="56">
        <f>'９月'!J18+'10月'!H18</f>
        <v>1447636805</v>
      </c>
      <c r="K18" s="34"/>
    </row>
    <row r="19" spans="1:11" ht="13.5">
      <c r="A19" s="10">
        <v>15</v>
      </c>
      <c r="B19" s="49">
        <v>430266</v>
      </c>
      <c r="C19" s="50">
        <v>55098033</v>
      </c>
      <c r="E19" s="40"/>
      <c r="F19" s="43" t="s">
        <v>23</v>
      </c>
      <c r="G19" s="87">
        <v>300635</v>
      </c>
      <c r="H19" s="87">
        <v>176996768</v>
      </c>
      <c r="I19" s="72">
        <f>'９月'!I19+'10月'!G19</f>
        <v>2376226</v>
      </c>
      <c r="J19" s="72">
        <f>'９月'!J19+'10月'!H19</f>
        <v>1336740499</v>
      </c>
      <c r="K19" s="34"/>
    </row>
    <row r="20" spans="1:11" ht="13.5">
      <c r="A20" s="10">
        <v>16</v>
      </c>
      <c r="B20" s="49"/>
      <c r="C20" s="50"/>
      <c r="E20" s="117" t="s">
        <v>26</v>
      </c>
      <c r="F20" s="118"/>
      <c r="G20" s="56">
        <v>8894</v>
      </c>
      <c r="H20" s="67">
        <v>3243691</v>
      </c>
      <c r="I20" s="56">
        <f>'９月'!I20+'10月'!G20</f>
        <v>135829</v>
      </c>
      <c r="J20" s="56">
        <f>'９月'!J20+'10月'!H20</f>
        <v>50807232</v>
      </c>
      <c r="K20" s="34"/>
    </row>
    <row r="21" spans="1:11" ht="13.5">
      <c r="A21" s="10">
        <v>17</v>
      </c>
      <c r="B21" s="49">
        <v>616274</v>
      </c>
      <c r="C21" s="50">
        <v>72187503</v>
      </c>
      <c r="E21" s="40"/>
      <c r="F21" s="43" t="s">
        <v>23</v>
      </c>
      <c r="G21" s="72">
        <v>7115</v>
      </c>
      <c r="H21" s="72">
        <v>3591906</v>
      </c>
      <c r="I21" s="72">
        <f>'９月'!I21+'10月'!G21</f>
        <v>142650</v>
      </c>
      <c r="J21" s="72">
        <f>'９月'!J21+'10月'!H21</f>
        <v>58568623</v>
      </c>
      <c r="K21" s="34"/>
    </row>
    <row r="22" spans="1:11" ht="13.5">
      <c r="A22" s="10">
        <v>18</v>
      </c>
      <c r="B22" s="49">
        <v>280416</v>
      </c>
      <c r="C22" s="50">
        <v>47622157</v>
      </c>
      <c r="E22" s="117" t="s">
        <v>45</v>
      </c>
      <c r="F22" s="118"/>
      <c r="G22" s="73">
        <v>607716</v>
      </c>
      <c r="H22" s="104">
        <v>234656059</v>
      </c>
      <c r="I22" s="56">
        <f>'９月'!I22+'10月'!G22</f>
        <v>6530980</v>
      </c>
      <c r="J22" s="56">
        <f>'９月'!J22+'10月'!H22</f>
        <v>2992796990</v>
      </c>
      <c r="K22" s="34"/>
    </row>
    <row r="23" spans="1:11" ht="13.5">
      <c r="A23" s="10">
        <v>19</v>
      </c>
      <c r="B23" s="49">
        <v>688726</v>
      </c>
      <c r="C23" s="50">
        <v>75383568</v>
      </c>
      <c r="E23" s="40"/>
      <c r="F23" s="43" t="s">
        <v>23</v>
      </c>
      <c r="G23" s="87">
        <v>549275</v>
      </c>
      <c r="H23" s="94">
        <v>201759315</v>
      </c>
      <c r="I23" s="72">
        <f>'９月'!I23+'10月'!G23</f>
        <v>6191261</v>
      </c>
      <c r="J23" s="72">
        <f>'９月'!J23+'10月'!H23</f>
        <v>3053920130</v>
      </c>
      <c r="K23" s="34"/>
    </row>
    <row r="24" spans="1:11" ht="13.5">
      <c r="A24" s="10">
        <v>20</v>
      </c>
      <c r="B24" s="49">
        <v>881514</v>
      </c>
      <c r="C24" s="50">
        <v>81222754</v>
      </c>
      <c r="E24" s="117" t="s">
        <v>24</v>
      </c>
      <c r="F24" s="118"/>
      <c r="G24" s="56">
        <f aca="true" t="shared" si="0" ref="G24:J25">G6+G8+G10+G12+G14+G16+G18+G20+G22</f>
        <v>23212300</v>
      </c>
      <c r="H24" s="56">
        <f t="shared" si="0"/>
        <v>2026318580</v>
      </c>
      <c r="I24" s="56">
        <f t="shared" si="0"/>
        <v>113222924</v>
      </c>
      <c r="J24" s="56">
        <f t="shared" si="0"/>
        <v>15625848199</v>
      </c>
      <c r="K24" s="34"/>
    </row>
    <row r="25" spans="1:11" ht="13.5">
      <c r="A25" s="10">
        <v>21</v>
      </c>
      <c r="B25" s="49">
        <v>261947</v>
      </c>
      <c r="C25" s="50">
        <v>44976865</v>
      </c>
      <c r="E25" s="40"/>
      <c r="F25" s="43" t="s">
        <v>25</v>
      </c>
      <c r="G25" s="58">
        <f t="shared" si="0"/>
        <v>20626384</v>
      </c>
      <c r="H25" s="58">
        <f t="shared" si="0"/>
        <v>1548284527</v>
      </c>
      <c r="I25" s="58">
        <f t="shared" si="0"/>
        <v>93356197</v>
      </c>
      <c r="J25" s="58">
        <f t="shared" si="0"/>
        <v>12096260294</v>
      </c>
      <c r="K25" s="34"/>
    </row>
    <row r="26" spans="1:11" ht="13.5">
      <c r="A26" s="10">
        <v>22</v>
      </c>
      <c r="B26" s="49">
        <v>1321673</v>
      </c>
      <c r="C26" s="50">
        <v>98897127</v>
      </c>
      <c r="E26" s="119" t="s">
        <v>46</v>
      </c>
      <c r="F26" s="120"/>
      <c r="G26" s="3">
        <f>G24/G25</f>
        <v>1.125369332792408</v>
      </c>
      <c r="H26" s="3">
        <f>H24/H25</f>
        <v>1.308750778467219</v>
      </c>
      <c r="I26" s="3">
        <f>I24/I25</f>
        <v>1.212805658739505</v>
      </c>
      <c r="J26" s="3">
        <f>J24/J25</f>
        <v>1.291791662812576</v>
      </c>
      <c r="K26" s="34"/>
    </row>
    <row r="27" spans="1:10" ht="13.5" customHeight="1">
      <c r="A27" s="10">
        <v>23</v>
      </c>
      <c r="B27" s="49"/>
      <c r="C27" s="50"/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147682</v>
      </c>
      <c r="C28" s="50">
        <v>41143704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1705882</v>
      </c>
      <c r="C29" s="50">
        <v>112679089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1421213</v>
      </c>
      <c r="C30" s="50">
        <v>87889682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v>364428</v>
      </c>
      <c r="C31" s="50">
        <v>45131184</v>
      </c>
    </row>
    <row r="32" spans="1:3" ht="13.5">
      <c r="A32" s="10">
        <v>28</v>
      </c>
      <c r="B32" s="49">
        <v>1224072</v>
      </c>
      <c r="C32" s="50">
        <v>103808213</v>
      </c>
    </row>
    <row r="33" spans="1:3" ht="13.5">
      <c r="A33" s="10">
        <v>29</v>
      </c>
      <c r="B33" s="49">
        <v>1572653</v>
      </c>
      <c r="C33" s="50">
        <v>97104832</v>
      </c>
    </row>
    <row r="34" spans="1:3" ht="13.5">
      <c r="A34" s="10">
        <v>30</v>
      </c>
      <c r="B34" s="49"/>
      <c r="C34" s="50"/>
    </row>
    <row r="35" spans="1:3" ht="14.25" thickBot="1">
      <c r="A35" s="10">
        <v>31</v>
      </c>
      <c r="B35" s="49">
        <v>1302679</v>
      </c>
      <c r="C35" s="50">
        <v>109252228</v>
      </c>
    </row>
    <row r="36" spans="1:3" ht="14.25" thickBot="1">
      <c r="A36" s="16" t="s">
        <v>24</v>
      </c>
      <c r="B36" s="7">
        <f>SUM(B5:B35)</f>
        <v>23212300</v>
      </c>
      <c r="C36" s="7">
        <f>SUM(C5:C35)</f>
        <v>2026318580</v>
      </c>
    </row>
    <row r="37" spans="1:3" ht="13.5">
      <c r="A37" s="17" t="s">
        <v>25</v>
      </c>
      <c r="B37" s="6">
        <v>20626384</v>
      </c>
      <c r="C37" s="6">
        <v>1548284527</v>
      </c>
    </row>
    <row r="38" spans="1:5" ht="14.25" thickBot="1">
      <c r="A38" s="18" t="s">
        <v>47</v>
      </c>
      <c r="B38" s="3">
        <f>B36/B37</f>
        <v>1.125369332792408</v>
      </c>
      <c r="C38" s="3">
        <f>C36/C37</f>
        <v>1.308750778467219</v>
      </c>
      <c r="E38" s="29"/>
    </row>
    <row r="39" spans="1:4" ht="24.75" thickBot="1">
      <c r="A39" s="22" t="s">
        <v>87</v>
      </c>
      <c r="B39" s="116">
        <f>'９月'!B39+'10月'!B36</f>
        <v>113222924</v>
      </c>
      <c r="C39" s="7">
        <f>'９月'!C39+'10月'!C36</f>
        <v>15625848199</v>
      </c>
      <c r="D39">
        <v>5886778368</v>
      </c>
    </row>
    <row r="40" spans="1:7" ht="13.5">
      <c r="A40" s="25" t="s">
        <v>48</v>
      </c>
      <c r="B40" s="27">
        <f>'９月'!B40+'10月'!B37</f>
        <v>93356197</v>
      </c>
      <c r="C40" s="27">
        <f>'９月'!C40+'10月'!C37</f>
        <v>12096260294</v>
      </c>
      <c r="D40">
        <v>6504490169</v>
      </c>
      <c r="G40" s="31"/>
    </row>
    <row r="41" spans="1:3" ht="13.5">
      <c r="A41" s="19" t="s">
        <v>49</v>
      </c>
      <c r="B41" s="26">
        <f>B39/B40</f>
        <v>1.212805658739505</v>
      </c>
      <c r="C41" s="26">
        <f>C39/C40</f>
        <v>1.291791662812576</v>
      </c>
    </row>
    <row r="42" ht="13.5">
      <c r="F42" s="31"/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6">
      <selection activeCell="G25" sqref="G25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0" t="s">
        <v>113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90</v>
      </c>
      <c r="I4" s="10" t="s">
        <v>91</v>
      </c>
      <c r="J4" s="11"/>
      <c r="K4" s="34"/>
    </row>
    <row r="5" spans="1:11" ht="13.5">
      <c r="A5" s="10">
        <v>1</v>
      </c>
      <c r="B5" s="49">
        <v>751915</v>
      </c>
      <c r="C5" s="50">
        <v>55969629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254796</v>
      </c>
      <c r="C6" s="50">
        <v>36437444</v>
      </c>
      <c r="E6" s="117" t="s">
        <v>40</v>
      </c>
      <c r="F6" s="118"/>
      <c r="G6" s="56">
        <v>18807751</v>
      </c>
      <c r="H6" s="67">
        <v>907553473</v>
      </c>
      <c r="I6" s="56">
        <f>'10月'!I6+'11月'!G6</f>
        <v>114159599</v>
      </c>
      <c r="J6" s="56">
        <f>'10月'!J6+'11月'!H6</f>
        <v>9454188040</v>
      </c>
      <c r="K6" s="34"/>
    </row>
    <row r="7" spans="1:12" ht="13.5">
      <c r="A7" s="10">
        <v>3</v>
      </c>
      <c r="B7" s="49">
        <v>1757383</v>
      </c>
      <c r="C7" s="50">
        <v>90154979</v>
      </c>
      <c r="E7" s="40"/>
      <c r="F7" s="43" t="s">
        <v>23</v>
      </c>
      <c r="G7" s="72">
        <v>15801847</v>
      </c>
      <c r="H7" s="76">
        <v>810358652</v>
      </c>
      <c r="I7" s="72">
        <f>'10月'!I7+'11月'!G7</f>
        <v>92894453</v>
      </c>
      <c r="J7" s="72">
        <f>'10月'!J7+'11月'!H7</f>
        <v>6531362432</v>
      </c>
      <c r="K7" s="34"/>
      <c r="L7" s="31"/>
    </row>
    <row r="8" spans="1:11" ht="13.5">
      <c r="A8" s="10">
        <v>4</v>
      </c>
      <c r="B8" s="49">
        <v>1066950</v>
      </c>
      <c r="C8" s="50">
        <v>71126454</v>
      </c>
      <c r="E8" s="117" t="s">
        <v>88</v>
      </c>
      <c r="F8" s="118"/>
      <c r="G8" s="73">
        <v>46377</v>
      </c>
      <c r="H8" s="104">
        <v>21577415</v>
      </c>
      <c r="I8" s="56">
        <f>'10月'!I8+'11月'!G8</f>
        <v>1688484</v>
      </c>
      <c r="J8" s="56">
        <f>'10月'!J8+'11月'!H8</f>
        <v>679293204</v>
      </c>
      <c r="K8" s="34"/>
    </row>
    <row r="9" spans="1:11" ht="13.5">
      <c r="A9" s="10">
        <v>5</v>
      </c>
      <c r="B9" s="49">
        <v>1094024</v>
      </c>
      <c r="C9" s="50">
        <v>72357118</v>
      </c>
      <c r="E9" s="40"/>
      <c r="F9" s="43" t="s">
        <v>23</v>
      </c>
      <c r="G9" s="87">
        <v>31255</v>
      </c>
      <c r="H9" s="87">
        <v>20179126</v>
      </c>
      <c r="I9" s="72">
        <f>'10月'!I9+'11月'!G9</f>
        <v>281280</v>
      </c>
      <c r="J9" s="72">
        <f>'10月'!J9+'11月'!H9</f>
        <v>150765968</v>
      </c>
      <c r="K9" s="34"/>
    </row>
    <row r="10" spans="1:11" ht="13.5">
      <c r="A10" s="10">
        <v>6</v>
      </c>
      <c r="B10" s="49"/>
      <c r="C10" s="50"/>
      <c r="E10" s="117" t="s">
        <v>89</v>
      </c>
      <c r="F10" s="118"/>
      <c r="G10" s="56">
        <v>967078</v>
      </c>
      <c r="H10" s="67">
        <v>177927057</v>
      </c>
      <c r="I10" s="56">
        <f>'10月'!I10+'11月'!G10</f>
        <v>7844604</v>
      </c>
      <c r="J10" s="56">
        <f>'10月'!J10+'11月'!H10</f>
        <v>2052100755</v>
      </c>
      <c r="K10" s="34"/>
    </row>
    <row r="11" spans="1:11" ht="13.5">
      <c r="A11" s="10">
        <v>7</v>
      </c>
      <c r="B11" s="49">
        <v>1079650</v>
      </c>
      <c r="C11" s="50">
        <v>132606872</v>
      </c>
      <c r="E11" s="40"/>
      <c r="F11" s="43" t="s">
        <v>23</v>
      </c>
      <c r="G11" s="72">
        <v>1012464</v>
      </c>
      <c r="H11" s="72">
        <v>210369548</v>
      </c>
      <c r="I11" s="72">
        <f>'10月'!I11+'11月'!G11</f>
        <v>8246085</v>
      </c>
      <c r="J11" s="72">
        <f>'10月'!J11+'11月'!H11</f>
        <v>1952762746</v>
      </c>
      <c r="K11" s="34"/>
    </row>
    <row r="12" spans="1:11" ht="13.5">
      <c r="A12" s="10">
        <v>8</v>
      </c>
      <c r="B12" s="49">
        <v>582081</v>
      </c>
      <c r="C12" s="50">
        <v>35932022</v>
      </c>
      <c r="E12" s="117" t="s">
        <v>43</v>
      </c>
      <c r="F12" s="118"/>
      <c r="G12" s="73">
        <v>7626</v>
      </c>
      <c r="H12" s="104">
        <v>4708962</v>
      </c>
      <c r="I12" s="56">
        <f>'10月'!I12+'11月'!G12</f>
        <v>85841</v>
      </c>
      <c r="J12" s="56">
        <f>'10月'!J12+'11月'!H12</f>
        <v>60792080</v>
      </c>
      <c r="K12" s="31"/>
    </row>
    <row r="13" spans="1:11" ht="13.5">
      <c r="A13" s="10">
        <v>9</v>
      </c>
      <c r="B13" s="49">
        <v>944118</v>
      </c>
      <c r="C13" s="50">
        <v>127945720</v>
      </c>
      <c r="E13" s="40"/>
      <c r="F13" s="43" t="s">
        <v>23</v>
      </c>
      <c r="G13" s="87">
        <v>7224</v>
      </c>
      <c r="H13" s="87">
        <v>5024773</v>
      </c>
      <c r="I13" s="72">
        <f>'10月'!I13+'11月'!G13</f>
        <v>77032</v>
      </c>
      <c r="J13" s="72">
        <f>'10月'!J13+'11月'!H13</f>
        <v>58071995</v>
      </c>
      <c r="K13" s="34"/>
    </row>
    <row r="14" spans="1:11" ht="13.5">
      <c r="A14" s="10">
        <v>10</v>
      </c>
      <c r="B14" s="49">
        <v>1181504</v>
      </c>
      <c r="C14" s="50">
        <v>90748821</v>
      </c>
      <c r="E14" s="126" t="s">
        <v>96</v>
      </c>
      <c r="F14" s="127"/>
      <c r="G14" s="56"/>
      <c r="H14" s="59"/>
      <c r="I14" s="56">
        <f>'10月'!I14+'11月'!G14</f>
        <v>0</v>
      </c>
      <c r="J14" s="56">
        <f>'10月'!J14+'11月'!H14</f>
        <v>0</v>
      </c>
      <c r="K14" s="34"/>
    </row>
    <row r="15" spans="1:11" ht="13.5">
      <c r="A15" s="10">
        <v>11</v>
      </c>
      <c r="B15" s="49">
        <v>1190037</v>
      </c>
      <c r="C15" s="50">
        <v>94488982</v>
      </c>
      <c r="E15" s="40"/>
      <c r="F15" s="43" t="s">
        <v>23</v>
      </c>
      <c r="G15" s="72"/>
      <c r="H15" s="77"/>
      <c r="I15" s="72">
        <f>'10月'!I15+'11月'!G15</f>
        <v>0</v>
      </c>
      <c r="J15" s="72">
        <f>'10月'!J15+'11月'!H15</f>
        <v>0</v>
      </c>
      <c r="K15" s="34"/>
    </row>
    <row r="16" spans="1:11" ht="13.5">
      <c r="A16" s="10">
        <v>12</v>
      </c>
      <c r="B16" s="49">
        <v>898830</v>
      </c>
      <c r="C16" s="50">
        <v>81700857</v>
      </c>
      <c r="E16" s="117" t="s">
        <v>44</v>
      </c>
      <c r="F16" s="118"/>
      <c r="G16" s="56"/>
      <c r="H16" s="56"/>
      <c r="I16" s="56">
        <f>'10月'!I16+'11月'!G16</f>
        <v>0</v>
      </c>
      <c r="J16" s="56">
        <f>'10月'!J16+'11月'!H16</f>
        <v>0</v>
      </c>
      <c r="K16" s="34"/>
    </row>
    <row r="17" spans="1:11" ht="13.5">
      <c r="A17" s="10">
        <v>13</v>
      </c>
      <c r="B17" s="49"/>
      <c r="C17" s="50"/>
      <c r="E17" s="40"/>
      <c r="F17" s="43" t="s">
        <v>23</v>
      </c>
      <c r="G17" s="58"/>
      <c r="H17" s="58"/>
      <c r="I17" s="72">
        <f>'10月'!I17+'11月'!G17</f>
        <v>0</v>
      </c>
      <c r="J17" s="72">
        <f>'10月'!J17+'11月'!H17</f>
        <v>0</v>
      </c>
      <c r="K17" s="34"/>
    </row>
    <row r="18" spans="1:11" ht="13.5">
      <c r="A18" s="10">
        <v>14</v>
      </c>
      <c r="B18" s="49">
        <v>1310212</v>
      </c>
      <c r="C18" s="50">
        <v>128723210</v>
      </c>
      <c r="E18" s="123" t="s">
        <v>27</v>
      </c>
      <c r="F18" s="124"/>
      <c r="G18" s="105">
        <v>384921</v>
      </c>
      <c r="H18" s="106">
        <v>549012855</v>
      </c>
      <c r="I18" s="56">
        <f>'10月'!I18+'11月'!G18</f>
        <v>2991340</v>
      </c>
      <c r="J18" s="56">
        <f>'10月'!J18+'11月'!H18</f>
        <v>1996649660</v>
      </c>
      <c r="K18" s="34"/>
    </row>
    <row r="19" spans="1:11" ht="13.5">
      <c r="A19" s="10">
        <v>15</v>
      </c>
      <c r="B19" s="49">
        <v>1024802</v>
      </c>
      <c r="C19" s="50">
        <v>66238614</v>
      </c>
      <c r="E19" s="40"/>
      <c r="F19" s="43" t="s">
        <v>23</v>
      </c>
      <c r="G19" s="87">
        <v>333999</v>
      </c>
      <c r="H19" s="87">
        <v>509188096</v>
      </c>
      <c r="I19" s="72">
        <f>'10月'!I19+'11月'!G19</f>
        <v>2710225</v>
      </c>
      <c r="J19" s="72">
        <f>'10月'!J19+'11月'!H19</f>
        <v>1845928595</v>
      </c>
      <c r="K19" s="34"/>
    </row>
    <row r="20" spans="1:11" ht="13.5">
      <c r="A20" s="10">
        <v>16</v>
      </c>
      <c r="B20" s="49">
        <v>732729</v>
      </c>
      <c r="C20" s="50">
        <v>74083946</v>
      </c>
      <c r="E20" s="117" t="s">
        <v>26</v>
      </c>
      <c r="F20" s="118"/>
      <c r="G20" s="56">
        <v>19975</v>
      </c>
      <c r="H20" s="67">
        <v>8395637</v>
      </c>
      <c r="I20" s="56">
        <f>'10月'!I20+'11月'!G20</f>
        <v>155804</v>
      </c>
      <c r="J20" s="56">
        <f>'10月'!J20+'11月'!H20</f>
        <v>59202869</v>
      </c>
      <c r="K20" s="34"/>
    </row>
    <row r="21" spans="1:11" ht="13.5">
      <c r="A21" s="10">
        <v>17</v>
      </c>
      <c r="B21" s="49">
        <v>272021</v>
      </c>
      <c r="C21" s="50">
        <v>74931477</v>
      </c>
      <c r="E21" s="40"/>
      <c r="F21" s="43" t="s">
        <v>23</v>
      </c>
      <c r="G21" s="72">
        <v>13995</v>
      </c>
      <c r="H21" s="72">
        <v>6899915</v>
      </c>
      <c r="I21" s="72">
        <f>'10月'!I21+'11月'!G21</f>
        <v>156645</v>
      </c>
      <c r="J21" s="72">
        <f>'10月'!J21+'11月'!H21</f>
        <v>65468538</v>
      </c>
      <c r="K21" s="34"/>
    </row>
    <row r="22" spans="1:11" ht="13.5">
      <c r="A22" s="10">
        <v>18</v>
      </c>
      <c r="B22" s="49">
        <v>784740</v>
      </c>
      <c r="C22" s="50">
        <v>72082231</v>
      </c>
      <c r="E22" s="117" t="s">
        <v>45</v>
      </c>
      <c r="F22" s="118"/>
      <c r="G22" s="73">
        <v>596768</v>
      </c>
      <c r="H22" s="104">
        <v>314032856</v>
      </c>
      <c r="I22" s="56">
        <f>'10月'!I22+'11月'!G22</f>
        <v>7127748</v>
      </c>
      <c r="J22" s="56">
        <f>'10月'!J22+'11月'!H22</f>
        <v>3306829846</v>
      </c>
      <c r="K22" s="34"/>
    </row>
    <row r="23" spans="1:12" ht="13.5">
      <c r="A23" s="10">
        <v>19</v>
      </c>
      <c r="B23" s="49">
        <v>947414</v>
      </c>
      <c r="C23" s="50">
        <v>82159335</v>
      </c>
      <c r="E23" s="40"/>
      <c r="F23" s="43" t="s">
        <v>23</v>
      </c>
      <c r="G23" s="87">
        <v>620714</v>
      </c>
      <c r="H23" s="94">
        <v>285229567</v>
      </c>
      <c r="I23" s="72">
        <f>'10月'!I23+'11月'!G23</f>
        <v>6811975</v>
      </c>
      <c r="J23" s="72">
        <f>'10月'!J23+'11月'!H23</f>
        <v>3339149697</v>
      </c>
      <c r="K23" s="34"/>
      <c r="L23" s="34"/>
    </row>
    <row r="24" spans="1:12" ht="13.5">
      <c r="A24" s="10">
        <v>20</v>
      </c>
      <c r="B24" s="49"/>
      <c r="C24" s="50"/>
      <c r="E24" s="117" t="s">
        <v>24</v>
      </c>
      <c r="F24" s="118"/>
      <c r="G24" s="56">
        <f aca="true" t="shared" si="0" ref="G24:J25">G6+G8+G10+G12+G14+G16+G18+G20+G22</f>
        <v>20830496</v>
      </c>
      <c r="H24" s="56">
        <f t="shared" si="0"/>
        <v>1983208255</v>
      </c>
      <c r="I24" s="56">
        <f t="shared" si="0"/>
        <v>134053420</v>
      </c>
      <c r="J24" s="56">
        <f t="shared" si="0"/>
        <v>17609056454</v>
      </c>
      <c r="K24" s="34"/>
      <c r="L24" s="34"/>
    </row>
    <row r="25" spans="1:12" ht="13.5">
      <c r="A25" s="10">
        <v>21</v>
      </c>
      <c r="B25" s="49">
        <v>98932</v>
      </c>
      <c r="C25" s="50">
        <v>56876594</v>
      </c>
      <c r="E25" s="40"/>
      <c r="F25" s="43" t="s">
        <v>25</v>
      </c>
      <c r="G25" s="58">
        <f t="shared" si="0"/>
        <v>17821498</v>
      </c>
      <c r="H25" s="58">
        <f t="shared" si="0"/>
        <v>1847249677</v>
      </c>
      <c r="I25" s="58">
        <f t="shared" si="0"/>
        <v>111177695</v>
      </c>
      <c r="J25" s="58">
        <f t="shared" si="0"/>
        <v>13943509971</v>
      </c>
      <c r="K25" s="34"/>
      <c r="L25" s="34"/>
    </row>
    <row r="26" spans="1:12" ht="13.5">
      <c r="A26" s="10">
        <v>22</v>
      </c>
      <c r="B26" s="49">
        <v>55036</v>
      </c>
      <c r="C26" s="50">
        <v>35363090</v>
      </c>
      <c r="E26" s="119" t="s">
        <v>46</v>
      </c>
      <c r="F26" s="120"/>
      <c r="G26" s="3">
        <f>G24/G25</f>
        <v>1.1688409133732753</v>
      </c>
      <c r="H26" s="3">
        <f>H24/H25</f>
        <v>1.0736005423050345</v>
      </c>
      <c r="I26" s="3">
        <f>I24/I25</f>
        <v>1.2057582233558628</v>
      </c>
      <c r="J26" s="3">
        <f>J24/J25</f>
        <v>1.2628854922916597</v>
      </c>
      <c r="K26" s="34"/>
      <c r="L26" s="34"/>
    </row>
    <row r="27" spans="1:10" ht="13.5" customHeight="1">
      <c r="A27" s="10">
        <v>23</v>
      </c>
      <c r="B27" s="49">
        <v>37655</v>
      </c>
      <c r="C27" s="50">
        <v>36775162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1255129</v>
      </c>
      <c r="C28" s="50">
        <v>108762525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67327</v>
      </c>
      <c r="C29" s="50">
        <v>47678495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230011</v>
      </c>
      <c r="C30" s="50">
        <v>26057275</v>
      </c>
      <c r="F30" s="48"/>
      <c r="G30" s="48"/>
      <c r="H30" s="48"/>
      <c r="I30" s="48"/>
      <c r="J30" s="48"/>
    </row>
    <row r="31" spans="1:3" ht="13.5">
      <c r="A31" s="10">
        <v>27</v>
      </c>
      <c r="B31" s="49"/>
      <c r="C31" s="50"/>
    </row>
    <row r="32" spans="1:3" ht="13.5">
      <c r="A32" s="10">
        <v>28</v>
      </c>
      <c r="B32" s="49">
        <v>1270166</v>
      </c>
      <c r="C32" s="50">
        <v>114153409</v>
      </c>
    </row>
    <row r="33" spans="1:3" ht="13.5">
      <c r="A33" s="10">
        <v>29</v>
      </c>
      <c r="B33" s="49">
        <v>1632674</v>
      </c>
      <c r="C33" s="50">
        <v>104610090</v>
      </c>
    </row>
    <row r="34" spans="1:3" ht="13.5">
      <c r="A34" s="10">
        <v>30</v>
      </c>
      <c r="B34" s="49">
        <v>310360</v>
      </c>
      <c r="C34" s="50">
        <v>65243904</v>
      </c>
    </row>
    <row r="35" spans="1:3" ht="14.25" thickBot="1">
      <c r="A35" s="10">
        <v>31</v>
      </c>
      <c r="B35" s="49"/>
      <c r="C35" s="50"/>
    </row>
    <row r="36" spans="1:3" ht="14.25" thickBot="1">
      <c r="A36" s="16" t="s">
        <v>24</v>
      </c>
      <c r="B36" s="7">
        <f>SUM(B5:B35)</f>
        <v>20830496</v>
      </c>
      <c r="C36" s="7">
        <f>SUM(C5:C35)</f>
        <v>1983208255</v>
      </c>
    </row>
    <row r="37" spans="1:7" ht="13.5">
      <c r="A37" s="17" t="s">
        <v>25</v>
      </c>
      <c r="B37" s="6">
        <v>17821498</v>
      </c>
      <c r="C37" s="6">
        <v>1847249677</v>
      </c>
      <c r="G37" s="31"/>
    </row>
    <row r="38" spans="1:5" ht="14.25" thickBot="1">
      <c r="A38" s="18" t="s">
        <v>47</v>
      </c>
      <c r="B38" s="3">
        <f>B36/B37</f>
        <v>1.1688409133732753</v>
      </c>
      <c r="C38" s="3">
        <f>C36/C37</f>
        <v>1.0736005423050345</v>
      </c>
      <c r="E38" s="29"/>
    </row>
    <row r="39" spans="1:7" ht="36.75" thickBot="1">
      <c r="A39" s="22" t="s">
        <v>92</v>
      </c>
      <c r="B39" s="7">
        <f>'10月'!B39+'11月'!B36</f>
        <v>134053420</v>
      </c>
      <c r="C39" s="7">
        <f>'10月'!C39+'11月'!C36</f>
        <v>17609056454</v>
      </c>
      <c r="D39">
        <v>5886778368</v>
      </c>
      <c r="G39" s="31"/>
    </row>
    <row r="40" spans="1:7" ht="13.5">
      <c r="A40" s="25" t="s">
        <v>48</v>
      </c>
      <c r="B40" s="27">
        <f>'10月'!B40+'11月'!B37</f>
        <v>111177695</v>
      </c>
      <c r="C40" s="27">
        <f>'10月'!C40+'11月'!C37</f>
        <v>13943509971</v>
      </c>
      <c r="D40">
        <v>6504490169</v>
      </c>
      <c r="G40" s="31"/>
    </row>
    <row r="41" spans="1:3" ht="13.5">
      <c r="A41" s="19" t="s">
        <v>49</v>
      </c>
      <c r="B41" s="26">
        <f>B39/B40</f>
        <v>1.2057582233558628</v>
      </c>
      <c r="C41" s="26">
        <f>C39/C40</f>
        <v>1.2628854922916597</v>
      </c>
    </row>
    <row r="42" ht="13.5">
      <c r="F42" s="31"/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115" zoomScaleNormal="115" workbookViewId="0" topLeftCell="A2">
      <selection activeCell="G25" sqref="G25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0" t="s">
        <v>114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93</v>
      </c>
      <c r="I4" s="10" t="s">
        <v>94</v>
      </c>
      <c r="J4" s="11"/>
      <c r="K4" s="34"/>
    </row>
    <row r="5" spans="1:11" ht="13.5">
      <c r="A5" s="10">
        <v>1</v>
      </c>
      <c r="B5" s="49">
        <v>546094</v>
      </c>
      <c r="C5" s="50">
        <v>81192639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71594</v>
      </c>
      <c r="C6" s="50">
        <v>41162207</v>
      </c>
      <c r="E6" s="117" t="s">
        <v>40</v>
      </c>
      <c r="F6" s="118"/>
      <c r="G6" s="56">
        <v>12193590</v>
      </c>
      <c r="H6" s="67">
        <v>763928955</v>
      </c>
      <c r="I6" s="56">
        <f>'11月'!I6+'12月'!G6</f>
        <v>126353189</v>
      </c>
      <c r="J6" s="56">
        <f>'11月'!J6+'12月'!H6</f>
        <v>10218116995</v>
      </c>
      <c r="K6" s="34"/>
    </row>
    <row r="7" spans="1:12" ht="13.5">
      <c r="A7" s="10">
        <v>3</v>
      </c>
      <c r="B7" s="49">
        <v>29322</v>
      </c>
      <c r="C7" s="50">
        <v>27344463</v>
      </c>
      <c r="E7" s="40"/>
      <c r="F7" s="43" t="s">
        <v>23</v>
      </c>
      <c r="G7" s="72">
        <v>5575487</v>
      </c>
      <c r="H7" s="76">
        <v>310694574</v>
      </c>
      <c r="I7" s="72">
        <f>'11月'!I7+'12月'!G7</f>
        <v>98469940</v>
      </c>
      <c r="J7" s="72">
        <f>'11月'!J7+'12月'!H7</f>
        <v>6842057006</v>
      </c>
      <c r="K7" s="34"/>
      <c r="L7" s="31"/>
    </row>
    <row r="8" spans="1:11" ht="13.5">
      <c r="A8" s="10">
        <v>4</v>
      </c>
      <c r="B8" s="49"/>
      <c r="C8" s="50"/>
      <c r="E8" s="117" t="s">
        <v>41</v>
      </c>
      <c r="F8" s="118"/>
      <c r="G8" s="73">
        <v>14233</v>
      </c>
      <c r="H8" s="104">
        <v>5857473</v>
      </c>
      <c r="I8" s="56">
        <f>'11月'!I8+'12月'!G8</f>
        <v>1702717</v>
      </c>
      <c r="J8" s="56">
        <f>'11月'!J8+'12月'!H8</f>
        <v>685150677</v>
      </c>
      <c r="K8" s="34"/>
    </row>
    <row r="9" spans="1:11" ht="13.5">
      <c r="A9" s="10">
        <v>5</v>
      </c>
      <c r="B9" s="49">
        <v>309971</v>
      </c>
      <c r="C9" s="50">
        <v>55356715</v>
      </c>
      <c r="E9" s="40"/>
      <c r="F9" s="43" t="s">
        <v>23</v>
      </c>
      <c r="G9" s="87">
        <v>6758</v>
      </c>
      <c r="H9" s="87">
        <v>2975997</v>
      </c>
      <c r="I9" s="72">
        <f>'11月'!I9+'12月'!G9</f>
        <v>288038</v>
      </c>
      <c r="J9" s="72">
        <f>'11月'!J9+'12月'!H9</f>
        <v>153741965</v>
      </c>
      <c r="K9" s="34"/>
    </row>
    <row r="10" spans="1:11" ht="13.5">
      <c r="A10" s="10">
        <v>6</v>
      </c>
      <c r="B10" s="49">
        <v>1266339</v>
      </c>
      <c r="C10" s="50">
        <v>127323145</v>
      </c>
      <c r="E10" s="117" t="s">
        <v>42</v>
      </c>
      <c r="F10" s="118"/>
      <c r="G10" s="56">
        <v>920352</v>
      </c>
      <c r="H10" s="67">
        <v>278799652</v>
      </c>
      <c r="I10" s="56">
        <f>'11月'!I10+'12月'!G10</f>
        <v>8764956</v>
      </c>
      <c r="J10" s="56">
        <f>'11月'!J10+'12月'!H10</f>
        <v>2330900407</v>
      </c>
      <c r="K10" s="34"/>
    </row>
    <row r="11" spans="1:11" ht="13.5">
      <c r="A11" s="10">
        <v>7</v>
      </c>
      <c r="B11" s="49">
        <v>997020</v>
      </c>
      <c r="C11" s="50">
        <v>99621764</v>
      </c>
      <c r="E11" s="40"/>
      <c r="F11" s="43" t="s">
        <v>23</v>
      </c>
      <c r="G11" s="72">
        <v>973367</v>
      </c>
      <c r="H11" s="72">
        <v>312332760</v>
      </c>
      <c r="I11" s="72">
        <f>'11月'!I11+'12月'!G11</f>
        <v>9219452</v>
      </c>
      <c r="J11" s="72">
        <f>'11月'!J11+'12月'!H11</f>
        <v>2265095506</v>
      </c>
      <c r="K11" s="34"/>
    </row>
    <row r="12" spans="1:11" ht="13.5">
      <c r="A12" s="10">
        <v>8</v>
      </c>
      <c r="B12" s="49">
        <v>545873</v>
      </c>
      <c r="C12" s="50">
        <v>119352139</v>
      </c>
      <c r="E12" s="117" t="s">
        <v>43</v>
      </c>
      <c r="F12" s="118"/>
      <c r="G12" s="73">
        <v>8367</v>
      </c>
      <c r="H12" s="104">
        <v>6930341</v>
      </c>
      <c r="I12" s="56">
        <f>'11月'!I12+'12月'!G12</f>
        <v>94208</v>
      </c>
      <c r="J12" s="56">
        <f>'11月'!J12+'12月'!H12</f>
        <v>67722421</v>
      </c>
      <c r="K12" s="31"/>
    </row>
    <row r="13" spans="1:11" ht="13.5">
      <c r="A13" s="10">
        <v>9</v>
      </c>
      <c r="B13" s="49">
        <v>346222</v>
      </c>
      <c r="C13" s="50">
        <v>54799955</v>
      </c>
      <c r="E13" s="40"/>
      <c r="F13" s="43" t="s">
        <v>23</v>
      </c>
      <c r="G13" s="87">
        <v>9683</v>
      </c>
      <c r="H13" s="87">
        <v>8219943</v>
      </c>
      <c r="I13" s="72">
        <f>'11月'!I13+'12月'!G13</f>
        <v>86715</v>
      </c>
      <c r="J13" s="72">
        <f>'11月'!J13+'12月'!H13</f>
        <v>66291938</v>
      </c>
      <c r="K13" s="34"/>
    </row>
    <row r="14" spans="1:11" ht="13.5">
      <c r="A14" s="10">
        <v>10</v>
      </c>
      <c r="B14" s="49">
        <v>18185</v>
      </c>
      <c r="C14" s="50">
        <v>18554985</v>
      </c>
      <c r="E14" s="126" t="s">
        <v>96</v>
      </c>
      <c r="F14" s="127"/>
      <c r="G14" s="56"/>
      <c r="H14" s="61"/>
      <c r="I14" s="56">
        <f>'11月'!I14+'12月'!G14</f>
        <v>0</v>
      </c>
      <c r="J14" s="56">
        <f>'11月'!J14+'12月'!H14</f>
        <v>0</v>
      </c>
      <c r="K14" s="34"/>
    </row>
    <row r="15" spans="1:11" ht="13.5">
      <c r="A15" s="10">
        <v>11</v>
      </c>
      <c r="B15" s="49"/>
      <c r="C15" s="50"/>
      <c r="E15" s="40"/>
      <c r="F15" s="43" t="s">
        <v>23</v>
      </c>
      <c r="G15" s="72"/>
      <c r="H15" s="89"/>
      <c r="I15" s="72">
        <f>'11月'!I15+'12月'!G15</f>
        <v>0</v>
      </c>
      <c r="J15" s="72">
        <f>'11月'!J15+'12月'!H15</f>
        <v>0</v>
      </c>
      <c r="K15" s="34"/>
    </row>
    <row r="16" spans="1:11" ht="13.5">
      <c r="A16" s="10">
        <v>12</v>
      </c>
      <c r="B16" s="49">
        <v>469687</v>
      </c>
      <c r="C16" s="50">
        <v>66999212</v>
      </c>
      <c r="E16" s="117" t="s">
        <v>44</v>
      </c>
      <c r="F16" s="118"/>
      <c r="G16" s="56"/>
      <c r="H16" s="56"/>
      <c r="I16" s="56">
        <f>'11月'!I16+'12月'!G16</f>
        <v>0</v>
      </c>
      <c r="J16" s="56">
        <f>'11月'!J16+'12月'!H16</f>
        <v>0</v>
      </c>
      <c r="K16" s="34"/>
    </row>
    <row r="17" spans="1:11" ht="13.5">
      <c r="A17" s="10">
        <v>13</v>
      </c>
      <c r="B17" s="49">
        <v>1051516</v>
      </c>
      <c r="C17" s="50">
        <v>114911904</v>
      </c>
      <c r="E17" s="40"/>
      <c r="F17" s="43" t="s">
        <v>23</v>
      </c>
      <c r="G17" s="58"/>
      <c r="H17" s="58"/>
      <c r="I17" s="72">
        <f>'11月'!I17+'12月'!G17</f>
        <v>0</v>
      </c>
      <c r="J17" s="72">
        <f>'11月'!J17+'12月'!H17</f>
        <v>0</v>
      </c>
      <c r="K17" s="34"/>
    </row>
    <row r="18" spans="1:11" ht="13.5">
      <c r="A18" s="10">
        <v>14</v>
      </c>
      <c r="B18" s="49">
        <v>494257</v>
      </c>
      <c r="C18" s="50">
        <v>68882381</v>
      </c>
      <c r="E18" s="128" t="s">
        <v>27</v>
      </c>
      <c r="F18" s="129"/>
      <c r="G18" s="73">
        <v>301819</v>
      </c>
      <c r="H18" s="73">
        <v>469782144</v>
      </c>
      <c r="I18" s="56">
        <f>'11月'!I18+'12月'!G18</f>
        <v>3293159</v>
      </c>
      <c r="J18" s="56">
        <f>'11月'!J18+'12月'!H18</f>
        <v>2466431804</v>
      </c>
      <c r="K18" s="34"/>
    </row>
    <row r="19" spans="1:11" ht="13.5">
      <c r="A19" s="10">
        <v>15</v>
      </c>
      <c r="B19" s="49">
        <v>1170954</v>
      </c>
      <c r="C19" s="50">
        <v>104343573</v>
      </c>
      <c r="E19" s="40"/>
      <c r="F19" s="43" t="s">
        <v>23</v>
      </c>
      <c r="G19" s="87">
        <v>289506</v>
      </c>
      <c r="H19" s="87">
        <v>425897353</v>
      </c>
      <c r="I19" s="72">
        <f>'11月'!I19+'12月'!G19</f>
        <v>2999731</v>
      </c>
      <c r="J19" s="72">
        <f>'11月'!J19+'12月'!H19</f>
        <v>2271825948</v>
      </c>
      <c r="K19" s="34"/>
    </row>
    <row r="20" spans="1:11" ht="13.5">
      <c r="A20" s="10">
        <v>16</v>
      </c>
      <c r="B20" s="49">
        <v>924700</v>
      </c>
      <c r="C20" s="50">
        <v>144369031</v>
      </c>
      <c r="E20" s="117" t="s">
        <v>26</v>
      </c>
      <c r="F20" s="118"/>
      <c r="G20" s="56">
        <v>18455</v>
      </c>
      <c r="H20" s="67">
        <v>9791542</v>
      </c>
      <c r="I20" s="56">
        <f>'11月'!I20+'12月'!G20</f>
        <v>174259</v>
      </c>
      <c r="J20" s="56">
        <f>'11月'!J20+'12月'!H20</f>
        <v>68994411</v>
      </c>
      <c r="K20" s="34"/>
    </row>
    <row r="21" spans="1:11" ht="13.5">
      <c r="A21" s="10">
        <v>17</v>
      </c>
      <c r="B21" s="49">
        <v>51080</v>
      </c>
      <c r="C21" s="50">
        <v>20630296</v>
      </c>
      <c r="E21" s="40"/>
      <c r="F21" s="43" t="s">
        <v>23</v>
      </c>
      <c r="G21" s="72">
        <v>17238</v>
      </c>
      <c r="H21" s="72">
        <v>12631212</v>
      </c>
      <c r="I21" s="72">
        <f>'11月'!I21+'12月'!G21</f>
        <v>173883</v>
      </c>
      <c r="J21" s="72">
        <f>'11月'!J21+'12月'!H21</f>
        <v>78099750</v>
      </c>
      <c r="K21" s="34"/>
    </row>
    <row r="22" spans="1:11" ht="13.5">
      <c r="A22" s="10">
        <v>18</v>
      </c>
      <c r="B22" s="49"/>
      <c r="C22" s="50"/>
      <c r="E22" s="117" t="s">
        <v>45</v>
      </c>
      <c r="F22" s="118"/>
      <c r="G22" s="73">
        <v>437548</v>
      </c>
      <c r="H22" s="104">
        <v>303198189</v>
      </c>
      <c r="I22" s="56">
        <f>'11月'!I22+'12月'!G22</f>
        <v>7565296</v>
      </c>
      <c r="J22" s="56">
        <f>'11月'!J22+'12月'!H22</f>
        <v>3610028035</v>
      </c>
      <c r="K22" s="34"/>
    </row>
    <row r="23" spans="1:11" ht="13.5">
      <c r="A23" s="10">
        <v>19</v>
      </c>
      <c r="B23" s="49">
        <v>283279</v>
      </c>
      <c r="C23" s="50">
        <v>52004498</v>
      </c>
      <c r="E23" s="40"/>
      <c r="F23" s="43" t="s">
        <v>23</v>
      </c>
      <c r="G23" s="87">
        <v>485153</v>
      </c>
      <c r="H23" s="97">
        <v>346568312</v>
      </c>
      <c r="I23" s="72">
        <f>'11月'!I23+'12月'!G23</f>
        <v>7297128</v>
      </c>
      <c r="J23" s="72">
        <f>'11月'!J23+'12月'!H23</f>
        <v>3685718009</v>
      </c>
      <c r="K23" s="34"/>
    </row>
    <row r="24" spans="1:11" ht="13.5">
      <c r="A24" s="10">
        <v>20</v>
      </c>
      <c r="B24" s="49">
        <v>1360330</v>
      </c>
      <c r="C24" s="50">
        <v>114060826</v>
      </c>
      <c r="E24" s="117" t="s">
        <v>24</v>
      </c>
      <c r="F24" s="118"/>
      <c r="G24" s="56">
        <f aca="true" t="shared" si="0" ref="G24:J25">G6+G8+G10+G12+G14+G16+G18+G20+G22</f>
        <v>13894364</v>
      </c>
      <c r="H24" s="56">
        <f t="shared" si="0"/>
        <v>1838288296</v>
      </c>
      <c r="I24" s="56">
        <f t="shared" si="0"/>
        <v>147947784</v>
      </c>
      <c r="J24" s="56">
        <f t="shared" si="0"/>
        <v>19447344750</v>
      </c>
      <c r="K24" s="34"/>
    </row>
    <row r="25" spans="1:11" ht="13.5">
      <c r="A25" s="10">
        <v>21</v>
      </c>
      <c r="B25" s="49">
        <v>546889</v>
      </c>
      <c r="C25" s="50">
        <v>66656257</v>
      </c>
      <c r="E25" s="40"/>
      <c r="F25" s="43" t="s">
        <v>25</v>
      </c>
      <c r="G25" s="58">
        <f t="shared" si="0"/>
        <v>7357192</v>
      </c>
      <c r="H25" s="58">
        <f t="shared" si="0"/>
        <v>1419320151</v>
      </c>
      <c r="I25" s="58">
        <f t="shared" si="0"/>
        <v>118534887</v>
      </c>
      <c r="J25" s="58">
        <f t="shared" si="0"/>
        <v>15362830122</v>
      </c>
      <c r="K25" s="34"/>
    </row>
    <row r="26" spans="1:11" ht="13.5">
      <c r="A26" s="10">
        <v>22</v>
      </c>
      <c r="B26" s="49">
        <v>1694377</v>
      </c>
      <c r="C26" s="50">
        <v>134648522</v>
      </c>
      <c r="E26" s="119" t="s">
        <v>46</v>
      </c>
      <c r="F26" s="120"/>
      <c r="G26" s="26">
        <f>G24/G25</f>
        <v>1.888541715371843</v>
      </c>
      <c r="H26" s="26">
        <f>H24/H25</f>
        <v>1.2951893163109187</v>
      </c>
      <c r="I26" s="3">
        <f>I24/I25</f>
        <v>1.2481370484623653</v>
      </c>
      <c r="J26" s="3">
        <f>J24/J25</f>
        <v>1.2658699338314534</v>
      </c>
      <c r="K26" s="34"/>
    </row>
    <row r="27" spans="1:10" ht="13.5" customHeight="1">
      <c r="A27" s="10">
        <v>23</v>
      </c>
      <c r="B27" s="49"/>
      <c r="C27" s="50"/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94124</v>
      </c>
      <c r="C28" s="50">
        <v>58354392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208285</v>
      </c>
      <c r="C29" s="50">
        <v>26704722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25692</v>
      </c>
      <c r="C30" s="50">
        <v>12524447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58945</v>
      </c>
      <c r="C31" s="50">
        <v>28675018</v>
      </c>
      <c r="F31" s="48"/>
      <c r="G31" s="48"/>
      <c r="H31" s="48"/>
      <c r="I31" s="60"/>
      <c r="J31" s="48"/>
    </row>
    <row r="32" spans="1:3" ht="13.5">
      <c r="A32" s="10">
        <v>28</v>
      </c>
      <c r="B32" s="49">
        <v>347796</v>
      </c>
      <c r="C32" s="50">
        <v>48612056</v>
      </c>
    </row>
    <row r="33" spans="1:8" ht="13.5">
      <c r="A33" s="10">
        <v>29</v>
      </c>
      <c r="B33" s="49">
        <v>944789</v>
      </c>
      <c r="C33" s="50">
        <v>108951738</v>
      </c>
      <c r="F33" s="47"/>
      <c r="G33" s="47"/>
      <c r="H33" s="47"/>
    </row>
    <row r="34" spans="1:8" ht="13.5">
      <c r="A34" s="10">
        <v>30</v>
      </c>
      <c r="B34" s="49">
        <v>37044</v>
      </c>
      <c r="C34" s="50">
        <v>42251411</v>
      </c>
      <c r="F34" s="47"/>
      <c r="G34" s="47"/>
      <c r="H34" s="47"/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13894364</v>
      </c>
      <c r="C36" s="7">
        <f>SUM(C5:C35)</f>
        <v>1838288296</v>
      </c>
      <c r="F36" s="24"/>
    </row>
    <row r="37" spans="1:7" ht="13.5">
      <c r="A37" s="17" t="s">
        <v>25</v>
      </c>
      <c r="B37" s="6">
        <v>7357192</v>
      </c>
      <c r="C37" s="6">
        <v>1419320151</v>
      </c>
      <c r="G37" s="31"/>
    </row>
    <row r="38" spans="1:5" ht="14.25" thickBot="1">
      <c r="A38" s="18" t="s">
        <v>47</v>
      </c>
      <c r="B38" s="3">
        <f>B36/B37</f>
        <v>1.888541715371843</v>
      </c>
      <c r="C38" s="3">
        <f>C36/C37</f>
        <v>1.2951893163109187</v>
      </c>
      <c r="E38" s="29"/>
    </row>
    <row r="39" spans="1:7" ht="36.75" thickBot="1">
      <c r="A39" s="22" t="s">
        <v>95</v>
      </c>
      <c r="B39" s="7">
        <f>'11月'!B39+'12月'!B36</f>
        <v>147947784</v>
      </c>
      <c r="C39" s="7">
        <f>'11月'!C39+'12月'!C36</f>
        <v>19447344750</v>
      </c>
      <c r="D39">
        <v>5886778368</v>
      </c>
      <c r="G39" s="31"/>
    </row>
    <row r="40" spans="1:7" ht="13.5">
      <c r="A40" s="25" t="s">
        <v>48</v>
      </c>
      <c r="B40" s="27">
        <f>'11月'!B40+'12月'!B37</f>
        <v>118534887</v>
      </c>
      <c r="C40" s="27">
        <f>'11月'!C40+'12月'!C37</f>
        <v>15362830122</v>
      </c>
      <c r="D40">
        <v>6504490169</v>
      </c>
      <c r="G40" s="31"/>
    </row>
    <row r="41" spans="1:3" ht="13.5">
      <c r="A41" s="19" t="s">
        <v>49</v>
      </c>
      <c r="B41" s="26">
        <f>B39/B40</f>
        <v>1.2481370484623653</v>
      </c>
      <c r="C41" s="26">
        <f>C39/C40</f>
        <v>1.2658699338314534</v>
      </c>
    </row>
    <row r="42" ht="13.5">
      <c r="F42" s="31"/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G25" sqref="G25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104</v>
      </c>
    </row>
    <row r="3" spans="1:7" ht="14.25">
      <c r="A3" s="21" t="s">
        <v>18</v>
      </c>
      <c r="E3" s="125" t="s">
        <v>17</v>
      </c>
      <c r="F3" s="125"/>
      <c r="G3" s="125"/>
    </row>
    <row r="4" spans="1:10" ht="13.5">
      <c r="A4" s="1" t="s">
        <v>0</v>
      </c>
      <c r="B4" s="1" t="s">
        <v>5</v>
      </c>
      <c r="C4" s="1" t="s">
        <v>6</v>
      </c>
      <c r="E4" s="44"/>
      <c r="F4" s="41"/>
      <c r="G4" s="10"/>
      <c r="H4" s="32" t="s">
        <v>33</v>
      </c>
      <c r="I4" s="10" t="s">
        <v>28</v>
      </c>
      <c r="J4" s="11"/>
    </row>
    <row r="5" spans="1:10" ht="13.5">
      <c r="A5" s="2">
        <v>1</v>
      </c>
      <c r="B5" s="49">
        <v>80140</v>
      </c>
      <c r="C5" s="50">
        <v>23567745</v>
      </c>
      <c r="E5" s="45"/>
      <c r="F5" s="42"/>
      <c r="G5" s="1" t="s">
        <v>13</v>
      </c>
      <c r="H5" s="33" t="s">
        <v>14</v>
      </c>
      <c r="I5" s="1" t="s">
        <v>13</v>
      </c>
      <c r="J5" s="1" t="s">
        <v>14</v>
      </c>
    </row>
    <row r="6" spans="1:10" ht="13.5">
      <c r="A6" s="10">
        <v>2</v>
      </c>
      <c r="B6" s="98">
        <v>298618</v>
      </c>
      <c r="C6" s="100">
        <v>61895801</v>
      </c>
      <c r="E6" s="117" t="s">
        <v>7</v>
      </c>
      <c r="F6" s="118"/>
      <c r="G6" s="12">
        <v>6381933</v>
      </c>
      <c r="H6" s="5">
        <v>818251395</v>
      </c>
      <c r="I6" s="12">
        <f>'１月'!G6+'２月'!G6</f>
        <v>14170117</v>
      </c>
      <c r="J6" s="5">
        <f>'１月'!H6+'２月'!H6</f>
        <v>1542255623</v>
      </c>
    </row>
    <row r="7" spans="1:10" ht="13.5">
      <c r="A7" s="10">
        <v>3</v>
      </c>
      <c r="B7" s="98">
        <v>741305</v>
      </c>
      <c r="C7" s="100">
        <v>107795991</v>
      </c>
      <c r="E7" s="40"/>
      <c r="F7" s="43" t="s">
        <v>15</v>
      </c>
      <c r="G7" s="75">
        <v>5792345</v>
      </c>
      <c r="H7" s="80">
        <v>306948930</v>
      </c>
      <c r="I7" s="14">
        <f>'１月'!G7+'２月'!G7</f>
        <v>13021682</v>
      </c>
      <c r="J7" s="15">
        <f>'１月'!H7+'２月'!H7</f>
        <v>696128191</v>
      </c>
    </row>
    <row r="8" spans="1:10" ht="13.5">
      <c r="A8" s="10">
        <v>4</v>
      </c>
      <c r="B8" s="98">
        <v>1008977</v>
      </c>
      <c r="C8" s="100">
        <v>104884447</v>
      </c>
      <c r="E8" s="117" t="s">
        <v>8</v>
      </c>
      <c r="F8" s="118"/>
      <c r="G8" s="81">
        <v>786002</v>
      </c>
      <c r="H8" s="81">
        <v>286272695</v>
      </c>
      <c r="I8" s="13">
        <f>'１月'!G8+'２月'!G8</f>
        <v>872781</v>
      </c>
      <c r="J8" s="13">
        <f>'１月'!H8+'２月'!H8</f>
        <v>318739838</v>
      </c>
    </row>
    <row r="9" spans="1:10" ht="13.5">
      <c r="A9" s="10">
        <v>5</v>
      </c>
      <c r="B9" s="98">
        <v>565996</v>
      </c>
      <c r="C9" s="100">
        <v>85056510</v>
      </c>
      <c r="E9" s="40"/>
      <c r="F9" s="43" t="s">
        <v>15</v>
      </c>
      <c r="G9" s="90">
        <v>31372</v>
      </c>
      <c r="H9" s="90">
        <v>11348494</v>
      </c>
      <c r="I9" s="15">
        <f>'１月'!G9+'２月'!G9</f>
        <v>47981</v>
      </c>
      <c r="J9" s="15">
        <f>'１月'!H9+'２月'!H9</f>
        <v>17740662</v>
      </c>
    </row>
    <row r="10" spans="1:10" ht="13.5">
      <c r="A10" s="10">
        <v>6</v>
      </c>
      <c r="B10" s="98"/>
      <c r="C10" s="100"/>
      <c r="E10" s="117" t="s">
        <v>9</v>
      </c>
      <c r="F10" s="118"/>
      <c r="G10" s="13">
        <v>976142</v>
      </c>
      <c r="H10" s="13">
        <v>253272558</v>
      </c>
      <c r="I10" s="13">
        <f>'１月'!G10+'２月'!G10</f>
        <v>1665058</v>
      </c>
      <c r="J10" s="13">
        <f>'１月'!H10+'２月'!H10</f>
        <v>470053353</v>
      </c>
    </row>
    <row r="11" spans="1:10" ht="13.5">
      <c r="A11" s="10">
        <v>7</v>
      </c>
      <c r="B11" s="98">
        <v>487721</v>
      </c>
      <c r="C11" s="100">
        <v>102230307</v>
      </c>
      <c r="E11" s="40"/>
      <c r="F11" s="43" t="s">
        <v>15</v>
      </c>
      <c r="G11" s="82">
        <v>1067307</v>
      </c>
      <c r="H11" s="82">
        <v>261291849</v>
      </c>
      <c r="I11" s="15">
        <f>'１月'!G11+'２月'!G11</f>
        <v>1881717</v>
      </c>
      <c r="J11" s="15">
        <f>'１月'!H11+'２月'!H11</f>
        <v>489745810</v>
      </c>
    </row>
    <row r="12" spans="1:10" ht="13.5">
      <c r="A12" s="10">
        <v>8</v>
      </c>
      <c r="B12" s="98">
        <v>432034</v>
      </c>
      <c r="C12" s="100">
        <v>73655841</v>
      </c>
      <c r="E12" s="117" t="s">
        <v>10</v>
      </c>
      <c r="F12" s="118"/>
      <c r="G12" s="81">
        <v>11198</v>
      </c>
      <c r="H12" s="81">
        <v>7306597</v>
      </c>
      <c r="I12" s="13">
        <f>'１月'!G12+'２月'!G12</f>
        <v>20479</v>
      </c>
      <c r="J12" s="13">
        <f>'１月'!H12+'２月'!H12</f>
        <v>13434046</v>
      </c>
    </row>
    <row r="13" spans="1:10" ht="13.5">
      <c r="A13" s="10">
        <v>9</v>
      </c>
      <c r="B13" s="98">
        <v>509169</v>
      </c>
      <c r="C13" s="100">
        <v>106341957</v>
      </c>
      <c r="E13" s="40"/>
      <c r="F13" s="43" t="s">
        <v>15</v>
      </c>
      <c r="G13" s="90">
        <v>5945</v>
      </c>
      <c r="H13" s="90">
        <v>5888921</v>
      </c>
      <c r="I13" s="15">
        <f>'１月'!G13+'２月'!G13</f>
        <v>17020</v>
      </c>
      <c r="J13" s="15">
        <f>'１月'!H13+'２月'!H13</f>
        <v>12176168</v>
      </c>
    </row>
    <row r="14" spans="1:10" ht="13.5">
      <c r="A14" s="10">
        <v>10</v>
      </c>
      <c r="B14" s="98">
        <v>604509</v>
      </c>
      <c r="C14" s="100">
        <v>119614994</v>
      </c>
      <c r="E14" s="126" t="s">
        <v>96</v>
      </c>
      <c r="F14" s="127"/>
      <c r="G14" s="13"/>
      <c r="H14" s="23"/>
      <c r="I14" s="13">
        <f>'１月'!G14+'２月'!G14</f>
        <v>0</v>
      </c>
      <c r="J14" s="23">
        <f>'１月'!H14+'２月'!H14</f>
        <v>0</v>
      </c>
    </row>
    <row r="15" spans="1:10" ht="13.5">
      <c r="A15" s="10">
        <v>11</v>
      </c>
      <c r="B15" s="98">
        <v>145473</v>
      </c>
      <c r="C15" s="100">
        <v>45986906</v>
      </c>
      <c r="E15" s="40"/>
      <c r="F15" s="43" t="s">
        <v>15</v>
      </c>
      <c r="G15" s="82"/>
      <c r="H15" s="83"/>
      <c r="I15" s="15">
        <f>'１月'!G15+'２月'!G15</f>
        <v>0</v>
      </c>
      <c r="J15" s="15">
        <f>'１月'!H15+'２月'!H15</f>
        <v>0</v>
      </c>
    </row>
    <row r="16" spans="1:10" ht="13.5">
      <c r="A16" s="10">
        <v>12</v>
      </c>
      <c r="B16" s="98">
        <v>78133</v>
      </c>
      <c r="C16" s="100">
        <v>37221786</v>
      </c>
      <c r="E16" s="117" t="s">
        <v>97</v>
      </c>
      <c r="F16" s="118"/>
      <c r="G16" s="13"/>
      <c r="H16" s="13"/>
      <c r="I16" s="13">
        <f>'１月'!G16+'２月'!G16</f>
        <v>0</v>
      </c>
      <c r="J16" s="13">
        <f>'１月'!H16+'２月'!H16</f>
        <v>0</v>
      </c>
    </row>
    <row r="17" spans="1:10" ht="13.5">
      <c r="A17" s="10">
        <v>13</v>
      </c>
      <c r="B17" s="98"/>
      <c r="C17" s="100"/>
      <c r="E17" s="40"/>
      <c r="F17" s="43" t="s">
        <v>15</v>
      </c>
      <c r="G17" s="15"/>
      <c r="H17" s="15"/>
      <c r="I17" s="15">
        <f>'１月'!G17+'２月'!G17</f>
        <v>0</v>
      </c>
      <c r="J17" s="15">
        <f>'１月'!H17+'２月'!H17</f>
        <v>0</v>
      </c>
    </row>
    <row r="18" spans="1:10" ht="13.5">
      <c r="A18" s="10">
        <v>14</v>
      </c>
      <c r="B18" s="98">
        <v>260133</v>
      </c>
      <c r="C18" s="100">
        <v>74904805</v>
      </c>
      <c r="E18" s="123" t="s">
        <v>27</v>
      </c>
      <c r="F18" s="124"/>
      <c r="G18" s="70">
        <v>381207</v>
      </c>
      <c r="H18" s="70">
        <v>235436613</v>
      </c>
      <c r="I18" s="13">
        <f>'１月'!G18+'２月'!G18</f>
        <v>771760</v>
      </c>
      <c r="J18" s="13">
        <f>'１月'!H18+'２月'!H18</f>
        <v>472775619</v>
      </c>
    </row>
    <row r="19" spans="1:10" ht="13.5">
      <c r="A19" s="10">
        <v>15</v>
      </c>
      <c r="B19" s="98">
        <v>82644</v>
      </c>
      <c r="C19" s="100">
        <v>37339726</v>
      </c>
      <c r="E19" s="40"/>
      <c r="F19" s="43" t="s">
        <v>23</v>
      </c>
      <c r="G19" s="91">
        <v>403795</v>
      </c>
      <c r="H19" s="91">
        <v>245991790</v>
      </c>
      <c r="I19" s="15">
        <f>'１月'!G19+'２月'!G19</f>
        <v>729483</v>
      </c>
      <c r="J19" s="15">
        <f>'１月'!H19+'２月'!H19</f>
        <v>464294333</v>
      </c>
    </row>
    <row r="20" spans="1:10" ht="13.5">
      <c r="A20" s="10">
        <v>16</v>
      </c>
      <c r="B20" s="98">
        <v>214564</v>
      </c>
      <c r="C20" s="100">
        <v>63372710</v>
      </c>
      <c r="E20" s="117" t="s">
        <v>26</v>
      </c>
      <c r="F20" s="118"/>
      <c r="G20" s="53">
        <v>6109</v>
      </c>
      <c r="H20" s="53">
        <v>2864333</v>
      </c>
      <c r="I20" s="64">
        <f>'１月'!G20+'２月'!G20</f>
        <v>15715</v>
      </c>
      <c r="J20" s="64">
        <f>'１月'!H20+'２月'!H20</f>
        <v>6889507</v>
      </c>
    </row>
    <row r="21" spans="1:10" ht="13.5">
      <c r="A21" s="10">
        <v>17</v>
      </c>
      <c r="B21" s="98">
        <v>504366</v>
      </c>
      <c r="C21" s="100">
        <v>103601366</v>
      </c>
      <c r="E21" s="40"/>
      <c r="F21" s="43" t="s">
        <v>23</v>
      </c>
      <c r="G21" s="69">
        <v>4736</v>
      </c>
      <c r="H21" s="69">
        <v>3304490</v>
      </c>
      <c r="I21" s="63">
        <f>'１月'!G21+'２月'!G21</f>
        <v>8816</v>
      </c>
      <c r="J21" s="63">
        <f>'１月'!H21+'２月'!H21</f>
        <v>5932944</v>
      </c>
    </row>
    <row r="22" spans="1:10" ht="13.5">
      <c r="A22" s="10">
        <v>18</v>
      </c>
      <c r="B22" s="98">
        <v>526558</v>
      </c>
      <c r="C22" s="100">
        <v>206802877</v>
      </c>
      <c r="E22" s="117" t="s">
        <v>12</v>
      </c>
      <c r="F22" s="118"/>
      <c r="G22" s="70">
        <v>833071</v>
      </c>
      <c r="H22" s="84">
        <v>391411504</v>
      </c>
      <c r="I22" s="13">
        <f>'１月'!G22+'２月'!G22</f>
        <v>1331814</v>
      </c>
      <c r="J22" s="23">
        <f>'１月'!H22+'２月'!H22</f>
        <v>647756451</v>
      </c>
    </row>
    <row r="23" spans="1:10" ht="13.5">
      <c r="A23" s="10">
        <v>19</v>
      </c>
      <c r="B23" s="98">
        <v>174560</v>
      </c>
      <c r="C23" s="100">
        <v>43723716</v>
      </c>
      <c r="E23" s="40"/>
      <c r="F23" s="43" t="s">
        <v>15</v>
      </c>
      <c r="G23" s="91">
        <v>530573</v>
      </c>
      <c r="H23" s="92">
        <v>295553331</v>
      </c>
      <c r="I23" s="15">
        <f>'１月'!G23+'２月'!G23</f>
        <v>963884</v>
      </c>
      <c r="J23" s="15">
        <f>'１月'!H23+'２月'!H23</f>
        <v>538365569</v>
      </c>
    </row>
    <row r="24" spans="1:10" ht="13.5">
      <c r="A24" s="10">
        <v>20</v>
      </c>
      <c r="B24" s="98"/>
      <c r="C24" s="100"/>
      <c r="E24" s="117" t="s">
        <v>24</v>
      </c>
      <c r="F24" s="118"/>
      <c r="G24" s="13">
        <f aca="true" t="shared" si="0" ref="G24:J25">G6+G8+G10+G12+G14+G16+G18+G20+G22</f>
        <v>9375662</v>
      </c>
      <c r="H24" s="13">
        <f t="shared" si="0"/>
        <v>1994815695</v>
      </c>
      <c r="I24" s="13">
        <f t="shared" si="0"/>
        <v>18847724</v>
      </c>
      <c r="J24" s="13">
        <f t="shared" si="0"/>
        <v>3471904437</v>
      </c>
    </row>
    <row r="25" spans="1:10" ht="13.5">
      <c r="A25" s="10">
        <v>21</v>
      </c>
      <c r="B25" s="98">
        <v>375071</v>
      </c>
      <c r="C25" s="100">
        <v>106229004</v>
      </c>
      <c r="E25" s="40"/>
      <c r="F25" s="43" t="s">
        <v>25</v>
      </c>
      <c r="G25" s="15">
        <f t="shared" si="0"/>
        <v>7836073</v>
      </c>
      <c r="H25" s="15">
        <f t="shared" si="0"/>
        <v>1130327805</v>
      </c>
      <c r="I25" s="15">
        <f t="shared" si="0"/>
        <v>16670583</v>
      </c>
      <c r="J25" s="15">
        <f t="shared" si="0"/>
        <v>2224383677</v>
      </c>
    </row>
    <row r="26" spans="1:10" ht="13.5">
      <c r="A26" s="10">
        <v>22</v>
      </c>
      <c r="B26" s="98">
        <v>410029</v>
      </c>
      <c r="C26" s="100">
        <v>76232206</v>
      </c>
      <c r="E26" s="119" t="s">
        <v>19</v>
      </c>
      <c r="F26" s="120"/>
      <c r="G26" s="3">
        <f>G24/G25</f>
        <v>1.19647456066323</v>
      </c>
      <c r="H26" s="3">
        <f>H24/H25</f>
        <v>1.7648116645241687</v>
      </c>
      <c r="I26" s="3">
        <f>I24/I25</f>
        <v>1.1305977721355036</v>
      </c>
      <c r="J26" s="3">
        <f>J24/J25</f>
        <v>1.5608388394948647</v>
      </c>
    </row>
    <row r="27" spans="1:10" ht="13.5" customHeight="1">
      <c r="A27" s="10">
        <v>23</v>
      </c>
      <c r="B27" s="98">
        <v>357877</v>
      </c>
      <c r="C27" s="100">
        <v>64767269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98">
        <v>556967</v>
      </c>
      <c r="C28" s="100">
        <v>99435708</v>
      </c>
      <c r="F28" s="48"/>
      <c r="G28" s="48"/>
      <c r="H28" s="48"/>
      <c r="I28" s="48"/>
      <c r="J28" s="48"/>
    </row>
    <row r="29" spans="1:10" ht="13.5">
      <c r="A29" s="10">
        <v>25</v>
      </c>
      <c r="B29" s="98">
        <v>538358</v>
      </c>
      <c r="C29" s="100">
        <v>108635630</v>
      </c>
      <c r="F29" s="48"/>
      <c r="G29" s="48"/>
      <c r="H29" s="48"/>
      <c r="I29" s="48"/>
      <c r="J29" s="48"/>
    </row>
    <row r="30" spans="1:10" ht="13.5">
      <c r="A30" s="10">
        <v>26</v>
      </c>
      <c r="B30" s="98">
        <v>136816</v>
      </c>
      <c r="C30" s="100">
        <v>44371964</v>
      </c>
      <c r="F30" s="48"/>
      <c r="G30" s="48"/>
      <c r="H30" s="48"/>
      <c r="I30" s="48"/>
      <c r="J30" s="48"/>
    </row>
    <row r="31" spans="1:10" ht="13.5">
      <c r="A31" s="10">
        <v>27</v>
      </c>
      <c r="B31" s="98"/>
      <c r="C31" s="100"/>
      <c r="F31" s="48"/>
      <c r="G31" s="48"/>
      <c r="H31" s="48"/>
      <c r="I31" s="48"/>
      <c r="J31" s="48"/>
    </row>
    <row r="32" spans="1:3" ht="13.5">
      <c r="A32" s="10">
        <v>28</v>
      </c>
      <c r="B32" s="99">
        <v>285644</v>
      </c>
      <c r="C32" s="101">
        <v>97146429</v>
      </c>
    </row>
    <row r="33" spans="1:3" ht="13.5">
      <c r="A33" s="2"/>
      <c r="B33" s="49"/>
      <c r="C33" s="50"/>
    </row>
    <row r="34" spans="1:8" ht="13.5">
      <c r="A34" s="2"/>
      <c r="B34" s="49"/>
      <c r="C34" s="50"/>
      <c r="F34" s="47"/>
      <c r="G34" s="47"/>
      <c r="H34" s="47"/>
    </row>
    <row r="35" spans="1:3" ht="14.25" thickBot="1">
      <c r="A35" s="4"/>
      <c r="B35" s="49"/>
      <c r="C35" s="50"/>
    </row>
    <row r="36" spans="1:6" ht="14.25" thickBot="1">
      <c r="A36" s="16" t="s">
        <v>1</v>
      </c>
      <c r="B36" s="7">
        <f>SUM(B5:B35)</f>
        <v>9375662</v>
      </c>
      <c r="C36" s="7">
        <f>SUM(C5:C35)</f>
        <v>1994815695</v>
      </c>
      <c r="F36" s="24"/>
    </row>
    <row r="37" spans="1:7" ht="13.5">
      <c r="A37" s="17" t="s">
        <v>2</v>
      </c>
      <c r="B37" s="6">
        <v>7836073</v>
      </c>
      <c r="C37" s="6">
        <v>1130327805</v>
      </c>
      <c r="G37" s="31"/>
    </row>
    <row r="38" spans="1:5" ht="14.25" thickBot="1">
      <c r="A38" s="18" t="s">
        <v>3</v>
      </c>
      <c r="B38" s="9">
        <f>B36/B37</f>
        <v>1.19647456066323</v>
      </c>
      <c r="C38" s="9">
        <f>C36/C37</f>
        <v>1.7648116645241687</v>
      </c>
      <c r="E38" s="29"/>
    </row>
    <row r="39" spans="1:3" ht="24.75" thickBot="1">
      <c r="A39" s="22" t="s">
        <v>22</v>
      </c>
      <c r="B39" s="7">
        <f>'１月'!B36+'２月'!B36</f>
        <v>18847724</v>
      </c>
      <c r="C39" s="28">
        <f>'１月'!C36+'２月'!C36</f>
        <v>3471904437</v>
      </c>
    </row>
    <row r="40" spans="1:3" ht="13.5">
      <c r="A40" s="25" t="s">
        <v>4</v>
      </c>
      <c r="B40" s="27">
        <f>'１月'!B37+'２月'!B37</f>
        <v>16670583</v>
      </c>
      <c r="C40" s="27">
        <f>'１月'!C37+'２月'!C37</f>
        <v>2224383677</v>
      </c>
    </row>
    <row r="41" spans="1:3" ht="13.5">
      <c r="A41" s="19" t="s">
        <v>16</v>
      </c>
      <c r="B41" s="26">
        <f>B39/B40</f>
        <v>1.1305977721355036</v>
      </c>
      <c r="C41" s="26">
        <f>C39/C40</f>
        <v>1.5608388394948647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G25" sqref="G25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105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51</v>
      </c>
      <c r="I4" s="10" t="s">
        <v>52</v>
      </c>
      <c r="J4" s="11"/>
    </row>
    <row r="5" spans="1:10" ht="13.5">
      <c r="A5" s="10">
        <v>1</v>
      </c>
      <c r="B5" s="49">
        <v>200383</v>
      </c>
      <c r="C5" s="50">
        <v>33151006</v>
      </c>
      <c r="E5" s="45"/>
      <c r="F5" s="42"/>
      <c r="G5" s="1" t="s">
        <v>39</v>
      </c>
      <c r="H5" s="33" t="s">
        <v>38</v>
      </c>
      <c r="I5" s="1" t="s">
        <v>39</v>
      </c>
      <c r="J5" s="1" t="s">
        <v>38</v>
      </c>
    </row>
    <row r="6" spans="1:10" ht="13.5">
      <c r="A6" s="10">
        <v>2</v>
      </c>
      <c r="B6" s="49">
        <v>344025</v>
      </c>
      <c r="C6" s="50">
        <v>65497642</v>
      </c>
      <c r="E6" s="117" t="s">
        <v>40</v>
      </c>
      <c r="F6" s="118"/>
      <c r="G6" s="53">
        <v>8636049</v>
      </c>
      <c r="H6" s="51">
        <v>599185523</v>
      </c>
      <c r="I6" s="53">
        <f>'２月'!I6+'３月'!G6</f>
        <v>22806166</v>
      </c>
      <c r="J6" s="53">
        <f>'２月'!J6+'３月'!H6</f>
        <v>2141441146</v>
      </c>
    </row>
    <row r="7" spans="1:10" ht="13.5">
      <c r="A7" s="10">
        <v>3</v>
      </c>
      <c r="B7" s="49">
        <v>73495</v>
      </c>
      <c r="C7" s="50">
        <v>33047743</v>
      </c>
      <c r="E7" s="40"/>
      <c r="F7" s="43" t="s">
        <v>23</v>
      </c>
      <c r="G7" s="69">
        <v>3433169</v>
      </c>
      <c r="H7" s="85">
        <v>242521999</v>
      </c>
      <c r="I7" s="69">
        <f>'２月'!I7+'３月'!G7</f>
        <v>16454851</v>
      </c>
      <c r="J7" s="69">
        <f>'２月'!J7+'３月'!H7</f>
        <v>938650190</v>
      </c>
    </row>
    <row r="8" spans="1:10" ht="13.5">
      <c r="A8" s="10">
        <v>4</v>
      </c>
      <c r="B8" s="49">
        <v>90216</v>
      </c>
      <c r="C8" s="50">
        <v>36812313</v>
      </c>
      <c r="E8" s="117" t="s">
        <v>41</v>
      </c>
      <c r="F8" s="118"/>
      <c r="G8" s="107">
        <v>18509</v>
      </c>
      <c r="H8" s="108">
        <v>9670404</v>
      </c>
      <c r="I8" s="70">
        <f>'２月'!I8+'３月'!G8</f>
        <v>891290</v>
      </c>
      <c r="J8" s="70">
        <f>'２月'!J8+'３月'!H8</f>
        <v>328410242</v>
      </c>
    </row>
    <row r="9" spans="1:10" ht="13.5">
      <c r="A9" s="10">
        <v>5</v>
      </c>
      <c r="B9" s="49">
        <v>168149</v>
      </c>
      <c r="C9" s="50">
        <v>41734990</v>
      </c>
      <c r="E9" s="40"/>
      <c r="F9" s="43" t="s">
        <v>23</v>
      </c>
      <c r="G9" s="91">
        <v>9878</v>
      </c>
      <c r="H9" s="91">
        <v>6172294</v>
      </c>
      <c r="I9" s="71">
        <f>'２月'!I9+'３月'!G9</f>
        <v>57859</v>
      </c>
      <c r="J9" s="71">
        <f>'２月'!J9+'３月'!H9</f>
        <v>23912956</v>
      </c>
    </row>
    <row r="10" spans="1:10" ht="13.5">
      <c r="A10" s="10">
        <v>6</v>
      </c>
      <c r="B10" s="49"/>
      <c r="C10" s="50"/>
      <c r="E10" s="117" t="s">
        <v>42</v>
      </c>
      <c r="F10" s="118"/>
      <c r="G10" s="53">
        <v>1055450</v>
      </c>
      <c r="H10" s="51">
        <v>324477185</v>
      </c>
      <c r="I10" s="53">
        <f>'２月'!I10+'３月'!G10</f>
        <v>2720508</v>
      </c>
      <c r="J10" s="53">
        <f>'２月'!J10+'３月'!H10</f>
        <v>794530538</v>
      </c>
    </row>
    <row r="11" spans="1:10" ht="13.5">
      <c r="A11" s="10">
        <v>7</v>
      </c>
      <c r="B11" s="49">
        <v>397382</v>
      </c>
      <c r="C11" s="50">
        <v>82786260</v>
      </c>
      <c r="E11" s="40"/>
      <c r="F11" s="43" t="s">
        <v>23</v>
      </c>
      <c r="G11" s="69">
        <v>1079060</v>
      </c>
      <c r="H11" s="69">
        <v>286133190</v>
      </c>
      <c r="I11" s="69">
        <f>'２月'!I11+'３月'!G11</f>
        <v>2960777</v>
      </c>
      <c r="J11" s="69">
        <f>'２月'!J11+'３月'!H11</f>
        <v>775879000</v>
      </c>
    </row>
    <row r="12" spans="1:10" ht="13.5">
      <c r="A12" s="10">
        <v>8</v>
      </c>
      <c r="B12" s="49">
        <v>211941</v>
      </c>
      <c r="C12" s="50">
        <v>46027255</v>
      </c>
      <c r="E12" s="117" t="s">
        <v>43</v>
      </c>
      <c r="F12" s="118"/>
      <c r="G12" s="107">
        <v>6388</v>
      </c>
      <c r="H12" s="108">
        <v>5172307</v>
      </c>
      <c r="I12" s="70">
        <f>'２月'!I12+'３月'!G12</f>
        <v>26867</v>
      </c>
      <c r="J12" s="70">
        <f>'２月'!J12+'３月'!H12</f>
        <v>18606353</v>
      </c>
    </row>
    <row r="13" spans="1:10" ht="13.5">
      <c r="A13" s="10">
        <v>9</v>
      </c>
      <c r="B13" s="49">
        <v>58492</v>
      </c>
      <c r="C13" s="50">
        <v>26490731</v>
      </c>
      <c r="E13" s="40"/>
      <c r="F13" s="43" t="s">
        <v>23</v>
      </c>
      <c r="G13" s="91">
        <v>9474</v>
      </c>
      <c r="H13" s="91">
        <v>7491157</v>
      </c>
      <c r="I13" s="71">
        <f>'２月'!I13+'３月'!G13</f>
        <v>26494</v>
      </c>
      <c r="J13" s="71">
        <f>'２月'!J13+'３月'!H13</f>
        <v>19667325</v>
      </c>
    </row>
    <row r="14" spans="1:10" ht="13.5">
      <c r="A14" s="10">
        <v>10</v>
      </c>
      <c r="B14" s="49">
        <v>66061</v>
      </c>
      <c r="C14" s="50">
        <v>26573742</v>
      </c>
      <c r="E14" s="126" t="s">
        <v>96</v>
      </c>
      <c r="F14" s="127"/>
      <c r="G14" s="53"/>
      <c r="H14" s="54"/>
      <c r="I14" s="53">
        <f>'２月'!I14+'３月'!G14</f>
        <v>0</v>
      </c>
      <c r="J14" s="53">
        <f>'２月'!J14+'３月'!H14</f>
        <v>0</v>
      </c>
    </row>
    <row r="15" spans="1:10" ht="13.5">
      <c r="A15" s="10">
        <v>11</v>
      </c>
      <c r="B15" s="49">
        <v>83203</v>
      </c>
      <c r="C15" s="50">
        <v>44730147</v>
      </c>
      <c r="E15" s="40"/>
      <c r="F15" s="43" t="s">
        <v>23</v>
      </c>
      <c r="G15" s="69"/>
      <c r="H15" s="86"/>
      <c r="I15" s="69">
        <f>'２月'!I15+'３月'!G15</f>
        <v>0</v>
      </c>
      <c r="J15" s="69">
        <f>'２月'!J15+'３月'!H15</f>
        <v>0</v>
      </c>
    </row>
    <row r="16" spans="1:10" ht="13.5">
      <c r="A16" s="10">
        <v>12</v>
      </c>
      <c r="B16" s="49">
        <v>545892</v>
      </c>
      <c r="C16" s="50">
        <v>56691742</v>
      </c>
      <c r="E16" s="117" t="s">
        <v>44</v>
      </c>
      <c r="F16" s="118"/>
      <c r="G16" s="53"/>
      <c r="H16" s="53"/>
      <c r="I16" s="70">
        <f>'２月'!I16+'３月'!G16</f>
        <v>0</v>
      </c>
      <c r="J16" s="70">
        <f>'２月'!J16+'３月'!H16</f>
        <v>0</v>
      </c>
    </row>
    <row r="17" spans="1:10" ht="13.5">
      <c r="A17" s="10">
        <v>13</v>
      </c>
      <c r="B17" s="49"/>
      <c r="C17" s="50"/>
      <c r="E17" s="40"/>
      <c r="F17" s="43" t="s">
        <v>23</v>
      </c>
      <c r="G17" s="52"/>
      <c r="H17" s="52"/>
      <c r="I17" s="71">
        <f>'２月'!I17+'３月'!G17</f>
        <v>0</v>
      </c>
      <c r="J17" s="71">
        <f>'２月'!J17+'３月'!H17</f>
        <v>0</v>
      </c>
    </row>
    <row r="18" spans="1:10" ht="13.5">
      <c r="A18" s="10">
        <v>14</v>
      </c>
      <c r="B18" s="49">
        <v>335413</v>
      </c>
      <c r="C18" s="50">
        <v>75042106</v>
      </c>
      <c r="E18" s="128" t="s">
        <v>27</v>
      </c>
      <c r="F18" s="129"/>
      <c r="G18" s="107">
        <v>327625</v>
      </c>
      <c r="H18" s="108">
        <v>206323064</v>
      </c>
      <c r="I18" s="70">
        <f>'２月'!I18+'３月'!G18</f>
        <v>1099385</v>
      </c>
      <c r="J18" s="70">
        <f>'２月'!J18+'３月'!H18</f>
        <v>679098683</v>
      </c>
    </row>
    <row r="19" spans="1:10" ht="13.5">
      <c r="A19" s="10">
        <v>15</v>
      </c>
      <c r="B19" s="49">
        <v>380240</v>
      </c>
      <c r="C19" s="50">
        <v>97801786</v>
      </c>
      <c r="E19" s="40"/>
      <c r="F19" s="43" t="s">
        <v>23</v>
      </c>
      <c r="G19" s="91">
        <v>311244</v>
      </c>
      <c r="H19" s="91">
        <v>207914729</v>
      </c>
      <c r="I19" s="71">
        <f>'２月'!I19+'３月'!G19</f>
        <v>1040727</v>
      </c>
      <c r="J19" s="71">
        <f>'２月'!J19+'３月'!H19</f>
        <v>672209062</v>
      </c>
    </row>
    <row r="20" spans="1:10" ht="13.5">
      <c r="A20" s="10">
        <v>16</v>
      </c>
      <c r="B20" s="49">
        <v>249809</v>
      </c>
      <c r="C20" s="50">
        <v>50107167</v>
      </c>
      <c r="E20" s="117" t="s">
        <v>26</v>
      </c>
      <c r="F20" s="118"/>
      <c r="G20" s="53">
        <v>10193</v>
      </c>
      <c r="H20" s="51">
        <v>4108963</v>
      </c>
      <c r="I20" s="70">
        <f>'２月'!I20+'３月'!G20</f>
        <v>25908</v>
      </c>
      <c r="J20" s="70">
        <f>'２月'!J20+'３月'!H20</f>
        <v>10998470</v>
      </c>
    </row>
    <row r="21" spans="1:10" ht="13.5">
      <c r="A21" s="10">
        <v>17</v>
      </c>
      <c r="B21" s="49">
        <v>65021</v>
      </c>
      <c r="C21" s="50">
        <v>26137101</v>
      </c>
      <c r="E21" s="40"/>
      <c r="F21" s="43" t="s">
        <v>23</v>
      </c>
      <c r="G21" s="69">
        <v>5797</v>
      </c>
      <c r="H21" s="69">
        <v>4004190</v>
      </c>
      <c r="I21" s="71">
        <f>'２月'!I21+'３月'!G21</f>
        <v>14613</v>
      </c>
      <c r="J21" s="71">
        <f>'２月'!J21+'３月'!H21</f>
        <v>9937134</v>
      </c>
    </row>
    <row r="22" spans="1:10" ht="13.5">
      <c r="A22" s="10">
        <v>18</v>
      </c>
      <c r="B22" s="49">
        <v>202239</v>
      </c>
      <c r="C22" s="50">
        <v>32404404</v>
      </c>
      <c r="E22" s="117" t="s">
        <v>45</v>
      </c>
      <c r="F22" s="118"/>
      <c r="G22" s="107">
        <v>471668</v>
      </c>
      <c r="H22" s="108">
        <v>274879680</v>
      </c>
      <c r="I22" s="53">
        <f>'２月'!I22+'３月'!G22</f>
        <v>1803482</v>
      </c>
      <c r="J22" s="53">
        <f>'２月'!J22+'３月'!H22</f>
        <v>922636131</v>
      </c>
    </row>
    <row r="23" spans="1:10" ht="13.5">
      <c r="A23" s="10">
        <v>19</v>
      </c>
      <c r="B23" s="49">
        <v>387652</v>
      </c>
      <c r="C23" s="50">
        <v>42181977</v>
      </c>
      <c r="E23" s="40"/>
      <c r="F23" s="43" t="s">
        <v>23</v>
      </c>
      <c r="G23" s="91">
        <v>483421</v>
      </c>
      <c r="H23" s="93">
        <v>295298715</v>
      </c>
      <c r="I23" s="69">
        <f>'２月'!I23+'３月'!G23</f>
        <v>1447305</v>
      </c>
      <c r="J23" s="69">
        <f>'２月'!J23+'３月'!H23</f>
        <v>833664284</v>
      </c>
    </row>
    <row r="24" spans="1:10" ht="13.5">
      <c r="A24" s="10">
        <v>20</v>
      </c>
      <c r="B24" s="49"/>
      <c r="C24" s="50"/>
      <c r="E24" s="117" t="s">
        <v>24</v>
      </c>
      <c r="F24" s="118"/>
      <c r="G24" s="53">
        <f aca="true" t="shared" si="0" ref="G24:J25">G6+G8+G10+G12+G14+G16+G18+G20+G22</f>
        <v>10525882</v>
      </c>
      <c r="H24" s="53">
        <f t="shared" si="0"/>
        <v>1423817126</v>
      </c>
      <c r="I24" s="56">
        <f t="shared" si="0"/>
        <v>29373606</v>
      </c>
      <c r="J24" s="56">
        <f t="shared" si="0"/>
        <v>4895721563</v>
      </c>
    </row>
    <row r="25" spans="1:10" ht="13.5">
      <c r="A25" s="10">
        <v>21</v>
      </c>
      <c r="B25" s="49"/>
      <c r="C25" s="50"/>
      <c r="E25" s="40"/>
      <c r="F25" s="43" t="s">
        <v>25</v>
      </c>
      <c r="G25" s="52">
        <f t="shared" si="0"/>
        <v>5332043</v>
      </c>
      <c r="H25" s="52">
        <f t="shared" si="0"/>
        <v>1049536274</v>
      </c>
      <c r="I25" s="58">
        <f t="shared" si="0"/>
        <v>22002626</v>
      </c>
      <c r="J25" s="58">
        <f>J7+J9+J11+J13+J15+J17+J19+J21+J23</f>
        <v>3273919951</v>
      </c>
    </row>
    <row r="26" spans="1:10" ht="13.5">
      <c r="A26" s="10">
        <v>22</v>
      </c>
      <c r="B26" s="49">
        <v>610244</v>
      </c>
      <c r="C26" s="50">
        <v>58158097</v>
      </c>
      <c r="E26" s="119" t="s">
        <v>46</v>
      </c>
      <c r="F26" s="120"/>
      <c r="G26" s="3">
        <f>G24/G25</f>
        <v>1.9740804790959112</v>
      </c>
      <c r="H26" s="3">
        <f>H24/H25</f>
        <v>1.356615451292158</v>
      </c>
      <c r="I26" s="3">
        <f>I24/I25</f>
        <v>1.3350045580922931</v>
      </c>
      <c r="J26" s="3">
        <f>J24/J25</f>
        <v>1.4953699651406047</v>
      </c>
    </row>
    <row r="27" spans="1:10" ht="13.5" customHeight="1">
      <c r="A27" s="10">
        <v>23</v>
      </c>
      <c r="B27" s="49">
        <v>716202</v>
      </c>
      <c r="C27" s="50">
        <v>85191280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314010</v>
      </c>
      <c r="C28" s="50">
        <v>38712684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895848</v>
      </c>
      <c r="C29" s="50">
        <v>73413831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666257</v>
      </c>
      <c r="C30" s="50">
        <v>46235836</v>
      </c>
      <c r="F30" s="48"/>
      <c r="G30" s="48"/>
      <c r="H30" s="48"/>
      <c r="I30" s="48"/>
      <c r="J30" s="48"/>
    </row>
    <row r="31" spans="1:10" ht="13.5">
      <c r="A31" s="10">
        <v>27</v>
      </c>
      <c r="B31" s="49"/>
      <c r="C31" s="50"/>
      <c r="F31" s="48"/>
      <c r="G31" s="48"/>
      <c r="H31" s="48"/>
      <c r="I31" s="48"/>
      <c r="J31" s="48"/>
    </row>
    <row r="32" spans="1:3" ht="13.5">
      <c r="A32" s="10">
        <v>28</v>
      </c>
      <c r="B32" s="49">
        <v>374089</v>
      </c>
      <c r="C32" s="50">
        <v>50049919</v>
      </c>
    </row>
    <row r="33" spans="1:3" ht="13.5">
      <c r="A33" s="10">
        <v>29</v>
      </c>
      <c r="B33" s="49">
        <v>1183294</v>
      </c>
      <c r="C33" s="50">
        <v>91033837</v>
      </c>
    </row>
    <row r="34" spans="1:3" ht="13.5">
      <c r="A34" s="10">
        <v>30</v>
      </c>
      <c r="B34" s="49">
        <v>512139</v>
      </c>
      <c r="C34" s="50">
        <v>62802285</v>
      </c>
    </row>
    <row r="35" spans="1:3" ht="14.25" thickBot="1">
      <c r="A35" s="10">
        <v>31</v>
      </c>
      <c r="B35" s="49">
        <v>1394186</v>
      </c>
      <c r="C35" s="50">
        <v>101001245</v>
      </c>
    </row>
    <row r="36" spans="1:6" ht="14.25" thickBot="1">
      <c r="A36" s="16" t="s">
        <v>24</v>
      </c>
      <c r="B36" s="7">
        <f>SUM(B5:B35)</f>
        <v>10525882</v>
      </c>
      <c r="C36" s="7">
        <f>SUM(C5:C35)</f>
        <v>1423817126</v>
      </c>
      <c r="F36" s="24"/>
    </row>
    <row r="37" spans="1:7" ht="13.5">
      <c r="A37" s="17" t="s">
        <v>25</v>
      </c>
      <c r="B37" s="6">
        <v>5332043</v>
      </c>
      <c r="C37" s="6">
        <v>1049536274</v>
      </c>
      <c r="G37" s="31"/>
    </row>
    <row r="38" spans="1:5" ht="14.25" thickBot="1">
      <c r="A38" s="18" t="s">
        <v>47</v>
      </c>
      <c r="B38" s="9">
        <f>B36/B37</f>
        <v>1.9740804790959112</v>
      </c>
      <c r="C38" s="9">
        <f>C36/C37</f>
        <v>1.356615451292158</v>
      </c>
      <c r="E38" s="29"/>
    </row>
    <row r="39" spans="1:3" ht="24.75" thickBot="1">
      <c r="A39" s="22" t="s">
        <v>50</v>
      </c>
      <c r="B39" s="7">
        <f>'２月'!B39+'３月'!B36</f>
        <v>29373606</v>
      </c>
      <c r="C39" s="7">
        <f>'２月'!C39+'３月'!C36</f>
        <v>4895721563</v>
      </c>
    </row>
    <row r="40" spans="1:3" ht="13.5">
      <c r="A40" s="25" t="s">
        <v>48</v>
      </c>
      <c r="B40" s="27">
        <f>'２月'!B40+'３月'!B37</f>
        <v>22002626</v>
      </c>
      <c r="C40" s="27">
        <f>'２月'!C40+'３月'!C37</f>
        <v>3273919951</v>
      </c>
    </row>
    <row r="41" spans="1:3" ht="13.5">
      <c r="A41" s="19" t="s">
        <v>49</v>
      </c>
      <c r="B41" s="26">
        <f>B39/B40</f>
        <v>1.3350045580922931</v>
      </c>
      <c r="C41" s="26">
        <f>C39/C40</f>
        <v>1.4953699651406047</v>
      </c>
    </row>
    <row r="42" ht="13.5">
      <c r="F42" t="s">
        <v>101</v>
      </c>
    </row>
    <row r="43" ht="13.5">
      <c r="F43" t="s">
        <v>102</v>
      </c>
    </row>
    <row r="44" ht="13.5">
      <c r="F44" t="s">
        <v>102</v>
      </c>
    </row>
    <row r="45" ht="13.5">
      <c r="F45" t="s">
        <v>102</v>
      </c>
    </row>
    <row r="46" ht="13.5">
      <c r="F46" t="s">
        <v>102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115" zoomScaleNormal="115" workbookViewId="0" topLeftCell="A30">
      <selection activeCell="G25" sqref="G25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106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55</v>
      </c>
      <c r="I4" s="10" t="s">
        <v>56</v>
      </c>
      <c r="J4" s="11"/>
    </row>
    <row r="5" spans="1:10" ht="13.5">
      <c r="A5" s="10">
        <v>1</v>
      </c>
      <c r="B5" s="49">
        <v>456470</v>
      </c>
      <c r="C5" s="50">
        <v>60426061</v>
      </c>
      <c r="E5" s="45"/>
      <c r="F5" s="42"/>
      <c r="G5" s="1" t="s">
        <v>39</v>
      </c>
      <c r="H5" s="33" t="s">
        <v>38</v>
      </c>
      <c r="I5" s="1" t="s">
        <v>39</v>
      </c>
      <c r="J5" s="1" t="s">
        <v>38</v>
      </c>
    </row>
    <row r="6" spans="1:10" ht="13.5">
      <c r="A6" s="10">
        <v>2</v>
      </c>
      <c r="B6" s="49">
        <v>989032</v>
      </c>
      <c r="C6" s="50">
        <v>59935536</v>
      </c>
      <c r="E6" s="117" t="s">
        <v>40</v>
      </c>
      <c r="F6" s="118"/>
      <c r="G6" s="56">
        <v>9966082</v>
      </c>
      <c r="H6" s="67">
        <v>511208241</v>
      </c>
      <c r="I6" s="53">
        <f>'３月'!I6+'４月'!G6</f>
        <v>32772248</v>
      </c>
      <c r="J6" s="53">
        <f>'３月'!J6+'４月'!H6</f>
        <v>2652649387</v>
      </c>
    </row>
    <row r="7" spans="1:10" ht="13.5">
      <c r="A7" s="10">
        <v>3</v>
      </c>
      <c r="B7" s="49"/>
      <c r="C7" s="50"/>
      <c r="E7" s="40"/>
      <c r="F7" s="43" t="s">
        <v>23</v>
      </c>
      <c r="G7" s="72">
        <v>7321204</v>
      </c>
      <c r="H7" s="76">
        <v>360217486</v>
      </c>
      <c r="I7" s="69">
        <f>'３月'!I7+'４月'!G7</f>
        <v>23776055</v>
      </c>
      <c r="J7" s="69">
        <f>'３月'!J7+'４月'!H7</f>
        <v>1298867676</v>
      </c>
    </row>
    <row r="8" spans="1:10" ht="13.5">
      <c r="A8" s="10">
        <v>4</v>
      </c>
      <c r="B8" s="49">
        <v>1054742</v>
      </c>
      <c r="C8" s="50">
        <v>69314680</v>
      </c>
      <c r="E8" s="117" t="s">
        <v>53</v>
      </c>
      <c r="F8" s="118"/>
      <c r="G8" s="105">
        <v>49302</v>
      </c>
      <c r="H8" s="106">
        <v>27902608</v>
      </c>
      <c r="I8" s="53">
        <f>'３月'!I8+'４月'!G8</f>
        <v>940592</v>
      </c>
      <c r="J8" s="53">
        <f>'３月'!J8+'４月'!H8</f>
        <v>356312850</v>
      </c>
    </row>
    <row r="9" spans="1:10" ht="13.5">
      <c r="A9" s="10">
        <v>5</v>
      </c>
      <c r="B9" s="49">
        <v>216639</v>
      </c>
      <c r="C9" s="50">
        <v>35502508</v>
      </c>
      <c r="E9" s="40"/>
      <c r="F9" s="43" t="s">
        <v>23</v>
      </c>
      <c r="G9" s="87">
        <v>54327</v>
      </c>
      <c r="H9" s="87">
        <v>30265769</v>
      </c>
      <c r="I9" s="69">
        <f>'３月'!I9+'４月'!G9</f>
        <v>112186</v>
      </c>
      <c r="J9" s="69">
        <f>'３月'!J9+'４月'!H9</f>
        <v>54178725</v>
      </c>
    </row>
    <row r="10" spans="1:10" ht="13.5">
      <c r="A10" s="10">
        <v>6</v>
      </c>
      <c r="B10" s="49">
        <v>830799</v>
      </c>
      <c r="C10" s="50">
        <v>69071327</v>
      </c>
      <c r="E10" s="117" t="s">
        <v>54</v>
      </c>
      <c r="F10" s="118"/>
      <c r="G10" s="56">
        <v>911906</v>
      </c>
      <c r="H10" s="67">
        <v>259762965</v>
      </c>
      <c r="I10" s="53">
        <f>'３月'!I10+'４月'!G10</f>
        <v>3632414</v>
      </c>
      <c r="J10" s="53">
        <f>'３月'!J10+'４月'!H10</f>
        <v>1054293503</v>
      </c>
    </row>
    <row r="11" spans="1:10" ht="13.5">
      <c r="A11" s="10">
        <v>7</v>
      </c>
      <c r="B11" s="49">
        <v>663410</v>
      </c>
      <c r="C11" s="50">
        <v>50529074</v>
      </c>
      <c r="E11" s="40"/>
      <c r="F11" s="43" t="s">
        <v>23</v>
      </c>
      <c r="G11" s="72">
        <v>1016680</v>
      </c>
      <c r="H11" s="72">
        <v>224473548</v>
      </c>
      <c r="I11" s="69">
        <f>'３月'!I11+'４月'!G11</f>
        <v>3977457</v>
      </c>
      <c r="J11" s="69">
        <f>'３月'!J11+'４月'!H11</f>
        <v>1000352548</v>
      </c>
    </row>
    <row r="12" spans="1:10" ht="13.5">
      <c r="A12" s="10">
        <v>8</v>
      </c>
      <c r="B12" s="49">
        <v>203412</v>
      </c>
      <c r="C12" s="50">
        <v>61584083</v>
      </c>
      <c r="E12" s="117" t="s">
        <v>43</v>
      </c>
      <c r="F12" s="118"/>
      <c r="G12" s="105">
        <v>9689</v>
      </c>
      <c r="H12" s="106">
        <v>8331556</v>
      </c>
      <c r="I12" s="53">
        <f>'３月'!I12+'４月'!G12</f>
        <v>36556</v>
      </c>
      <c r="J12" s="53">
        <f>'３月'!J12+'４月'!H12</f>
        <v>26937909</v>
      </c>
    </row>
    <row r="13" spans="1:10" ht="13.5">
      <c r="A13" s="10">
        <v>9</v>
      </c>
      <c r="B13" s="49">
        <v>522521</v>
      </c>
      <c r="C13" s="50">
        <v>35727267</v>
      </c>
      <c r="E13" s="40"/>
      <c r="F13" s="43" t="s">
        <v>23</v>
      </c>
      <c r="G13" s="87">
        <v>10797</v>
      </c>
      <c r="H13" s="87">
        <v>8254986</v>
      </c>
      <c r="I13" s="69">
        <f>'３月'!I13+'４月'!G13</f>
        <v>37291</v>
      </c>
      <c r="J13" s="69">
        <f>'３月'!J13+'４月'!H13</f>
        <v>27922311</v>
      </c>
    </row>
    <row r="14" spans="1:10" ht="13.5">
      <c r="A14" s="10">
        <v>10</v>
      </c>
      <c r="B14" s="49"/>
      <c r="C14" s="50"/>
      <c r="E14" s="126" t="s">
        <v>96</v>
      </c>
      <c r="F14" s="127"/>
      <c r="G14" s="56"/>
      <c r="H14" s="68"/>
      <c r="I14" s="53">
        <f>'３月'!I14+'４月'!G14</f>
        <v>0</v>
      </c>
      <c r="J14" s="53">
        <f>'３月'!J14+'４月'!H14</f>
        <v>0</v>
      </c>
    </row>
    <row r="15" spans="1:10" ht="13.5">
      <c r="A15" s="10">
        <v>11</v>
      </c>
      <c r="B15" s="49">
        <v>187122</v>
      </c>
      <c r="C15" s="50">
        <v>44845905</v>
      </c>
      <c r="E15" s="40"/>
      <c r="F15" s="43" t="s">
        <v>23</v>
      </c>
      <c r="G15" s="72"/>
      <c r="H15" s="77"/>
      <c r="I15" s="69">
        <f>'３月'!I15+'４月'!G15</f>
        <v>0</v>
      </c>
      <c r="J15" s="69">
        <f>'３月'!J15+'４月'!H15</f>
        <v>0</v>
      </c>
    </row>
    <row r="16" spans="1:10" ht="13.5">
      <c r="A16" s="10">
        <v>12</v>
      </c>
      <c r="B16" s="49">
        <v>574247</v>
      </c>
      <c r="C16" s="50">
        <v>63437701</v>
      </c>
      <c r="E16" s="117" t="s">
        <v>44</v>
      </c>
      <c r="F16" s="118"/>
      <c r="G16" s="56"/>
      <c r="H16" s="56"/>
      <c r="I16" s="53">
        <f>'３月'!I16+'４月'!G16</f>
        <v>0</v>
      </c>
      <c r="J16" s="53">
        <f>'３月'!J16+'４月'!H16</f>
        <v>0</v>
      </c>
    </row>
    <row r="17" spans="1:10" ht="13.5">
      <c r="A17" s="10">
        <v>13</v>
      </c>
      <c r="B17" s="49">
        <v>308966</v>
      </c>
      <c r="C17" s="50">
        <v>48811708</v>
      </c>
      <c r="E17" s="40"/>
      <c r="F17" s="43" t="s">
        <v>23</v>
      </c>
      <c r="G17" s="58"/>
      <c r="H17" s="58"/>
      <c r="I17" s="69">
        <f>'３月'!I17+'４月'!G17</f>
        <v>0</v>
      </c>
      <c r="J17" s="69">
        <f>'３月'!J17+'４月'!H17</f>
        <v>0</v>
      </c>
    </row>
    <row r="18" spans="1:10" ht="13.5">
      <c r="A18" s="10">
        <v>14</v>
      </c>
      <c r="B18" s="49">
        <v>84607</v>
      </c>
      <c r="C18" s="50">
        <v>26983176</v>
      </c>
      <c r="E18" s="123" t="s">
        <v>27</v>
      </c>
      <c r="F18" s="124"/>
      <c r="G18" s="105">
        <v>335738</v>
      </c>
      <c r="H18" s="106">
        <v>164244071</v>
      </c>
      <c r="I18" s="53">
        <f>'３月'!I18+'４月'!G18</f>
        <v>1435123</v>
      </c>
      <c r="J18" s="53">
        <f>'３月'!J18+'４月'!H18</f>
        <v>843342754</v>
      </c>
    </row>
    <row r="19" spans="1:10" ht="13.5">
      <c r="A19" s="10">
        <v>15</v>
      </c>
      <c r="B19" s="49">
        <v>369528</v>
      </c>
      <c r="C19" s="50">
        <v>39895546</v>
      </c>
      <c r="E19" s="40"/>
      <c r="F19" s="43" t="s">
        <v>23</v>
      </c>
      <c r="G19" s="87">
        <v>315892</v>
      </c>
      <c r="H19" s="87">
        <v>148214323</v>
      </c>
      <c r="I19" s="69">
        <f>'３月'!I19+'４月'!G19</f>
        <v>1356619</v>
      </c>
      <c r="J19" s="69">
        <f>'３月'!J19+'４月'!H19</f>
        <v>820423385</v>
      </c>
    </row>
    <row r="20" spans="1:10" ht="13.5">
      <c r="A20" s="10">
        <v>16</v>
      </c>
      <c r="B20" s="49">
        <v>1082034</v>
      </c>
      <c r="C20" s="50">
        <v>65045579</v>
      </c>
      <c r="E20" s="117" t="s">
        <v>26</v>
      </c>
      <c r="F20" s="118"/>
      <c r="G20" s="56">
        <v>7917</v>
      </c>
      <c r="H20" s="67">
        <v>4306769</v>
      </c>
      <c r="I20" s="53">
        <f>'３月'!I20+'４月'!G20</f>
        <v>33825</v>
      </c>
      <c r="J20" s="53">
        <f>'３月'!J20+'４月'!H20</f>
        <v>15305239</v>
      </c>
    </row>
    <row r="21" spans="1:10" ht="13.5">
      <c r="A21" s="10">
        <v>17</v>
      </c>
      <c r="B21" s="49"/>
      <c r="C21" s="50"/>
      <c r="E21" s="40"/>
      <c r="F21" s="43" t="s">
        <v>23</v>
      </c>
      <c r="G21" s="72">
        <v>5472</v>
      </c>
      <c r="H21" s="72">
        <v>4072404</v>
      </c>
      <c r="I21" s="69">
        <f>'３月'!I21+'４月'!G21</f>
        <v>20085</v>
      </c>
      <c r="J21" s="69">
        <f>'３月'!J21+'４月'!H21</f>
        <v>14009538</v>
      </c>
    </row>
    <row r="22" spans="1:10" ht="13.5">
      <c r="A22" s="10">
        <v>18</v>
      </c>
      <c r="B22" s="49">
        <v>205082</v>
      </c>
      <c r="C22" s="50">
        <v>36928150</v>
      </c>
      <c r="E22" s="117" t="s">
        <v>45</v>
      </c>
      <c r="F22" s="118"/>
      <c r="G22" s="105">
        <v>438781</v>
      </c>
      <c r="H22" s="106">
        <v>228450533</v>
      </c>
      <c r="I22" s="53">
        <f>'３月'!I22+'４月'!G22</f>
        <v>2242263</v>
      </c>
      <c r="J22" s="53">
        <f>'３月'!J22+'４月'!H22</f>
        <v>1151086664</v>
      </c>
    </row>
    <row r="23" spans="1:10" ht="13.5">
      <c r="A23" s="10">
        <v>19</v>
      </c>
      <c r="B23" s="49">
        <v>74970</v>
      </c>
      <c r="C23" s="50">
        <v>23552766</v>
      </c>
      <c r="E23" s="40"/>
      <c r="F23" s="43" t="s">
        <v>23</v>
      </c>
      <c r="G23" s="87">
        <v>632605</v>
      </c>
      <c r="H23" s="94">
        <v>356601621</v>
      </c>
      <c r="I23" s="69">
        <f>'３月'!I23+'４月'!G23</f>
        <v>2079910</v>
      </c>
      <c r="J23" s="69">
        <f>'３月'!J23+'４月'!H23</f>
        <v>1190265905</v>
      </c>
    </row>
    <row r="24" spans="1:10" ht="13.5">
      <c r="A24" s="10">
        <v>20</v>
      </c>
      <c r="B24" s="49">
        <v>51368</v>
      </c>
      <c r="C24" s="50">
        <v>20421859</v>
      </c>
      <c r="E24" s="117" t="s">
        <v>24</v>
      </c>
      <c r="F24" s="118"/>
      <c r="G24" s="56">
        <f aca="true" t="shared" si="0" ref="G24:J25">G6+G8+G10+G12+G14+G16+G18+G20+G22</f>
        <v>11719415</v>
      </c>
      <c r="H24" s="56">
        <f t="shared" si="0"/>
        <v>1204206743</v>
      </c>
      <c r="I24" s="56">
        <f t="shared" si="0"/>
        <v>41093021</v>
      </c>
      <c r="J24" s="56">
        <f t="shared" si="0"/>
        <v>6099928306</v>
      </c>
    </row>
    <row r="25" spans="1:10" ht="13.5">
      <c r="A25" s="10">
        <v>21</v>
      </c>
      <c r="B25" s="49">
        <v>549303</v>
      </c>
      <c r="C25" s="50">
        <v>40491359</v>
      </c>
      <c r="E25" s="40"/>
      <c r="F25" s="43" t="s">
        <v>25</v>
      </c>
      <c r="G25" s="58">
        <f t="shared" si="0"/>
        <v>9356977</v>
      </c>
      <c r="H25" s="58">
        <f t="shared" si="0"/>
        <v>1132100137</v>
      </c>
      <c r="I25" s="58">
        <f t="shared" si="0"/>
        <v>31359603</v>
      </c>
      <c r="J25" s="58">
        <f t="shared" si="0"/>
        <v>4406020088</v>
      </c>
    </row>
    <row r="26" spans="1:10" ht="13.5">
      <c r="A26" s="10">
        <v>22</v>
      </c>
      <c r="B26" s="49">
        <v>746875</v>
      </c>
      <c r="C26" s="50">
        <v>50872598</v>
      </c>
      <c r="E26" s="119" t="s">
        <v>46</v>
      </c>
      <c r="F26" s="120"/>
      <c r="G26" s="3">
        <f>G24/G25</f>
        <v>1.252478765310634</v>
      </c>
      <c r="H26" s="3">
        <f>H24/H25</f>
        <v>1.0636927809151921</v>
      </c>
      <c r="I26" s="3">
        <f>I24/I25</f>
        <v>1.3103807787362614</v>
      </c>
      <c r="J26" s="3">
        <f>J24/J25</f>
        <v>1.3844531309817305</v>
      </c>
    </row>
    <row r="27" spans="1:10" ht="13.5" customHeight="1">
      <c r="A27" s="10">
        <v>23</v>
      </c>
      <c r="B27" s="49">
        <v>249942</v>
      </c>
      <c r="C27" s="50">
        <v>26491051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/>
      <c r="C28" s="50"/>
      <c r="F28" s="48"/>
      <c r="G28" s="48"/>
      <c r="H28" s="48"/>
      <c r="I28" s="48"/>
      <c r="J28" s="48"/>
    </row>
    <row r="29" spans="1:10" ht="13.5">
      <c r="A29" s="10">
        <v>25</v>
      </c>
      <c r="B29" s="49">
        <v>290185</v>
      </c>
      <c r="C29" s="50">
        <v>38252766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107550</v>
      </c>
      <c r="C30" s="50">
        <v>35617361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771135</v>
      </c>
      <c r="C31" s="50">
        <v>78041978</v>
      </c>
      <c r="F31" s="48"/>
      <c r="G31" s="48"/>
      <c r="H31" s="48"/>
      <c r="I31" s="48"/>
      <c r="J31" s="48"/>
    </row>
    <row r="32" spans="1:3" ht="13.5">
      <c r="A32" s="10">
        <v>28</v>
      </c>
      <c r="B32" s="49">
        <v>22412</v>
      </c>
      <c r="C32" s="50">
        <v>11056867</v>
      </c>
    </row>
    <row r="33" spans="1:3" ht="13.5">
      <c r="A33" s="10">
        <v>29</v>
      </c>
      <c r="B33" s="49">
        <v>711856</v>
      </c>
      <c r="C33" s="50">
        <v>58783803</v>
      </c>
    </row>
    <row r="34" spans="1:3" ht="13.5">
      <c r="A34" s="10">
        <v>30</v>
      </c>
      <c r="B34" s="49">
        <v>395208</v>
      </c>
      <c r="C34" s="50">
        <v>52586034</v>
      </c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11719415</v>
      </c>
      <c r="C36" s="7">
        <f>SUM(C5:C35)</f>
        <v>1204206743</v>
      </c>
      <c r="F36" s="24"/>
    </row>
    <row r="37" spans="1:7" ht="13.5">
      <c r="A37" s="17" t="s">
        <v>25</v>
      </c>
      <c r="B37" s="6">
        <v>9356977</v>
      </c>
      <c r="C37" s="6">
        <v>1132100137</v>
      </c>
      <c r="G37" s="31"/>
    </row>
    <row r="38" spans="1:5" ht="14.25" thickBot="1">
      <c r="A38" s="18" t="s">
        <v>47</v>
      </c>
      <c r="B38" s="9">
        <f>B36/B37</f>
        <v>1.252478765310634</v>
      </c>
      <c r="C38" s="9">
        <f>C36/C37</f>
        <v>1.0636927809151921</v>
      </c>
      <c r="E38" s="29"/>
    </row>
    <row r="39" spans="1:4" ht="24.75" thickBot="1">
      <c r="A39" s="22" t="s">
        <v>57</v>
      </c>
      <c r="B39" s="7">
        <f>'３月'!B39+'４月'!B36</f>
        <v>41093021</v>
      </c>
      <c r="C39" s="7">
        <f>'３月'!C39+'４月'!C36</f>
        <v>6099928306</v>
      </c>
      <c r="D39">
        <v>5886778368</v>
      </c>
    </row>
    <row r="40" spans="1:3" ht="13.5">
      <c r="A40" s="25" t="s">
        <v>48</v>
      </c>
      <c r="B40" s="27">
        <f>'３月'!B40+'４月'!B37</f>
        <v>31359603</v>
      </c>
      <c r="C40" s="27">
        <f>'３月'!C40+'４月'!C37</f>
        <v>4406020088</v>
      </c>
    </row>
    <row r="41" spans="1:3" ht="13.5">
      <c r="A41" s="19" t="s">
        <v>49</v>
      </c>
      <c r="B41" s="26">
        <f>B39/B40</f>
        <v>1.3103807787362614</v>
      </c>
      <c r="C41" s="26">
        <f>C39/C40</f>
        <v>1.3844531309817305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6">
      <selection activeCell="G25" sqref="G25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107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60</v>
      </c>
      <c r="I4" s="10" t="s">
        <v>61</v>
      </c>
      <c r="J4" s="11"/>
    </row>
    <row r="5" spans="1:10" ht="13.5">
      <c r="A5" s="10">
        <v>1</v>
      </c>
      <c r="B5" s="49">
        <v>920791</v>
      </c>
      <c r="C5" s="50">
        <v>55877404</v>
      </c>
      <c r="E5" s="45"/>
      <c r="F5" s="42"/>
      <c r="G5" s="1" t="s">
        <v>39</v>
      </c>
      <c r="H5" s="33" t="s">
        <v>38</v>
      </c>
      <c r="I5" s="8" t="s">
        <v>39</v>
      </c>
      <c r="J5" s="1" t="s">
        <v>38</v>
      </c>
    </row>
    <row r="6" spans="1:10" ht="13.5">
      <c r="A6" s="10">
        <v>2</v>
      </c>
      <c r="B6" s="49">
        <v>37500</v>
      </c>
      <c r="C6" s="50">
        <v>12136538</v>
      </c>
      <c r="E6" s="117" t="s">
        <v>40</v>
      </c>
      <c r="F6" s="118"/>
      <c r="G6" s="56">
        <v>16643604</v>
      </c>
      <c r="H6" s="67">
        <v>750282099</v>
      </c>
      <c r="I6" s="56">
        <f>'４月'!I6+'５月'!G6</f>
        <v>49415852</v>
      </c>
      <c r="J6" s="56">
        <f>'４月'!J6+'５月'!H6</f>
        <v>3402931486</v>
      </c>
    </row>
    <row r="7" spans="1:10" ht="13.5">
      <c r="A7" s="10">
        <v>3</v>
      </c>
      <c r="B7" s="49"/>
      <c r="C7" s="50"/>
      <c r="E7" s="40"/>
      <c r="F7" s="43" t="s">
        <v>23</v>
      </c>
      <c r="G7" s="72">
        <v>12714194</v>
      </c>
      <c r="H7" s="76">
        <v>574388109</v>
      </c>
      <c r="I7" s="72">
        <f>'４月'!I7+'５月'!G7</f>
        <v>36490249</v>
      </c>
      <c r="J7" s="72">
        <f>'４月'!J7+'５月'!H7</f>
        <v>1873255785</v>
      </c>
    </row>
    <row r="8" spans="1:10" ht="13.5">
      <c r="A8" s="10">
        <v>4</v>
      </c>
      <c r="B8" s="49"/>
      <c r="C8" s="50"/>
      <c r="E8" s="117" t="s">
        <v>58</v>
      </c>
      <c r="F8" s="118"/>
      <c r="G8" s="105">
        <v>61418</v>
      </c>
      <c r="H8" s="106">
        <v>26073847</v>
      </c>
      <c r="I8" s="56">
        <f>'４月'!I8+'５月'!G8</f>
        <v>1002010</v>
      </c>
      <c r="J8" s="56">
        <f>'４月'!J8+'５月'!H8</f>
        <v>382386697</v>
      </c>
    </row>
    <row r="9" spans="1:10" ht="13.5">
      <c r="A9" s="10">
        <v>5</v>
      </c>
      <c r="B9" s="49"/>
      <c r="C9" s="50"/>
      <c r="E9" s="40"/>
      <c r="F9" s="43" t="s">
        <v>23</v>
      </c>
      <c r="G9" s="87">
        <v>13834</v>
      </c>
      <c r="H9" s="87">
        <v>8125833</v>
      </c>
      <c r="I9" s="72">
        <f>'４月'!I9+'５月'!G9</f>
        <v>126020</v>
      </c>
      <c r="J9" s="72">
        <f>'４月'!J9+'５月'!H9</f>
        <v>62304558</v>
      </c>
    </row>
    <row r="10" spans="1:10" ht="13.5">
      <c r="A10" s="10">
        <v>6</v>
      </c>
      <c r="B10" s="49">
        <v>361616</v>
      </c>
      <c r="C10" s="50">
        <v>55803734</v>
      </c>
      <c r="E10" s="117" t="s">
        <v>59</v>
      </c>
      <c r="F10" s="118"/>
      <c r="G10" s="56">
        <v>753444</v>
      </c>
      <c r="H10" s="67">
        <v>223558650</v>
      </c>
      <c r="I10" s="56">
        <f>'４月'!I10+'５月'!G10</f>
        <v>4385858</v>
      </c>
      <c r="J10" s="56">
        <f>'４月'!J10+'５月'!H10</f>
        <v>1277852153</v>
      </c>
    </row>
    <row r="11" spans="1:10" ht="13.5">
      <c r="A11" s="10">
        <v>7</v>
      </c>
      <c r="B11" s="49">
        <v>1413524</v>
      </c>
      <c r="C11" s="50">
        <v>68109466</v>
      </c>
      <c r="E11" s="40"/>
      <c r="F11" s="43" t="s">
        <v>23</v>
      </c>
      <c r="G11" s="72">
        <v>818638</v>
      </c>
      <c r="H11" s="72">
        <v>217588035</v>
      </c>
      <c r="I11" s="72">
        <f>'４月'!I11+'５月'!G11</f>
        <v>4796095</v>
      </c>
      <c r="J11" s="72">
        <f>'４月'!J11+'５月'!H11</f>
        <v>1217940583</v>
      </c>
    </row>
    <row r="12" spans="1:10" ht="13.5">
      <c r="A12" s="10">
        <v>8</v>
      </c>
      <c r="B12" s="49"/>
      <c r="C12" s="50"/>
      <c r="E12" s="117" t="s">
        <v>43</v>
      </c>
      <c r="F12" s="118"/>
      <c r="G12" s="105">
        <v>5905</v>
      </c>
      <c r="H12" s="106">
        <v>5285196</v>
      </c>
      <c r="I12" s="56">
        <f>'４月'!I12+'５月'!G12</f>
        <v>42461</v>
      </c>
      <c r="J12" s="56">
        <f>'４月'!J12+'５月'!H12</f>
        <v>32223105</v>
      </c>
    </row>
    <row r="13" spans="1:10" ht="13.5">
      <c r="A13" s="10">
        <v>9</v>
      </c>
      <c r="B13" s="49">
        <v>1577647</v>
      </c>
      <c r="C13" s="50">
        <v>92635434</v>
      </c>
      <c r="E13" s="40"/>
      <c r="F13" s="43" t="s">
        <v>23</v>
      </c>
      <c r="G13" s="87">
        <v>6750</v>
      </c>
      <c r="H13" s="87">
        <v>5087969</v>
      </c>
      <c r="I13" s="72">
        <f>'４月'!I13+'５月'!G13</f>
        <v>44041</v>
      </c>
      <c r="J13" s="72">
        <f>'４月'!J13+'５月'!H13</f>
        <v>33010280</v>
      </c>
    </row>
    <row r="14" spans="1:10" ht="13.5">
      <c r="A14" s="10">
        <v>10</v>
      </c>
      <c r="B14" s="49">
        <v>802361</v>
      </c>
      <c r="C14" s="50">
        <v>48196331</v>
      </c>
      <c r="E14" s="126" t="s">
        <v>96</v>
      </c>
      <c r="F14" s="127"/>
      <c r="G14" s="56"/>
      <c r="H14" s="59"/>
      <c r="I14" s="56">
        <f>'４月'!I14+'５月'!G14</f>
        <v>0</v>
      </c>
      <c r="J14" s="56">
        <f>'４月'!J14+'５月'!H14</f>
        <v>0</v>
      </c>
    </row>
    <row r="15" spans="1:10" ht="13.5">
      <c r="A15" s="10">
        <v>11</v>
      </c>
      <c r="B15" s="49">
        <v>257222</v>
      </c>
      <c r="C15" s="50">
        <v>32865213</v>
      </c>
      <c r="E15" s="40"/>
      <c r="F15" s="43" t="s">
        <v>23</v>
      </c>
      <c r="G15" s="72"/>
      <c r="H15" s="77"/>
      <c r="I15" s="72">
        <f>'４月'!I15+'５月'!G15</f>
        <v>0</v>
      </c>
      <c r="J15" s="72">
        <f>'４月'!J15+'５月'!H15</f>
        <v>0</v>
      </c>
    </row>
    <row r="16" spans="1:10" ht="13.5">
      <c r="A16" s="10">
        <v>12</v>
      </c>
      <c r="B16" s="49">
        <v>1886357</v>
      </c>
      <c r="C16" s="50">
        <v>103949868</v>
      </c>
      <c r="E16" s="117" t="s">
        <v>44</v>
      </c>
      <c r="F16" s="118"/>
      <c r="G16" s="73"/>
      <c r="H16" s="56"/>
      <c r="I16" s="56">
        <f>'４月'!I16+'５月'!G16</f>
        <v>0</v>
      </c>
      <c r="J16" s="56">
        <f>'４月'!J16+'５月'!H16</f>
        <v>0</v>
      </c>
    </row>
    <row r="17" spans="1:10" ht="13.5">
      <c r="A17" s="10">
        <v>13</v>
      </c>
      <c r="B17" s="49">
        <v>182917</v>
      </c>
      <c r="C17" s="50">
        <v>28142464</v>
      </c>
      <c r="E17" s="40"/>
      <c r="F17" s="43" t="s">
        <v>23</v>
      </c>
      <c r="G17" s="74"/>
      <c r="H17" s="58"/>
      <c r="I17" s="72">
        <f>'４月'!I17+'５月'!G17</f>
        <v>0</v>
      </c>
      <c r="J17" s="72">
        <f>'４月'!J17+'５月'!H17</f>
        <v>0</v>
      </c>
    </row>
    <row r="18" spans="1:10" ht="13.5">
      <c r="A18" s="10">
        <v>14</v>
      </c>
      <c r="B18" s="49">
        <v>57756</v>
      </c>
      <c r="C18" s="50">
        <v>23193239</v>
      </c>
      <c r="E18" s="123" t="s">
        <v>27</v>
      </c>
      <c r="F18" s="124"/>
      <c r="G18" s="105">
        <v>355374</v>
      </c>
      <c r="H18" s="106">
        <v>160293418</v>
      </c>
      <c r="I18" s="56">
        <f>'４月'!I18+'５月'!G18</f>
        <v>1790497</v>
      </c>
      <c r="J18" s="56">
        <f>'４月'!J18+'５月'!H18</f>
        <v>1003636172</v>
      </c>
    </row>
    <row r="19" spans="1:10" ht="13.5">
      <c r="A19" s="10">
        <v>15</v>
      </c>
      <c r="B19" s="49"/>
      <c r="C19" s="50"/>
      <c r="E19" s="40"/>
      <c r="F19" s="43" t="s">
        <v>23</v>
      </c>
      <c r="G19" s="87">
        <v>352173</v>
      </c>
      <c r="H19" s="87">
        <v>153093058</v>
      </c>
      <c r="I19" s="72">
        <f>'４月'!I19+'５月'!G19</f>
        <v>1708792</v>
      </c>
      <c r="J19" s="72">
        <f>'４月'!J19+'５月'!H19</f>
        <v>973516443</v>
      </c>
    </row>
    <row r="20" spans="1:10" ht="13.5">
      <c r="A20" s="10">
        <v>16</v>
      </c>
      <c r="B20" s="49">
        <v>559214</v>
      </c>
      <c r="C20" s="50">
        <v>42856048</v>
      </c>
      <c r="E20" s="117" t="s">
        <v>26</v>
      </c>
      <c r="F20" s="118"/>
      <c r="G20" s="56">
        <v>10216</v>
      </c>
      <c r="H20" s="67">
        <v>2971494</v>
      </c>
      <c r="I20" s="56">
        <f>'４月'!I20+'５月'!G20</f>
        <v>44041</v>
      </c>
      <c r="J20" s="56">
        <f>'４月'!J20+'５月'!H20</f>
        <v>18276733</v>
      </c>
    </row>
    <row r="21" spans="1:10" ht="13.5">
      <c r="A21" s="10">
        <v>17</v>
      </c>
      <c r="B21" s="49">
        <v>1085995</v>
      </c>
      <c r="C21" s="50">
        <v>60682159</v>
      </c>
      <c r="E21" s="40"/>
      <c r="F21" s="43" t="s">
        <v>23</v>
      </c>
      <c r="G21" s="95">
        <v>6525</v>
      </c>
      <c r="H21" s="95">
        <v>3754365</v>
      </c>
      <c r="I21" s="72">
        <f>'４月'!I21+'５月'!G21</f>
        <v>26610</v>
      </c>
      <c r="J21" s="72">
        <f>'４月'!J21+'５月'!H21</f>
        <v>17763903</v>
      </c>
    </row>
    <row r="22" spans="1:10" ht="13.5">
      <c r="A22" s="10">
        <v>18</v>
      </c>
      <c r="B22" s="49">
        <v>1513110</v>
      </c>
      <c r="C22" s="50">
        <v>63057560</v>
      </c>
      <c r="E22" s="117" t="s">
        <v>45</v>
      </c>
      <c r="F22" s="130"/>
      <c r="G22" s="110">
        <v>533018</v>
      </c>
      <c r="H22" s="111">
        <v>240665256</v>
      </c>
      <c r="I22" s="109">
        <f>'４月'!I22+'５月'!G22</f>
        <v>2775281</v>
      </c>
      <c r="J22" s="56">
        <f>'４月'!J22+'５月'!H22</f>
        <v>1391751920</v>
      </c>
    </row>
    <row r="23" spans="1:10" ht="13.5">
      <c r="A23" s="10">
        <v>19</v>
      </c>
      <c r="B23" s="49">
        <v>321979</v>
      </c>
      <c r="C23" s="50">
        <v>41436639</v>
      </c>
      <c r="E23" s="40"/>
      <c r="F23" s="43" t="s">
        <v>23</v>
      </c>
      <c r="G23" s="87">
        <v>880433</v>
      </c>
      <c r="H23" s="94">
        <v>338598306</v>
      </c>
      <c r="I23" s="72">
        <f>'４月'!I23+'５月'!G23</f>
        <v>2960343</v>
      </c>
      <c r="J23" s="72">
        <f>'４月'!J23+'５月'!H23</f>
        <v>1528864211</v>
      </c>
    </row>
    <row r="24" spans="1:10" ht="13.5">
      <c r="A24" s="10">
        <v>20</v>
      </c>
      <c r="B24" s="49">
        <v>1474895</v>
      </c>
      <c r="C24" s="50">
        <v>71651271</v>
      </c>
      <c r="E24" s="117" t="s">
        <v>24</v>
      </c>
      <c r="F24" s="118"/>
      <c r="G24" s="73">
        <f>G6+G8+G10+G12+G14+G16+G18+G20+G22</f>
        <v>18362979</v>
      </c>
      <c r="H24" s="56">
        <f aca="true" t="shared" si="0" ref="G24:J25">H6+H8+H10+H12+H14+H16+H18+H20+H22</f>
        <v>1409129960</v>
      </c>
      <c r="I24" s="56">
        <f t="shared" si="0"/>
        <v>59456000</v>
      </c>
      <c r="J24" s="56">
        <f t="shared" si="0"/>
        <v>7509058266</v>
      </c>
    </row>
    <row r="25" spans="1:10" ht="13.5">
      <c r="A25" s="10">
        <v>21</v>
      </c>
      <c r="B25" s="49">
        <v>708503</v>
      </c>
      <c r="C25" s="50">
        <v>38588284</v>
      </c>
      <c r="E25" s="40"/>
      <c r="F25" s="43" t="s">
        <v>25</v>
      </c>
      <c r="G25" s="58">
        <f t="shared" si="0"/>
        <v>14792547</v>
      </c>
      <c r="H25" s="58">
        <f t="shared" si="0"/>
        <v>1300635675</v>
      </c>
      <c r="I25" s="58">
        <f t="shared" si="0"/>
        <v>46152150</v>
      </c>
      <c r="J25" s="58">
        <f t="shared" si="0"/>
        <v>5706655763</v>
      </c>
    </row>
    <row r="26" spans="1:10" ht="13.5">
      <c r="A26" s="10">
        <v>22</v>
      </c>
      <c r="B26" s="49"/>
      <c r="C26" s="50"/>
      <c r="E26" s="119" t="s">
        <v>46</v>
      </c>
      <c r="F26" s="120"/>
      <c r="G26" s="3">
        <f>G24/G25</f>
        <v>1.2413669532366536</v>
      </c>
      <c r="H26" s="3">
        <f>H24/H25</f>
        <v>1.0834163533150818</v>
      </c>
      <c r="I26" s="3">
        <f>I24/I25</f>
        <v>1.28826067691321</v>
      </c>
      <c r="J26" s="3">
        <f>J24/J25</f>
        <v>1.3158421635813675</v>
      </c>
    </row>
    <row r="27" spans="1:10" ht="13.5" customHeight="1">
      <c r="A27" s="10">
        <v>23</v>
      </c>
      <c r="B27" s="49">
        <v>764954</v>
      </c>
      <c r="C27" s="50">
        <v>66944228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502475</v>
      </c>
      <c r="C28" s="50">
        <v>36028854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623027</v>
      </c>
      <c r="C29" s="50">
        <v>47221573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997835</v>
      </c>
      <c r="C30" s="50">
        <v>64600625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v>1066566</v>
      </c>
      <c r="C31" s="50">
        <v>59184449</v>
      </c>
    </row>
    <row r="32" spans="1:3" ht="13.5">
      <c r="A32" s="10">
        <v>28</v>
      </c>
      <c r="B32" s="49">
        <v>629401</v>
      </c>
      <c r="C32" s="50">
        <v>41881845</v>
      </c>
    </row>
    <row r="33" spans="1:3" ht="13.5">
      <c r="A33" s="10">
        <v>29</v>
      </c>
      <c r="B33" s="49"/>
      <c r="C33" s="50"/>
    </row>
    <row r="34" spans="1:3" ht="13.5">
      <c r="A34" s="10">
        <v>30</v>
      </c>
      <c r="B34" s="49">
        <v>467912</v>
      </c>
      <c r="C34" s="50">
        <v>149641076</v>
      </c>
    </row>
    <row r="35" spans="1:3" ht="14.25" thickBot="1">
      <c r="A35" s="10">
        <v>31</v>
      </c>
      <c r="B35" s="49">
        <v>149422</v>
      </c>
      <c r="C35" s="50">
        <v>104445658</v>
      </c>
    </row>
    <row r="36" spans="1:6" ht="14.25" thickBot="1">
      <c r="A36" s="16" t="s">
        <v>24</v>
      </c>
      <c r="B36" s="7">
        <f>SUM(B5:B35)</f>
        <v>18362979</v>
      </c>
      <c r="C36" s="7">
        <f>SUM(C5:C35)</f>
        <v>1409129960</v>
      </c>
      <c r="F36" s="24"/>
    </row>
    <row r="37" spans="1:7" ht="13.5">
      <c r="A37" s="17" t="s">
        <v>25</v>
      </c>
      <c r="B37" s="6">
        <v>14792547</v>
      </c>
      <c r="C37" s="6">
        <v>1300635675</v>
      </c>
      <c r="G37" s="31"/>
    </row>
    <row r="38" spans="1:5" ht="14.25" thickBot="1">
      <c r="A38" s="18" t="s">
        <v>47</v>
      </c>
      <c r="B38" s="3">
        <f>B36/B37</f>
        <v>1.2413669532366536</v>
      </c>
      <c r="C38" s="3">
        <f>C36/C37</f>
        <v>1.0834163533150818</v>
      </c>
      <c r="E38" s="29"/>
    </row>
    <row r="39" spans="1:4" ht="24.75" thickBot="1">
      <c r="A39" s="22" t="s">
        <v>62</v>
      </c>
      <c r="B39" s="7">
        <f>'４月'!B39+'５月'!B36</f>
        <v>59456000</v>
      </c>
      <c r="C39" s="7">
        <f>'４月'!C39+'５月'!C36</f>
        <v>7509058266</v>
      </c>
      <c r="D39">
        <v>5886778368</v>
      </c>
    </row>
    <row r="40" spans="1:4" ht="13.5">
      <c r="A40" s="25" t="s">
        <v>48</v>
      </c>
      <c r="B40" s="27">
        <f>'４月'!B40+'５月'!B37</f>
        <v>46152150</v>
      </c>
      <c r="C40" s="27">
        <f>'４月'!C40+'５月'!C37</f>
        <v>5706655763</v>
      </c>
      <c r="D40">
        <v>6504490169</v>
      </c>
    </row>
    <row r="41" spans="1:3" ht="13.5">
      <c r="A41" s="19" t="s">
        <v>49</v>
      </c>
      <c r="B41" s="26">
        <f>B39/B40</f>
        <v>1.28826067691321</v>
      </c>
      <c r="C41" s="26">
        <f>C39/C40</f>
        <v>1.3158421635813675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6">
      <selection activeCell="G25" sqref="G25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3.50390625" style="0" customWidth="1"/>
  </cols>
  <sheetData>
    <row r="1" ht="17.25">
      <c r="A1" s="20" t="s">
        <v>108</v>
      </c>
    </row>
    <row r="2" ht="13.5">
      <c r="I2" t="s">
        <v>99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67</v>
      </c>
      <c r="I4" s="10" t="s">
        <v>66</v>
      </c>
      <c r="J4" s="11"/>
      <c r="K4" s="34"/>
    </row>
    <row r="5" spans="1:11" ht="13.5">
      <c r="A5" s="10">
        <v>1</v>
      </c>
      <c r="B5" s="49">
        <v>424351</v>
      </c>
      <c r="C5" s="50">
        <v>42442763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283146</v>
      </c>
      <c r="C6" s="50">
        <v>48068878</v>
      </c>
      <c r="E6" s="117" t="s">
        <v>40</v>
      </c>
      <c r="F6" s="118"/>
      <c r="G6" s="105">
        <v>10250914</v>
      </c>
      <c r="H6" s="106">
        <v>1876513562</v>
      </c>
      <c r="I6" s="56">
        <f>'５月'!I6+'６月'!G6</f>
        <v>59666766</v>
      </c>
      <c r="J6" s="56">
        <f>'５月'!J6+'６月'!H6</f>
        <v>5279445048</v>
      </c>
      <c r="K6" s="34"/>
    </row>
    <row r="7" spans="1:12" ht="13.5">
      <c r="A7" s="10">
        <v>3</v>
      </c>
      <c r="B7" s="49">
        <v>356894</v>
      </c>
      <c r="C7" s="50">
        <v>133007420</v>
      </c>
      <c r="E7" s="40"/>
      <c r="F7" s="43" t="s">
        <v>23</v>
      </c>
      <c r="G7" s="74">
        <v>4940226</v>
      </c>
      <c r="H7" s="112">
        <v>1162463623</v>
      </c>
      <c r="I7" s="72">
        <f>'５月'!I7+'６月'!G7</f>
        <v>41430475</v>
      </c>
      <c r="J7" s="72">
        <f>'５月'!J7+'６月'!H7</f>
        <v>3035719408</v>
      </c>
      <c r="K7" s="34"/>
      <c r="L7" s="31"/>
    </row>
    <row r="8" spans="1:11" ht="13.5">
      <c r="A8" s="10">
        <v>4</v>
      </c>
      <c r="B8" s="49">
        <v>404836</v>
      </c>
      <c r="C8" s="50">
        <v>213204361</v>
      </c>
      <c r="E8" s="117" t="s">
        <v>63</v>
      </c>
      <c r="F8" s="118"/>
      <c r="G8" s="105">
        <v>23254</v>
      </c>
      <c r="H8" s="105">
        <v>10470883</v>
      </c>
      <c r="I8" s="56">
        <f>'５月'!I8+'６月'!G8</f>
        <v>1025264</v>
      </c>
      <c r="J8" s="56">
        <f>'５月'!J8+'６月'!H8</f>
        <v>392857580</v>
      </c>
      <c r="K8" s="34"/>
    </row>
    <row r="9" spans="1:11" ht="13.5">
      <c r="A9" s="10">
        <v>5</v>
      </c>
      <c r="B9" s="49"/>
      <c r="C9" s="50"/>
      <c r="E9" s="40"/>
      <c r="F9" s="43" t="s">
        <v>23</v>
      </c>
      <c r="G9" s="87">
        <v>1525</v>
      </c>
      <c r="H9" s="87">
        <v>532781</v>
      </c>
      <c r="I9" s="72">
        <f>'５月'!I9+'６月'!G9</f>
        <v>127545</v>
      </c>
      <c r="J9" s="72">
        <f>'５月'!J9+'６月'!H9</f>
        <v>62837339</v>
      </c>
      <c r="K9" s="34"/>
    </row>
    <row r="10" spans="1:11" ht="13.5">
      <c r="A10" s="10">
        <v>6</v>
      </c>
      <c r="B10" s="49">
        <v>1041399</v>
      </c>
      <c r="C10" s="50">
        <v>288694784</v>
      </c>
      <c r="E10" s="117" t="s">
        <v>64</v>
      </c>
      <c r="F10" s="118"/>
      <c r="G10" s="105">
        <v>800806</v>
      </c>
      <c r="H10" s="105">
        <v>238120198</v>
      </c>
      <c r="I10" s="56">
        <f>'５月'!I10+'６月'!G10</f>
        <v>5186664</v>
      </c>
      <c r="J10" s="56">
        <f>'５月'!J10+'６月'!H10</f>
        <v>1515972351</v>
      </c>
      <c r="K10" s="34"/>
    </row>
    <row r="11" spans="1:11" ht="13.5">
      <c r="A11" s="10">
        <v>7</v>
      </c>
      <c r="B11" s="49">
        <v>1307817</v>
      </c>
      <c r="C11" s="50">
        <v>96847242</v>
      </c>
      <c r="E11" s="40"/>
      <c r="F11" s="43" t="s">
        <v>23</v>
      </c>
      <c r="G11" s="74">
        <v>756602</v>
      </c>
      <c r="H11" s="113">
        <v>202422959</v>
      </c>
      <c r="I11" s="72">
        <f>'５月'!I11+'６月'!G11</f>
        <v>5552697</v>
      </c>
      <c r="J11" s="72">
        <f>'５月'!J11+'６月'!H11</f>
        <v>1420363542</v>
      </c>
      <c r="K11" s="34"/>
    </row>
    <row r="12" spans="1:11" ht="13.5">
      <c r="A12" s="10">
        <v>8</v>
      </c>
      <c r="B12" s="49">
        <v>912997</v>
      </c>
      <c r="C12" s="50">
        <v>78327935</v>
      </c>
      <c r="E12" s="117" t="s">
        <v>43</v>
      </c>
      <c r="F12" s="118"/>
      <c r="G12" s="105">
        <v>4597</v>
      </c>
      <c r="H12" s="105">
        <v>3634604</v>
      </c>
      <c r="I12" s="56">
        <f>'５月'!I12+'６月'!G12</f>
        <v>47058</v>
      </c>
      <c r="J12" s="56">
        <f>'５月'!J12+'６月'!H12</f>
        <v>35857709</v>
      </c>
      <c r="K12" s="31"/>
    </row>
    <row r="13" spans="1:11" ht="13.5">
      <c r="A13" s="10">
        <v>9</v>
      </c>
      <c r="B13" s="49">
        <v>606862</v>
      </c>
      <c r="C13" s="50">
        <v>74402479</v>
      </c>
      <c r="E13" s="40"/>
      <c r="F13" s="43" t="s">
        <v>23</v>
      </c>
      <c r="G13" s="87">
        <v>3191</v>
      </c>
      <c r="H13" s="87">
        <v>2340962</v>
      </c>
      <c r="I13" s="72">
        <f>'５月'!I13+'６月'!G13</f>
        <v>47232</v>
      </c>
      <c r="J13" s="72">
        <f>'５月'!J13+'６月'!H13</f>
        <v>35351242</v>
      </c>
      <c r="K13" s="34"/>
    </row>
    <row r="14" spans="1:11" ht="13.5">
      <c r="A14" s="10">
        <v>10</v>
      </c>
      <c r="B14" s="49">
        <v>396567</v>
      </c>
      <c r="C14" s="50">
        <v>110885089</v>
      </c>
      <c r="E14" s="126" t="s">
        <v>96</v>
      </c>
      <c r="F14" s="127"/>
      <c r="G14" s="56"/>
      <c r="H14" s="59"/>
      <c r="I14" s="56">
        <f>'５月'!I14+'６月'!G14</f>
        <v>0</v>
      </c>
      <c r="J14" s="56">
        <f>'５月'!J14+'６月'!H14</f>
        <v>0</v>
      </c>
      <c r="K14" s="34"/>
    </row>
    <row r="15" spans="1:11" ht="13.5">
      <c r="A15" s="10">
        <v>11</v>
      </c>
      <c r="B15" s="49">
        <v>305167</v>
      </c>
      <c r="C15" s="50">
        <v>29826690</v>
      </c>
      <c r="E15" s="40"/>
      <c r="F15" s="43" t="s">
        <v>23</v>
      </c>
      <c r="G15" s="72"/>
      <c r="H15" s="77"/>
      <c r="I15" s="72">
        <f>'５月'!I15+'６月'!G15</f>
        <v>0</v>
      </c>
      <c r="J15" s="72">
        <f>'５月'!J15+'６月'!H15</f>
        <v>0</v>
      </c>
      <c r="K15" s="34"/>
    </row>
    <row r="16" spans="1:11" ht="13.5">
      <c r="A16" s="10">
        <v>12</v>
      </c>
      <c r="B16" s="49"/>
      <c r="C16" s="50"/>
      <c r="E16" s="117" t="s">
        <v>44</v>
      </c>
      <c r="F16" s="118"/>
      <c r="G16" s="56"/>
      <c r="H16" s="56"/>
      <c r="I16" s="56">
        <f>'５月'!I16+'６月'!G16</f>
        <v>0</v>
      </c>
      <c r="J16" s="56">
        <f>'５月'!J16+'６月'!H16</f>
        <v>0</v>
      </c>
      <c r="K16" s="34"/>
    </row>
    <row r="17" spans="1:11" ht="13.5">
      <c r="A17" s="10">
        <v>13</v>
      </c>
      <c r="B17" s="49">
        <v>395255</v>
      </c>
      <c r="C17" s="50">
        <v>75776740</v>
      </c>
      <c r="E17" s="40"/>
      <c r="F17" s="43" t="s">
        <v>23</v>
      </c>
      <c r="G17" s="58"/>
      <c r="H17" s="58"/>
      <c r="I17" s="72">
        <f>'５月'!I17+'６月'!G17</f>
        <v>0</v>
      </c>
      <c r="J17" s="72">
        <f>'５月'!J17+'６月'!H17</f>
        <v>0</v>
      </c>
      <c r="K17" s="34"/>
    </row>
    <row r="18" spans="1:11" ht="13.5">
      <c r="A18" s="10">
        <v>14</v>
      </c>
      <c r="B18" s="49">
        <v>868250</v>
      </c>
      <c r="C18" s="50">
        <v>51435075</v>
      </c>
      <c r="E18" s="123" t="s">
        <v>27</v>
      </c>
      <c r="F18" s="124"/>
      <c r="G18" s="73"/>
      <c r="H18" s="73"/>
      <c r="I18" s="56">
        <f>'５月'!I18+'６月'!G18</f>
        <v>1790497</v>
      </c>
      <c r="J18" s="56">
        <f>'５月'!J18+'６月'!H18</f>
        <v>1003636172</v>
      </c>
      <c r="K18" s="34"/>
    </row>
    <row r="19" spans="1:11" ht="13.5">
      <c r="A19" s="10">
        <v>15</v>
      </c>
      <c r="B19" s="49">
        <v>257836</v>
      </c>
      <c r="C19" s="50">
        <v>34056166</v>
      </c>
      <c r="E19" s="40"/>
      <c r="F19" s="43" t="s">
        <v>23</v>
      </c>
      <c r="G19" s="87">
        <v>21</v>
      </c>
      <c r="H19" s="87">
        <v>25095</v>
      </c>
      <c r="I19" s="72">
        <f>'５月'!I19+'６月'!G19</f>
        <v>1708813</v>
      </c>
      <c r="J19" s="72">
        <f>'５月'!J19+'６月'!H19</f>
        <v>973541538</v>
      </c>
      <c r="K19" s="34"/>
    </row>
    <row r="20" spans="1:11" ht="13.5">
      <c r="A20" s="10">
        <v>16</v>
      </c>
      <c r="B20" s="49">
        <v>560315</v>
      </c>
      <c r="C20" s="50">
        <v>50186984</v>
      </c>
      <c r="E20" s="117" t="s">
        <v>26</v>
      </c>
      <c r="F20" s="118"/>
      <c r="G20" s="105">
        <v>34841</v>
      </c>
      <c r="H20" s="105">
        <v>14165814</v>
      </c>
      <c r="I20" s="56">
        <f>'５月'!I20+'６月'!G20</f>
        <v>78882</v>
      </c>
      <c r="J20" s="56">
        <f>'５月'!J20+'６月'!H20</f>
        <v>32442547</v>
      </c>
      <c r="K20" s="34"/>
    </row>
    <row r="21" spans="1:11" ht="13.5">
      <c r="A21" s="10">
        <v>17</v>
      </c>
      <c r="B21" s="49">
        <v>549441</v>
      </c>
      <c r="C21" s="50">
        <v>56854937</v>
      </c>
      <c r="E21" s="40"/>
      <c r="F21" s="43" t="s">
        <v>23</v>
      </c>
      <c r="G21" s="74">
        <v>62199</v>
      </c>
      <c r="H21" s="113">
        <v>20113026</v>
      </c>
      <c r="I21" s="72">
        <f>'５月'!I21+'６月'!G21</f>
        <v>88809</v>
      </c>
      <c r="J21" s="72">
        <f>'５月'!J21+'６月'!H21</f>
        <v>37876929</v>
      </c>
      <c r="K21" s="34"/>
    </row>
    <row r="22" spans="1:11" ht="13.5">
      <c r="A22" s="10">
        <v>18</v>
      </c>
      <c r="B22" s="49">
        <v>179354</v>
      </c>
      <c r="C22" s="50">
        <v>93417238</v>
      </c>
      <c r="E22" s="117" t="s">
        <v>45</v>
      </c>
      <c r="F22" s="118"/>
      <c r="G22" s="105">
        <v>1026019</v>
      </c>
      <c r="H22" s="114">
        <v>373931276</v>
      </c>
      <c r="I22" s="56">
        <f>'５月'!I22+'６月'!G22</f>
        <v>3801300</v>
      </c>
      <c r="J22" s="56">
        <f>'５月'!J22+'６月'!H22</f>
        <v>1765683196</v>
      </c>
      <c r="K22" s="34"/>
    </row>
    <row r="23" spans="1:11" ht="13.5">
      <c r="A23" s="10">
        <v>19</v>
      </c>
      <c r="B23" s="49"/>
      <c r="C23" s="50"/>
      <c r="E23" s="40"/>
      <c r="F23" s="43" t="s">
        <v>23</v>
      </c>
      <c r="G23" s="87">
        <v>794841</v>
      </c>
      <c r="H23" s="94">
        <v>340621888</v>
      </c>
      <c r="I23" s="72">
        <f>'５月'!I23+'６月'!G23</f>
        <v>3755184</v>
      </c>
      <c r="J23" s="72">
        <f>'５月'!J23+'６月'!H23</f>
        <v>1869486099</v>
      </c>
      <c r="K23" s="34"/>
    </row>
    <row r="24" spans="1:11" ht="13.5">
      <c r="A24" s="10">
        <v>20</v>
      </c>
      <c r="B24" s="49">
        <v>320364</v>
      </c>
      <c r="C24" s="50">
        <v>66627341</v>
      </c>
      <c r="E24" s="117" t="s">
        <v>24</v>
      </c>
      <c r="F24" s="118"/>
      <c r="G24" s="56">
        <f aca="true" t="shared" si="0" ref="G24:J25">G6+G8+G10+G12+G14+G16+G18+G20+G22</f>
        <v>12140431</v>
      </c>
      <c r="H24" s="56">
        <f t="shared" si="0"/>
        <v>2516836337</v>
      </c>
      <c r="I24" s="56">
        <f t="shared" si="0"/>
        <v>71596431</v>
      </c>
      <c r="J24" s="56">
        <f t="shared" si="0"/>
        <v>10025894603</v>
      </c>
      <c r="K24" s="34"/>
    </row>
    <row r="25" spans="1:11" ht="13.5">
      <c r="A25" s="10">
        <v>21</v>
      </c>
      <c r="B25" s="49">
        <v>348252</v>
      </c>
      <c r="C25" s="50">
        <v>228352576</v>
      </c>
      <c r="E25" s="40"/>
      <c r="F25" s="43" t="s">
        <v>25</v>
      </c>
      <c r="G25" s="58">
        <f t="shared" si="0"/>
        <v>6558605</v>
      </c>
      <c r="H25" s="58">
        <f t="shared" si="0"/>
        <v>1728520334</v>
      </c>
      <c r="I25" s="58">
        <f t="shared" si="0"/>
        <v>52710755</v>
      </c>
      <c r="J25" s="58">
        <f t="shared" si="0"/>
        <v>7435176097</v>
      </c>
      <c r="K25" s="34"/>
    </row>
    <row r="26" spans="1:11" ht="13.5">
      <c r="A26" s="10">
        <v>22</v>
      </c>
      <c r="B26" s="49">
        <v>90412</v>
      </c>
      <c r="C26" s="50">
        <v>32823916</v>
      </c>
      <c r="E26" s="119" t="s">
        <v>46</v>
      </c>
      <c r="F26" s="120"/>
      <c r="G26" s="3">
        <f>G24/G25</f>
        <v>1.8510690916742203</v>
      </c>
      <c r="H26" s="3">
        <f>H24/H25</f>
        <v>1.4560640609738988</v>
      </c>
      <c r="I26" s="3">
        <f>I24/I25</f>
        <v>1.3582888539539986</v>
      </c>
      <c r="J26" s="3">
        <f>J24/J25</f>
        <v>1.348440772915294</v>
      </c>
      <c r="K26" s="34"/>
    </row>
    <row r="27" spans="1:10" ht="13.5" customHeight="1">
      <c r="A27" s="10">
        <v>23</v>
      </c>
      <c r="B27" s="49">
        <v>118403</v>
      </c>
      <c r="C27" s="50">
        <v>44962576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42784</v>
      </c>
      <c r="C28" s="50">
        <v>18777420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311553</v>
      </c>
      <c r="C29" s="50">
        <v>49629665</v>
      </c>
      <c r="F29" s="48"/>
      <c r="G29" s="48"/>
      <c r="H29" s="48"/>
      <c r="I29" s="48"/>
      <c r="J29" s="48"/>
    </row>
    <row r="30" spans="1:10" ht="13.5">
      <c r="A30" s="10">
        <v>26</v>
      </c>
      <c r="B30" s="49"/>
      <c r="C30" s="50"/>
      <c r="F30" s="48"/>
      <c r="G30" s="48"/>
      <c r="H30" s="48"/>
      <c r="I30" s="48"/>
      <c r="J30" s="48"/>
    </row>
    <row r="31" spans="1:3" ht="13.5">
      <c r="A31" s="10">
        <v>27</v>
      </c>
      <c r="B31" s="49">
        <v>580671</v>
      </c>
      <c r="C31" s="50">
        <v>161243858</v>
      </c>
    </row>
    <row r="32" spans="1:3" ht="13.5">
      <c r="A32" s="10">
        <v>28</v>
      </c>
      <c r="B32" s="49">
        <v>431890</v>
      </c>
      <c r="C32" s="50">
        <v>72565530</v>
      </c>
    </row>
    <row r="33" spans="1:3" ht="13.5">
      <c r="A33" s="10">
        <v>29</v>
      </c>
      <c r="B33" s="49">
        <v>381736</v>
      </c>
      <c r="C33" s="50">
        <v>139323657</v>
      </c>
    </row>
    <row r="34" spans="1:3" ht="13.5">
      <c r="A34" s="10">
        <v>30</v>
      </c>
      <c r="B34" s="49">
        <v>663879</v>
      </c>
      <c r="C34" s="50">
        <v>225095017</v>
      </c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12140431</v>
      </c>
      <c r="C36" s="7">
        <f>SUM(C5:C35)</f>
        <v>2516836337</v>
      </c>
      <c r="F36" s="24"/>
    </row>
    <row r="37" spans="1:7" ht="13.5">
      <c r="A37" s="17" t="s">
        <v>25</v>
      </c>
      <c r="B37" s="6">
        <v>6558605</v>
      </c>
      <c r="C37" s="6">
        <v>1728520334</v>
      </c>
      <c r="G37" s="31"/>
    </row>
    <row r="38" spans="1:5" ht="14.25" thickBot="1">
      <c r="A38" s="18" t="s">
        <v>47</v>
      </c>
      <c r="B38" s="3">
        <f>B36/B37</f>
        <v>1.8510690916742203</v>
      </c>
      <c r="C38" s="3">
        <f>C36/C37</f>
        <v>1.4560640609738988</v>
      </c>
      <c r="E38" s="29"/>
    </row>
    <row r="39" spans="1:4" ht="24.75" thickBot="1">
      <c r="A39" s="22" t="s">
        <v>65</v>
      </c>
      <c r="B39" s="7">
        <f>'５月'!B39+'６月'!B36</f>
        <v>71596431</v>
      </c>
      <c r="C39" s="7">
        <f>'５月'!C39+'６月'!C36</f>
        <v>10025894603</v>
      </c>
      <c r="D39">
        <v>5886778368</v>
      </c>
    </row>
    <row r="40" spans="1:4" ht="13.5">
      <c r="A40" s="25" t="s">
        <v>48</v>
      </c>
      <c r="B40" s="27">
        <f>'５月'!B40+'６月'!B37</f>
        <v>52710755</v>
      </c>
      <c r="C40" s="27">
        <f>'５月'!C40+'６月'!C37</f>
        <v>7435176097</v>
      </c>
      <c r="D40">
        <v>6504490169</v>
      </c>
    </row>
    <row r="41" spans="1:3" ht="13.5">
      <c r="A41" s="19" t="s">
        <v>49</v>
      </c>
      <c r="B41" s="26">
        <f>B39/B40</f>
        <v>1.3582888539539986</v>
      </c>
      <c r="C41" s="26">
        <f>C39/C40</f>
        <v>1.348440772915294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6">
      <selection activeCell="G25" sqref="G25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0" t="s">
        <v>109</v>
      </c>
    </row>
    <row r="2" ht="13.5">
      <c r="J2" t="s">
        <v>100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70</v>
      </c>
      <c r="I4" s="10" t="s">
        <v>71</v>
      </c>
      <c r="J4" s="11"/>
      <c r="K4" s="34"/>
    </row>
    <row r="5" spans="1:11" ht="13.5">
      <c r="A5" s="10">
        <v>1</v>
      </c>
      <c r="B5" s="49">
        <v>224057</v>
      </c>
      <c r="C5" s="50">
        <v>83632831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158950</v>
      </c>
      <c r="C6" s="50">
        <v>92304842</v>
      </c>
      <c r="E6" s="117" t="s">
        <v>40</v>
      </c>
      <c r="F6" s="118"/>
      <c r="G6" s="56">
        <v>4617973</v>
      </c>
      <c r="H6" s="67">
        <v>1033172165</v>
      </c>
      <c r="I6" s="56">
        <f>'６月'!I6+'7月'!G6</f>
        <v>64284739</v>
      </c>
      <c r="J6" s="56">
        <f>'６月'!J6+'7月'!H6</f>
        <v>6312617213</v>
      </c>
      <c r="K6" s="34"/>
    </row>
    <row r="7" spans="1:12" ht="13.5">
      <c r="A7" s="10">
        <v>3</v>
      </c>
      <c r="B7" s="49"/>
      <c r="C7" s="50"/>
      <c r="E7" s="40"/>
      <c r="F7" s="43" t="s">
        <v>23</v>
      </c>
      <c r="G7" s="72">
        <v>4654057</v>
      </c>
      <c r="H7" s="76">
        <v>605083894</v>
      </c>
      <c r="I7" s="72">
        <f>'６月'!I7+'7月'!G7</f>
        <v>46084532</v>
      </c>
      <c r="J7" s="72">
        <f>'６月'!J7+'7月'!H7</f>
        <v>3640803302</v>
      </c>
      <c r="K7" s="34"/>
      <c r="L7" s="31"/>
    </row>
    <row r="8" spans="1:11" ht="13.5">
      <c r="A8" s="10">
        <v>4</v>
      </c>
      <c r="B8" s="49">
        <v>113612</v>
      </c>
      <c r="C8" s="50">
        <v>85898136</v>
      </c>
      <c r="E8" s="117" t="s">
        <v>68</v>
      </c>
      <c r="F8" s="118"/>
      <c r="G8" s="73">
        <v>3723</v>
      </c>
      <c r="H8" s="79">
        <v>3089574</v>
      </c>
      <c r="I8" s="56">
        <f>'６月'!I8+'7月'!G8</f>
        <v>1028987</v>
      </c>
      <c r="J8" s="56">
        <f>'６月'!J8+'7月'!H8</f>
        <v>395947154</v>
      </c>
      <c r="K8" s="34"/>
    </row>
    <row r="9" spans="1:11" ht="13.5">
      <c r="A9" s="10">
        <v>5</v>
      </c>
      <c r="B9" s="49">
        <v>64169</v>
      </c>
      <c r="C9" s="50">
        <v>44747524</v>
      </c>
      <c r="E9" s="40"/>
      <c r="F9" s="43" t="s">
        <v>23</v>
      </c>
      <c r="G9" s="87">
        <v>5835</v>
      </c>
      <c r="H9" s="87">
        <v>4121387</v>
      </c>
      <c r="I9" s="72">
        <f>'６月'!I9+'7月'!G9</f>
        <v>133380</v>
      </c>
      <c r="J9" s="72">
        <f>'６月'!J9+'7月'!H9</f>
        <v>66958726</v>
      </c>
      <c r="K9" s="34"/>
    </row>
    <row r="10" spans="1:11" ht="13.5">
      <c r="A10" s="10">
        <v>6</v>
      </c>
      <c r="B10" s="49">
        <v>180489</v>
      </c>
      <c r="C10" s="50">
        <v>30933098</v>
      </c>
      <c r="E10" s="117" t="s">
        <v>69</v>
      </c>
      <c r="F10" s="118"/>
      <c r="G10" s="56">
        <v>47400</v>
      </c>
      <c r="H10" s="67">
        <v>16612785</v>
      </c>
      <c r="I10" s="56">
        <f>'６月'!I10+'7月'!G10</f>
        <v>5234064</v>
      </c>
      <c r="J10" s="56">
        <f>'６月'!J10+'7月'!H10</f>
        <v>1532585136</v>
      </c>
      <c r="K10" s="34"/>
    </row>
    <row r="11" spans="1:11" ht="13.5">
      <c r="A11" s="10">
        <v>7</v>
      </c>
      <c r="B11" s="49">
        <v>235619</v>
      </c>
      <c r="C11" s="50">
        <v>35677999</v>
      </c>
      <c r="E11" s="40"/>
      <c r="F11" s="43" t="s">
        <v>23</v>
      </c>
      <c r="G11" s="72">
        <v>64910</v>
      </c>
      <c r="H11" s="72">
        <v>18717195</v>
      </c>
      <c r="I11" s="72">
        <f>'６月'!I11+'7月'!G11</f>
        <v>5617607</v>
      </c>
      <c r="J11" s="72">
        <f>'６月'!J11+'7月'!H11</f>
        <v>1439080737</v>
      </c>
      <c r="K11" s="34"/>
    </row>
    <row r="12" spans="1:11" ht="13.5">
      <c r="A12" s="10">
        <v>8</v>
      </c>
      <c r="B12" s="49">
        <v>125679</v>
      </c>
      <c r="C12" s="50">
        <v>106091766</v>
      </c>
      <c r="E12" s="117" t="s">
        <v>43</v>
      </c>
      <c r="F12" s="118"/>
      <c r="G12" s="105">
        <v>10645</v>
      </c>
      <c r="H12" s="106">
        <v>5660410</v>
      </c>
      <c r="I12" s="56">
        <f>'６月'!I12+'7月'!G12</f>
        <v>57703</v>
      </c>
      <c r="J12" s="56">
        <f>'６月'!J12+'7月'!H12</f>
        <v>41518119</v>
      </c>
      <c r="K12" s="31"/>
    </row>
    <row r="13" spans="1:11" ht="13.5">
      <c r="A13" s="10">
        <v>9</v>
      </c>
      <c r="B13" s="49">
        <v>202500</v>
      </c>
      <c r="C13" s="50">
        <v>48210223</v>
      </c>
      <c r="E13" s="40"/>
      <c r="F13" s="43" t="s">
        <v>23</v>
      </c>
      <c r="G13" s="87">
        <v>11275</v>
      </c>
      <c r="H13" s="87">
        <v>6935582</v>
      </c>
      <c r="I13" s="72">
        <f>'６月'!I13+'7月'!G13</f>
        <v>58507</v>
      </c>
      <c r="J13" s="72">
        <f>'６月'!J13+'7月'!H13</f>
        <v>42286824</v>
      </c>
      <c r="K13" s="34"/>
    </row>
    <row r="14" spans="1:11" ht="13.5">
      <c r="A14" s="10">
        <v>10</v>
      </c>
      <c r="B14" s="49"/>
      <c r="C14" s="50"/>
      <c r="E14" s="126" t="s">
        <v>96</v>
      </c>
      <c r="F14" s="127"/>
      <c r="G14" s="73"/>
      <c r="H14" s="79"/>
      <c r="I14" s="56">
        <f>'６月'!I14+'7月'!G14</f>
        <v>0</v>
      </c>
      <c r="J14" s="56">
        <f>'６月'!J14+'7月'!H14</f>
        <v>0</v>
      </c>
      <c r="K14" s="34"/>
    </row>
    <row r="15" spans="1:12" ht="13.5">
      <c r="A15" s="10">
        <v>11</v>
      </c>
      <c r="B15" s="49">
        <v>215184</v>
      </c>
      <c r="C15" s="50">
        <v>57003272</v>
      </c>
      <c r="E15" s="40"/>
      <c r="F15" s="43" t="s">
        <v>23</v>
      </c>
      <c r="G15" s="58"/>
      <c r="H15" s="96"/>
      <c r="I15" s="72">
        <f>'６月'!I15+'7月'!G15</f>
        <v>0</v>
      </c>
      <c r="J15" s="72">
        <f>'６月'!J15+'7月'!H15</f>
        <v>0</v>
      </c>
      <c r="K15" s="34"/>
      <c r="L15" s="102"/>
    </row>
    <row r="16" spans="1:11" ht="13.5">
      <c r="A16" s="10">
        <v>12</v>
      </c>
      <c r="B16" s="49">
        <v>384371</v>
      </c>
      <c r="C16" s="50">
        <v>141858862</v>
      </c>
      <c r="E16" s="117" t="s">
        <v>44</v>
      </c>
      <c r="F16" s="118"/>
      <c r="G16" s="56"/>
      <c r="H16" s="56"/>
      <c r="I16" s="56">
        <f>'６月'!I16+'7月'!G16</f>
        <v>0</v>
      </c>
      <c r="J16" s="56">
        <f>'６月'!J16+'7月'!H16</f>
        <v>0</v>
      </c>
      <c r="K16" s="34"/>
    </row>
    <row r="17" spans="1:11" ht="13.5">
      <c r="A17" s="10">
        <v>13</v>
      </c>
      <c r="B17" s="49">
        <v>593572</v>
      </c>
      <c r="C17" s="50">
        <v>106105487</v>
      </c>
      <c r="E17" s="40"/>
      <c r="F17" s="43" t="s">
        <v>23</v>
      </c>
      <c r="G17" s="58"/>
      <c r="H17" s="58"/>
      <c r="I17" s="72">
        <f>'６月'!I17+'7月'!G17</f>
        <v>0</v>
      </c>
      <c r="J17" s="72">
        <f>'６月'!J17+'7月'!H17</f>
        <v>0</v>
      </c>
      <c r="K17" s="34"/>
    </row>
    <row r="18" spans="1:11" ht="13.5">
      <c r="A18" s="10">
        <v>14</v>
      </c>
      <c r="B18" s="49">
        <v>173454</v>
      </c>
      <c r="C18" s="50">
        <v>32595378</v>
      </c>
      <c r="E18" s="123" t="s">
        <v>27</v>
      </c>
      <c r="F18" s="124"/>
      <c r="G18" s="56"/>
      <c r="H18" s="56"/>
      <c r="I18" s="56">
        <f>'６月'!I18+'7月'!G18</f>
        <v>1790497</v>
      </c>
      <c r="J18" s="56">
        <f>'６月'!J18+'7月'!H18</f>
        <v>1003636172</v>
      </c>
      <c r="K18" s="34"/>
    </row>
    <row r="19" spans="1:11" ht="13.5">
      <c r="A19" s="10">
        <v>15</v>
      </c>
      <c r="B19" s="49">
        <v>155798</v>
      </c>
      <c r="C19" s="50">
        <v>82472591</v>
      </c>
      <c r="E19" s="40"/>
      <c r="F19" s="43" t="s">
        <v>23</v>
      </c>
      <c r="G19" s="58"/>
      <c r="H19" s="58"/>
      <c r="I19" s="72">
        <f>'６月'!I19+'7月'!G19</f>
        <v>1708813</v>
      </c>
      <c r="J19" s="72">
        <f>'６月'!J19+'7月'!H19</f>
        <v>973541538</v>
      </c>
      <c r="K19" s="34"/>
    </row>
    <row r="20" spans="1:11" ht="13.5">
      <c r="A20" s="10">
        <v>16</v>
      </c>
      <c r="B20" s="49">
        <v>284754</v>
      </c>
      <c r="C20" s="50">
        <v>48541953</v>
      </c>
      <c r="E20" s="117" t="s">
        <v>26</v>
      </c>
      <c r="F20" s="118"/>
      <c r="G20" s="56">
        <v>13101</v>
      </c>
      <c r="H20" s="67">
        <v>4701667</v>
      </c>
      <c r="I20" s="56">
        <f>'６月'!I20+'7月'!G20</f>
        <v>91983</v>
      </c>
      <c r="J20" s="56">
        <f>'６月'!J20+'7月'!H20</f>
        <v>37144214</v>
      </c>
      <c r="K20" s="34"/>
    </row>
    <row r="21" spans="1:11" ht="13.5">
      <c r="A21" s="10">
        <v>17</v>
      </c>
      <c r="B21" s="49"/>
      <c r="C21" s="50"/>
      <c r="E21" s="40"/>
      <c r="F21" s="43" t="s">
        <v>23</v>
      </c>
      <c r="G21" s="88">
        <v>21639</v>
      </c>
      <c r="H21" s="88">
        <v>6148430</v>
      </c>
      <c r="I21" s="72">
        <f>'６月'!I21+'7月'!G21</f>
        <v>110448</v>
      </c>
      <c r="J21" s="72">
        <f>'６月'!J21+'7月'!H21</f>
        <v>44025359</v>
      </c>
      <c r="K21" s="34"/>
    </row>
    <row r="22" spans="1:11" ht="13.5">
      <c r="A22" s="10">
        <v>18</v>
      </c>
      <c r="B22" s="49">
        <v>604548</v>
      </c>
      <c r="C22" s="50">
        <v>75278464</v>
      </c>
      <c r="E22" s="117" t="s">
        <v>45</v>
      </c>
      <c r="F22" s="118"/>
      <c r="G22" s="103">
        <v>954705</v>
      </c>
      <c r="H22" s="103">
        <v>408207763</v>
      </c>
      <c r="I22" s="56">
        <f>'６月'!I22+'7月'!G22</f>
        <v>4756005</v>
      </c>
      <c r="J22" s="56">
        <f>'６月'!J22+'7月'!H22</f>
        <v>2173890959</v>
      </c>
      <c r="K22" s="34"/>
    </row>
    <row r="23" spans="1:11" ht="13.5">
      <c r="A23" s="10">
        <v>19</v>
      </c>
      <c r="B23" s="49">
        <v>177668</v>
      </c>
      <c r="C23" s="50">
        <v>18264624</v>
      </c>
      <c r="E23" s="40"/>
      <c r="F23" s="43" t="s">
        <v>23</v>
      </c>
      <c r="G23" s="87">
        <v>891471</v>
      </c>
      <c r="H23" s="94">
        <v>442777150</v>
      </c>
      <c r="I23" s="72">
        <f>'６月'!I23+'7月'!G23</f>
        <v>4646655</v>
      </c>
      <c r="J23" s="72">
        <f>'６月'!J23+'7月'!H23</f>
        <v>2312263249</v>
      </c>
      <c r="K23" s="34"/>
    </row>
    <row r="24" spans="1:11" ht="13.5">
      <c r="A24" s="10">
        <v>20</v>
      </c>
      <c r="B24" s="49">
        <v>2387</v>
      </c>
      <c r="C24" s="50">
        <v>2179743</v>
      </c>
      <c r="E24" s="117" t="s">
        <v>24</v>
      </c>
      <c r="F24" s="118"/>
      <c r="G24" s="56">
        <f aca="true" t="shared" si="0" ref="G24:J25">G6+G8+G10+G12+G14+G16+G18+G20+G22</f>
        <v>5647547</v>
      </c>
      <c r="H24" s="56">
        <f t="shared" si="0"/>
        <v>1471444364</v>
      </c>
      <c r="I24" s="56">
        <f t="shared" si="0"/>
        <v>77243978</v>
      </c>
      <c r="J24" s="56">
        <f t="shared" si="0"/>
        <v>11497338967</v>
      </c>
      <c r="K24" s="34"/>
    </row>
    <row r="25" spans="1:11" ht="13.5">
      <c r="A25" s="10">
        <v>21</v>
      </c>
      <c r="B25" s="49">
        <v>4492</v>
      </c>
      <c r="C25" s="50">
        <v>3521664</v>
      </c>
      <c r="E25" s="40"/>
      <c r="F25" s="43" t="s">
        <v>25</v>
      </c>
      <c r="G25" s="58">
        <f t="shared" si="0"/>
        <v>5649187</v>
      </c>
      <c r="H25" s="58">
        <f t="shared" si="0"/>
        <v>1083783638</v>
      </c>
      <c r="I25" s="58">
        <f t="shared" si="0"/>
        <v>58359942</v>
      </c>
      <c r="J25" s="58">
        <f t="shared" si="0"/>
        <v>8518959735</v>
      </c>
      <c r="K25" s="34"/>
    </row>
    <row r="26" spans="1:11" ht="13.5">
      <c r="A26" s="10">
        <v>22</v>
      </c>
      <c r="B26" s="49">
        <v>112988</v>
      </c>
      <c r="C26" s="50">
        <v>22261529</v>
      </c>
      <c r="E26" s="119" t="s">
        <v>46</v>
      </c>
      <c r="F26" s="120"/>
      <c r="G26" s="3">
        <f>G24/G25</f>
        <v>0.999709692739858</v>
      </c>
      <c r="H26" s="3">
        <f>H24/H25</f>
        <v>1.3576919898102393</v>
      </c>
      <c r="I26" s="3">
        <f>I24/I25</f>
        <v>1.3235787314524747</v>
      </c>
      <c r="J26" s="3">
        <f>J24/J25</f>
        <v>1.3496177144450372</v>
      </c>
      <c r="K26" s="34"/>
    </row>
    <row r="27" spans="1:10" ht="13.5" customHeight="1">
      <c r="A27" s="10">
        <v>23</v>
      </c>
      <c r="B27" s="49">
        <v>221562</v>
      </c>
      <c r="C27" s="50">
        <v>36679504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/>
      <c r="C28" s="50"/>
      <c r="F28" s="48"/>
      <c r="G28" s="48"/>
      <c r="H28" s="48"/>
      <c r="I28" s="48"/>
      <c r="J28" s="48"/>
    </row>
    <row r="29" spans="1:10" ht="13.5">
      <c r="A29" s="10">
        <v>25</v>
      </c>
      <c r="B29" s="49">
        <v>360119</v>
      </c>
      <c r="C29" s="50">
        <v>120370248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282761</v>
      </c>
      <c r="C30" s="50">
        <v>58071466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361452</v>
      </c>
      <c r="C31" s="50">
        <v>36620490</v>
      </c>
      <c r="F31" s="48"/>
      <c r="G31" s="48"/>
      <c r="H31" s="48"/>
      <c r="I31" s="48"/>
      <c r="J31" s="48"/>
    </row>
    <row r="32" spans="1:3" ht="13.5">
      <c r="A32" s="10">
        <v>28</v>
      </c>
      <c r="B32" s="49">
        <v>223235</v>
      </c>
      <c r="C32" s="50">
        <v>41452086</v>
      </c>
    </row>
    <row r="33" spans="1:3" ht="13.5">
      <c r="A33" s="10">
        <v>29</v>
      </c>
      <c r="B33" s="49">
        <v>47652</v>
      </c>
      <c r="C33" s="50">
        <v>21809792</v>
      </c>
    </row>
    <row r="34" spans="1:3" ht="13.5">
      <c r="A34" s="10">
        <v>30</v>
      </c>
      <c r="B34" s="49">
        <v>136475</v>
      </c>
      <c r="C34" s="50">
        <v>38860792</v>
      </c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5647547</v>
      </c>
      <c r="C36" s="7">
        <f>SUM(C5:C35)</f>
        <v>1471444364</v>
      </c>
      <c r="F36" s="24"/>
    </row>
    <row r="37" spans="1:7" ht="13.5">
      <c r="A37" s="17" t="s">
        <v>25</v>
      </c>
      <c r="B37" s="6">
        <v>5649187</v>
      </c>
      <c r="C37" s="6">
        <v>1083783638</v>
      </c>
      <c r="G37" s="31"/>
    </row>
    <row r="38" spans="1:5" ht="14.25" thickBot="1">
      <c r="A38" s="18" t="s">
        <v>47</v>
      </c>
      <c r="B38" s="3">
        <f>B36/B37</f>
        <v>0.999709692739858</v>
      </c>
      <c r="C38" s="3">
        <f>C36/C37</f>
        <v>1.3576919898102393</v>
      </c>
      <c r="E38" s="29"/>
    </row>
    <row r="39" spans="1:4" ht="24.75" thickBot="1">
      <c r="A39" s="22" t="s">
        <v>72</v>
      </c>
      <c r="B39" s="7">
        <f>'６月'!B39+'7月'!B36</f>
        <v>77243978</v>
      </c>
      <c r="C39" s="7">
        <f>'６月'!C39+'7月'!C36</f>
        <v>11497338967</v>
      </c>
      <c r="D39">
        <v>5886778368</v>
      </c>
    </row>
    <row r="40" spans="1:7" ht="13.5">
      <c r="A40" s="25" t="s">
        <v>48</v>
      </c>
      <c r="B40" s="27">
        <f>'６月'!B40+'7月'!B37</f>
        <v>58359942</v>
      </c>
      <c r="C40" s="27">
        <f>'６月'!C40+'7月'!C37</f>
        <v>8518959735</v>
      </c>
      <c r="D40">
        <v>6504490169</v>
      </c>
      <c r="G40" s="31"/>
    </row>
    <row r="41" spans="1:3" ht="13.5">
      <c r="A41" s="19" t="s">
        <v>49</v>
      </c>
      <c r="B41" s="26">
        <f>B39/B40</f>
        <v>1.3235787314524747</v>
      </c>
      <c r="C41" s="26">
        <f>C39/C40</f>
        <v>1.3496177144450372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15" zoomScaleNormal="115" workbookViewId="0" topLeftCell="A29">
      <selection activeCell="G25" sqref="G25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5.00390625" style="0" customWidth="1"/>
    <col min="10" max="10" width="14.125" style="0" customWidth="1"/>
  </cols>
  <sheetData>
    <row r="1" ht="17.25">
      <c r="A1" s="20" t="s">
        <v>110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76</v>
      </c>
      <c r="I4" s="10" t="s">
        <v>77</v>
      </c>
      <c r="J4" s="11"/>
      <c r="K4" s="34"/>
    </row>
    <row r="5" spans="1:11" ht="13.5">
      <c r="A5" s="10">
        <v>1</v>
      </c>
      <c r="B5" s="49">
        <v>82578</v>
      </c>
      <c r="C5" s="50">
        <v>43835559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329233</v>
      </c>
      <c r="C6" s="50">
        <v>74812140</v>
      </c>
      <c r="E6" s="117" t="s">
        <v>40</v>
      </c>
      <c r="F6" s="118"/>
      <c r="G6" s="56">
        <v>5311760</v>
      </c>
      <c r="H6" s="67">
        <v>670175300</v>
      </c>
      <c r="I6" s="56">
        <f>'7月'!I6+'８月'!G6</f>
        <v>69596499</v>
      </c>
      <c r="J6" s="56">
        <f>'7月'!J6+'８月'!H6</f>
        <v>6982792513</v>
      </c>
      <c r="K6" s="34"/>
    </row>
    <row r="7" spans="1:12" ht="13.5">
      <c r="A7" s="10">
        <v>3</v>
      </c>
      <c r="B7" s="49">
        <v>250751</v>
      </c>
      <c r="C7" s="50">
        <v>36385086</v>
      </c>
      <c r="E7" s="40"/>
      <c r="F7" s="43" t="s">
        <v>23</v>
      </c>
      <c r="G7" s="72">
        <v>5894254</v>
      </c>
      <c r="H7" s="76">
        <v>556978118</v>
      </c>
      <c r="I7" s="72">
        <f>'7月'!I7+'８月'!G7</f>
        <v>51978786</v>
      </c>
      <c r="J7" s="72">
        <f>'7月'!J7+'８月'!H7</f>
        <v>4197781420</v>
      </c>
      <c r="K7" s="34"/>
      <c r="L7" s="31"/>
    </row>
    <row r="8" spans="1:11" ht="13.5">
      <c r="A8" s="10">
        <v>4</v>
      </c>
      <c r="B8" s="49">
        <v>463460</v>
      </c>
      <c r="C8" s="50">
        <v>44665067</v>
      </c>
      <c r="E8" s="117" t="s">
        <v>73</v>
      </c>
      <c r="F8" s="118"/>
      <c r="G8" s="73">
        <v>10983</v>
      </c>
      <c r="H8" s="73">
        <v>7733339</v>
      </c>
      <c r="I8" s="56">
        <f>'7月'!I8+'８月'!G8</f>
        <v>1039970</v>
      </c>
      <c r="J8" s="56">
        <f>'7月'!J8+'８月'!H8</f>
        <v>403680493</v>
      </c>
      <c r="K8" s="34"/>
    </row>
    <row r="9" spans="1:11" ht="13.5">
      <c r="A9" s="10">
        <v>5</v>
      </c>
      <c r="B9" s="49">
        <v>416618</v>
      </c>
      <c r="C9" s="50">
        <v>89159641</v>
      </c>
      <c r="E9" s="40"/>
      <c r="F9" s="43" t="s">
        <v>23</v>
      </c>
      <c r="G9" s="87">
        <v>12397</v>
      </c>
      <c r="H9" s="87">
        <v>8859273</v>
      </c>
      <c r="I9" s="72">
        <f>'7月'!I9+'８月'!G9</f>
        <v>145777</v>
      </c>
      <c r="J9" s="72">
        <f>'7月'!J9+'８月'!H9</f>
        <v>75817999</v>
      </c>
      <c r="K9" s="34"/>
    </row>
    <row r="10" spans="1:11" ht="13.5">
      <c r="A10" s="10">
        <v>6</v>
      </c>
      <c r="B10" s="49">
        <v>216278</v>
      </c>
      <c r="C10" s="50">
        <v>32382187</v>
      </c>
      <c r="E10" s="117" t="s">
        <v>74</v>
      </c>
      <c r="F10" s="118"/>
      <c r="G10" s="56"/>
      <c r="H10" s="57"/>
      <c r="I10" s="56">
        <f>'7月'!I10+'８月'!G10</f>
        <v>5234064</v>
      </c>
      <c r="J10" s="56">
        <f>'7月'!J10+'８月'!H10</f>
        <v>1532585136</v>
      </c>
      <c r="K10" s="34"/>
    </row>
    <row r="11" spans="1:11" ht="13.5">
      <c r="A11" s="10">
        <v>7</v>
      </c>
      <c r="B11" s="49"/>
      <c r="C11" s="50"/>
      <c r="E11" s="40"/>
      <c r="F11" s="43" t="s">
        <v>23</v>
      </c>
      <c r="G11" s="58"/>
      <c r="H11" s="55"/>
      <c r="I11" s="72">
        <f>'7月'!I11+'８月'!G11</f>
        <v>5617607</v>
      </c>
      <c r="J11" s="72">
        <f>'7月'!J11+'８月'!H11</f>
        <v>1439080737</v>
      </c>
      <c r="K11" s="34"/>
    </row>
    <row r="12" spans="1:11" ht="13.5">
      <c r="A12" s="10">
        <v>8</v>
      </c>
      <c r="B12" s="49">
        <v>310647</v>
      </c>
      <c r="C12" s="50">
        <v>44787245</v>
      </c>
      <c r="E12" s="117" t="s">
        <v>43</v>
      </c>
      <c r="F12" s="118"/>
      <c r="G12" s="56">
        <v>9842</v>
      </c>
      <c r="H12" s="57">
        <v>6545605</v>
      </c>
      <c r="I12" s="56">
        <f>'7月'!I12+'８月'!G12</f>
        <v>67545</v>
      </c>
      <c r="J12" s="56">
        <f>'7月'!J12+'８月'!H12</f>
        <v>48063724</v>
      </c>
      <c r="K12" s="31"/>
    </row>
    <row r="13" spans="1:11" ht="13.5">
      <c r="A13" s="10">
        <v>9</v>
      </c>
      <c r="B13" s="49">
        <v>364730</v>
      </c>
      <c r="C13" s="50">
        <v>56631842</v>
      </c>
      <c r="E13" s="40"/>
      <c r="F13" s="43" t="s">
        <v>23</v>
      </c>
      <c r="G13" s="72">
        <v>2722</v>
      </c>
      <c r="H13" s="72">
        <v>4600450</v>
      </c>
      <c r="I13" s="72">
        <f>'7月'!I13+'８月'!G13</f>
        <v>61229</v>
      </c>
      <c r="J13" s="72">
        <f>'7月'!J13+'８月'!H13</f>
        <v>46887274</v>
      </c>
      <c r="K13" s="34"/>
    </row>
    <row r="14" spans="1:11" ht="13.5">
      <c r="A14" s="10">
        <v>10</v>
      </c>
      <c r="B14" s="49">
        <v>131751</v>
      </c>
      <c r="C14" s="50">
        <v>31592099</v>
      </c>
      <c r="E14" s="126" t="s">
        <v>96</v>
      </c>
      <c r="F14" s="127"/>
      <c r="G14" s="73"/>
      <c r="H14" s="79"/>
      <c r="I14" s="56">
        <f>'7月'!I14+'８月'!G14</f>
        <v>0</v>
      </c>
      <c r="J14" s="56">
        <f>'7月'!J14+'８月'!H14</f>
        <v>0</v>
      </c>
      <c r="K14" s="34"/>
    </row>
    <row r="15" spans="1:11" ht="13.5">
      <c r="A15" s="10">
        <v>11</v>
      </c>
      <c r="B15" s="49">
        <v>24035</v>
      </c>
      <c r="C15" s="50">
        <v>15302583</v>
      </c>
      <c r="E15" s="40"/>
      <c r="F15" s="43" t="s">
        <v>23</v>
      </c>
      <c r="G15" s="87"/>
      <c r="H15" s="94"/>
      <c r="I15" s="72">
        <f>'7月'!I15+'８月'!G15</f>
        <v>0</v>
      </c>
      <c r="J15" s="72">
        <f>'7月'!J15+'８月'!H15</f>
        <v>0</v>
      </c>
      <c r="K15" s="34"/>
    </row>
    <row r="16" spans="1:11" ht="13.5">
      <c r="A16" s="10">
        <v>12</v>
      </c>
      <c r="B16" s="49">
        <v>59980</v>
      </c>
      <c r="C16" s="50">
        <v>34165787</v>
      </c>
      <c r="E16" s="117" t="s">
        <v>44</v>
      </c>
      <c r="F16" s="118"/>
      <c r="G16" s="56"/>
      <c r="H16" s="57"/>
      <c r="I16" s="56">
        <f>'7月'!I16+'８月'!G16</f>
        <v>0</v>
      </c>
      <c r="J16" s="56">
        <f>'7月'!J16+'８月'!H16</f>
        <v>0</v>
      </c>
      <c r="K16" s="34"/>
    </row>
    <row r="17" spans="1:11" ht="13.5">
      <c r="A17" s="10">
        <v>13</v>
      </c>
      <c r="B17" s="49"/>
      <c r="C17" s="50"/>
      <c r="E17" s="40"/>
      <c r="F17" s="43" t="s">
        <v>23</v>
      </c>
      <c r="G17" s="58"/>
      <c r="H17" s="55"/>
      <c r="I17" s="72">
        <f>'7月'!I17+'８月'!G17</f>
        <v>0</v>
      </c>
      <c r="J17" s="72">
        <f>'7月'!J17+'８月'!H17</f>
        <v>0</v>
      </c>
      <c r="K17" s="34"/>
    </row>
    <row r="18" spans="1:11" ht="13.5">
      <c r="A18" s="10">
        <v>14</v>
      </c>
      <c r="B18" s="49"/>
      <c r="C18" s="50"/>
      <c r="E18" s="123" t="s">
        <v>27</v>
      </c>
      <c r="F18" s="124"/>
      <c r="G18" s="56"/>
      <c r="H18" s="67"/>
      <c r="I18" s="56">
        <f>'7月'!I18+'８月'!G18</f>
        <v>1790497</v>
      </c>
      <c r="J18" s="56">
        <f>'7月'!J18+'８月'!H18</f>
        <v>1003636172</v>
      </c>
      <c r="K18" s="34"/>
    </row>
    <row r="19" spans="1:11" ht="13.5">
      <c r="A19" s="10">
        <v>15</v>
      </c>
      <c r="B19" s="49"/>
      <c r="C19" s="50"/>
      <c r="E19" s="40"/>
      <c r="F19" s="43" t="s">
        <v>23</v>
      </c>
      <c r="G19" s="72">
        <v>11054</v>
      </c>
      <c r="H19" s="72">
        <v>5615821</v>
      </c>
      <c r="I19" s="72">
        <f>'7月'!I19+'８月'!G19</f>
        <v>1719867</v>
      </c>
      <c r="J19" s="72">
        <f>'7月'!J19+'８月'!H19</f>
        <v>979157359</v>
      </c>
      <c r="K19" s="34"/>
    </row>
    <row r="20" spans="1:11" ht="13.5">
      <c r="A20" s="10">
        <v>16</v>
      </c>
      <c r="B20" s="49"/>
      <c r="C20" s="50"/>
      <c r="E20" s="117" t="s">
        <v>26</v>
      </c>
      <c r="F20" s="118"/>
      <c r="G20" s="73">
        <v>20511</v>
      </c>
      <c r="H20" s="104">
        <v>5089896</v>
      </c>
      <c r="I20" s="56">
        <f>'7月'!I20+'８月'!G20</f>
        <v>112494</v>
      </c>
      <c r="J20" s="56">
        <f>'7月'!J20+'８月'!H20</f>
        <v>42234110</v>
      </c>
      <c r="K20" s="34"/>
    </row>
    <row r="21" spans="1:11" ht="13.5">
      <c r="A21" s="10">
        <v>17</v>
      </c>
      <c r="B21" s="49">
        <v>9107</v>
      </c>
      <c r="C21" s="50">
        <v>8271785</v>
      </c>
      <c r="E21" s="40"/>
      <c r="F21" s="43" t="s">
        <v>23</v>
      </c>
      <c r="G21" s="87">
        <v>16724</v>
      </c>
      <c r="H21" s="87">
        <v>4985638</v>
      </c>
      <c r="I21" s="72">
        <f>'7月'!I21+'８月'!G21</f>
        <v>127172</v>
      </c>
      <c r="J21" s="72">
        <f>'7月'!J21+'８月'!H21</f>
        <v>49010997</v>
      </c>
      <c r="K21" s="34"/>
    </row>
    <row r="22" spans="1:11" ht="13.5">
      <c r="A22" s="10">
        <v>18</v>
      </c>
      <c r="B22" s="49">
        <v>80557</v>
      </c>
      <c r="C22" s="50">
        <v>18219422</v>
      </c>
      <c r="E22" s="117" t="s">
        <v>45</v>
      </c>
      <c r="F22" s="118"/>
      <c r="G22" s="56">
        <v>627100</v>
      </c>
      <c r="H22" s="67">
        <v>340670761</v>
      </c>
      <c r="I22" s="56">
        <f>'7月'!I22+'８月'!G22</f>
        <v>5383105</v>
      </c>
      <c r="J22" s="56">
        <f>'7月'!J22+'８月'!H22</f>
        <v>2514561720</v>
      </c>
      <c r="K22" s="34"/>
    </row>
    <row r="23" spans="1:11" ht="13.5">
      <c r="A23" s="10">
        <v>19</v>
      </c>
      <c r="B23" s="49">
        <v>164498</v>
      </c>
      <c r="C23" s="50">
        <v>46579604</v>
      </c>
      <c r="E23" s="40"/>
      <c r="F23" s="43" t="s">
        <v>23</v>
      </c>
      <c r="G23" s="58">
        <v>529519</v>
      </c>
      <c r="H23" s="96">
        <v>312653502</v>
      </c>
      <c r="I23" s="72">
        <f>'7月'!I23+'８月'!G23</f>
        <v>5176174</v>
      </c>
      <c r="J23" s="72">
        <f>'7月'!J23+'８月'!H23</f>
        <v>2624916751</v>
      </c>
      <c r="K23" s="34"/>
    </row>
    <row r="24" spans="1:11" ht="13.5">
      <c r="A24" s="10">
        <v>20</v>
      </c>
      <c r="B24" s="49">
        <v>240008</v>
      </c>
      <c r="C24" s="50">
        <v>37079593</v>
      </c>
      <c r="E24" s="117" t="s">
        <v>24</v>
      </c>
      <c r="F24" s="118"/>
      <c r="G24" s="56">
        <f aca="true" t="shared" si="0" ref="G24:J25">G6+G8+G10+G12+G14+G16+G18+G20+G22</f>
        <v>5980196</v>
      </c>
      <c r="H24" s="56">
        <f t="shared" si="0"/>
        <v>1030214901</v>
      </c>
      <c r="I24" s="56">
        <f t="shared" si="0"/>
        <v>83224174</v>
      </c>
      <c r="J24" s="56">
        <f t="shared" si="0"/>
        <v>12527553868</v>
      </c>
      <c r="K24" s="34"/>
    </row>
    <row r="25" spans="1:11" ht="13.5">
      <c r="A25" s="10">
        <v>21</v>
      </c>
      <c r="B25" s="49"/>
      <c r="C25" s="50"/>
      <c r="E25" s="40"/>
      <c r="F25" s="43" t="s">
        <v>25</v>
      </c>
      <c r="G25" s="58">
        <f t="shared" si="0"/>
        <v>6466670</v>
      </c>
      <c r="H25" s="58">
        <f t="shared" si="0"/>
        <v>893692802</v>
      </c>
      <c r="I25" s="58">
        <f t="shared" si="0"/>
        <v>64826612</v>
      </c>
      <c r="J25" s="58">
        <f t="shared" si="0"/>
        <v>9412652537</v>
      </c>
      <c r="K25" s="34"/>
    </row>
    <row r="26" spans="1:11" ht="13.5">
      <c r="A26" s="10">
        <v>22</v>
      </c>
      <c r="B26" s="49">
        <v>824724</v>
      </c>
      <c r="C26" s="50">
        <v>109949277</v>
      </c>
      <c r="E26" s="119" t="s">
        <v>46</v>
      </c>
      <c r="F26" s="120"/>
      <c r="G26" s="3">
        <f>G24/G25</f>
        <v>0.9247721006329378</v>
      </c>
      <c r="H26" s="3">
        <f>H24/H25</f>
        <v>1.1527617752928931</v>
      </c>
      <c r="I26" s="3">
        <f>I24/I25</f>
        <v>1.2837964445835917</v>
      </c>
      <c r="J26" s="3">
        <f>J24/J25</f>
        <v>1.3309270493897123</v>
      </c>
      <c r="K26" s="34"/>
    </row>
    <row r="27" spans="1:10" ht="13.5" customHeight="1">
      <c r="A27" s="10">
        <v>23</v>
      </c>
      <c r="B27" s="49">
        <v>119210</v>
      </c>
      <c r="C27" s="50">
        <v>18991815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256804</v>
      </c>
      <c r="C28" s="50">
        <v>34900971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205532</v>
      </c>
      <c r="C29" s="50">
        <v>39423021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293792</v>
      </c>
      <c r="C30" s="50">
        <v>37816335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325101</v>
      </c>
      <c r="C31" s="50">
        <v>47329496</v>
      </c>
      <c r="F31" s="48"/>
      <c r="G31" s="48"/>
      <c r="H31" s="48"/>
      <c r="I31" s="48"/>
      <c r="J31" s="48"/>
    </row>
    <row r="32" spans="1:10" ht="13.5">
      <c r="A32" s="10">
        <v>28</v>
      </c>
      <c r="B32" s="49"/>
      <c r="C32" s="50"/>
      <c r="F32" s="48"/>
      <c r="G32" s="48"/>
      <c r="H32" s="48"/>
      <c r="I32" s="48"/>
      <c r="J32" s="48"/>
    </row>
    <row r="33" spans="1:3" ht="13.5">
      <c r="A33" s="10">
        <v>29</v>
      </c>
      <c r="B33" s="49">
        <v>232383</v>
      </c>
      <c r="C33" s="50">
        <v>35263483</v>
      </c>
    </row>
    <row r="34" spans="1:3" ht="13.5">
      <c r="A34" s="10">
        <v>30</v>
      </c>
      <c r="B34" s="49">
        <v>402531</v>
      </c>
      <c r="C34" s="50">
        <v>50616768</v>
      </c>
    </row>
    <row r="35" spans="1:3" ht="14.25" thickBot="1">
      <c r="A35" s="10">
        <v>31</v>
      </c>
      <c r="B35" s="49">
        <v>175888</v>
      </c>
      <c r="C35" s="50">
        <v>42054095</v>
      </c>
    </row>
    <row r="36" spans="1:3" ht="14.25" thickBot="1">
      <c r="A36" s="16" t="s">
        <v>24</v>
      </c>
      <c r="B36" s="7">
        <f>SUM(B5:B35)</f>
        <v>5980196</v>
      </c>
      <c r="C36" s="7">
        <f>SUM(C5:C35)</f>
        <v>1030214901</v>
      </c>
    </row>
    <row r="37" spans="1:7" ht="13.5">
      <c r="A37" s="17" t="s">
        <v>25</v>
      </c>
      <c r="B37" s="6">
        <v>6466670</v>
      </c>
      <c r="C37" s="6">
        <v>893692802</v>
      </c>
      <c r="G37" s="31"/>
    </row>
    <row r="38" spans="1:5" ht="14.25" thickBot="1">
      <c r="A38" s="18" t="s">
        <v>47</v>
      </c>
      <c r="B38" s="3">
        <f>B36/B37</f>
        <v>0.9247721006329378</v>
      </c>
      <c r="C38" s="3">
        <f>C36/C37</f>
        <v>1.1527617752928931</v>
      </c>
      <c r="E38" s="29"/>
    </row>
    <row r="39" spans="1:4" ht="24.75" thickBot="1">
      <c r="A39" s="22" t="s">
        <v>75</v>
      </c>
      <c r="B39" s="7">
        <f>'7月'!B39+'８月'!B36</f>
        <v>83224174</v>
      </c>
      <c r="C39" s="7">
        <f>'7月'!C39+'８月'!C36</f>
        <v>12527553868</v>
      </c>
      <c r="D39">
        <v>5886778368</v>
      </c>
    </row>
    <row r="40" spans="1:7" ht="13.5">
      <c r="A40" s="25" t="s">
        <v>48</v>
      </c>
      <c r="B40" s="27">
        <f>'7月'!B40+'８月'!B37</f>
        <v>64826612</v>
      </c>
      <c r="C40" s="27">
        <f>'7月'!C40+'８月'!C37</f>
        <v>9412652537</v>
      </c>
      <c r="D40">
        <v>6504490169</v>
      </c>
      <c r="G40" s="31"/>
    </row>
    <row r="41" spans="1:3" ht="13.5">
      <c r="A41" s="19" t="s">
        <v>49</v>
      </c>
      <c r="B41" s="26">
        <f>B39/B40</f>
        <v>1.2837964445835917</v>
      </c>
      <c r="C41" s="26">
        <f>C39/C40</f>
        <v>1.3309270493897123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15" zoomScaleNormal="115" workbookViewId="0" topLeftCell="A1">
      <selection activeCell="G25" sqref="G25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0" t="s">
        <v>111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80</v>
      </c>
      <c r="I4" s="10" t="s">
        <v>81</v>
      </c>
      <c r="J4" s="11"/>
      <c r="K4" s="34"/>
    </row>
    <row r="5" spans="1:11" ht="13.5">
      <c r="A5" s="10">
        <v>1</v>
      </c>
      <c r="B5" s="49">
        <v>132648</v>
      </c>
      <c r="C5" s="50">
        <v>36251457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267474</v>
      </c>
      <c r="C6" s="50">
        <v>47234450</v>
      </c>
      <c r="E6" s="117" t="s">
        <v>40</v>
      </c>
      <c r="F6" s="118"/>
      <c r="G6" s="56">
        <v>5119663</v>
      </c>
      <c r="H6" s="67">
        <v>443569098</v>
      </c>
      <c r="I6" s="56">
        <f>'８月'!I6+'９月'!G6</f>
        <v>74716162</v>
      </c>
      <c r="J6" s="56">
        <f>'８月'!J6+'９月'!H6</f>
        <v>7426361611</v>
      </c>
      <c r="K6" s="34"/>
    </row>
    <row r="7" spans="1:12" ht="13.5">
      <c r="A7" s="10">
        <v>3</v>
      </c>
      <c r="B7" s="49">
        <v>35365</v>
      </c>
      <c r="C7" s="50">
        <v>19218098</v>
      </c>
      <c r="E7" s="40"/>
      <c r="F7" s="43" t="s">
        <v>23</v>
      </c>
      <c r="G7" s="72">
        <v>6420881</v>
      </c>
      <c r="H7" s="76">
        <v>593146545</v>
      </c>
      <c r="I7" s="72">
        <f>'８月'!I7+'９月'!G7</f>
        <v>58399667</v>
      </c>
      <c r="J7" s="72">
        <f>'８月'!J7+'９月'!H7</f>
        <v>4790927965</v>
      </c>
      <c r="K7" s="34"/>
      <c r="L7" s="31"/>
    </row>
    <row r="8" spans="1:11" ht="13.5">
      <c r="A8" s="10">
        <v>4</v>
      </c>
      <c r="B8" s="49"/>
      <c r="C8" s="50"/>
      <c r="E8" s="117" t="s">
        <v>78</v>
      </c>
      <c r="F8" s="118"/>
      <c r="G8" s="73">
        <v>106905</v>
      </c>
      <c r="H8" s="79">
        <v>42796092</v>
      </c>
      <c r="I8" s="56">
        <f>'８月'!I8+'９月'!G8</f>
        <v>1146875</v>
      </c>
      <c r="J8" s="56">
        <f>'８月'!J8+'９月'!H8</f>
        <v>446476585</v>
      </c>
      <c r="K8" s="34"/>
    </row>
    <row r="9" spans="1:11" ht="13.5">
      <c r="A9" s="10">
        <v>5</v>
      </c>
      <c r="B9" s="49">
        <v>5963</v>
      </c>
      <c r="C9" s="50">
        <v>3459861</v>
      </c>
      <c r="E9" s="40"/>
      <c r="F9" s="43" t="s">
        <v>23</v>
      </c>
      <c r="G9" s="87">
        <v>13820</v>
      </c>
      <c r="H9" s="87">
        <v>7071805</v>
      </c>
      <c r="I9" s="72">
        <f>'８月'!I9+'９月'!G9</f>
        <v>159597</v>
      </c>
      <c r="J9" s="72">
        <f>'８月'!J9+'９月'!H9</f>
        <v>82889804</v>
      </c>
      <c r="K9" s="34"/>
    </row>
    <row r="10" spans="1:11" ht="13.5">
      <c r="A10" s="10">
        <v>6</v>
      </c>
      <c r="B10" s="49">
        <v>6458</v>
      </c>
      <c r="C10" s="50">
        <v>3875671</v>
      </c>
      <c r="E10" s="117" t="s">
        <v>79</v>
      </c>
      <c r="F10" s="118"/>
      <c r="G10" s="56">
        <v>570118</v>
      </c>
      <c r="H10" s="67">
        <v>123169263</v>
      </c>
      <c r="I10" s="56">
        <f>'８月'!I10+'９月'!G10</f>
        <v>5804182</v>
      </c>
      <c r="J10" s="56">
        <f>'８月'!J10+'９月'!H10</f>
        <v>1655754399</v>
      </c>
      <c r="K10" s="34"/>
    </row>
    <row r="11" spans="1:11" ht="13.5">
      <c r="A11" s="10">
        <v>7</v>
      </c>
      <c r="B11" s="49">
        <v>89250</v>
      </c>
      <c r="C11" s="50">
        <v>31720304</v>
      </c>
      <c r="E11" s="40"/>
      <c r="F11" s="43" t="s">
        <v>23</v>
      </c>
      <c r="G11" s="72">
        <v>634298</v>
      </c>
      <c r="H11" s="72">
        <v>118494296</v>
      </c>
      <c r="I11" s="72">
        <f>'８月'!I11+'９月'!G11</f>
        <v>6251905</v>
      </c>
      <c r="J11" s="72">
        <f>'８月'!J11+'９月'!H11</f>
        <v>1557575033</v>
      </c>
      <c r="K11" s="34"/>
    </row>
    <row r="12" spans="1:11" ht="13.5">
      <c r="A12" s="10">
        <v>8</v>
      </c>
      <c r="B12" s="49">
        <v>289596</v>
      </c>
      <c r="C12" s="50">
        <v>47206905</v>
      </c>
      <c r="E12" s="117" t="s">
        <v>43</v>
      </c>
      <c r="F12" s="118"/>
      <c r="G12" s="73">
        <v>5168</v>
      </c>
      <c r="H12" s="104">
        <v>3659214</v>
      </c>
      <c r="I12" s="56">
        <f>'８月'!I12+'９月'!G12</f>
        <v>72713</v>
      </c>
      <c r="J12" s="56">
        <f>'８月'!J12+'９月'!H12</f>
        <v>51722938</v>
      </c>
      <c r="K12" s="31"/>
    </row>
    <row r="13" spans="1:11" ht="13.5">
      <c r="A13" s="10">
        <v>9</v>
      </c>
      <c r="B13" s="49">
        <v>281888</v>
      </c>
      <c r="C13" s="50">
        <v>61839323</v>
      </c>
      <c r="E13" s="40"/>
      <c r="F13" s="43" t="s">
        <v>23</v>
      </c>
      <c r="G13" s="87">
        <v>4303</v>
      </c>
      <c r="H13" s="87">
        <v>2814428</v>
      </c>
      <c r="I13" s="72">
        <f>'８月'!I13+'９月'!G13</f>
        <v>65532</v>
      </c>
      <c r="J13" s="72">
        <f>'８月'!J13+'９月'!H13</f>
        <v>49701702</v>
      </c>
      <c r="K13" s="34"/>
    </row>
    <row r="14" spans="1:11" ht="13.5">
      <c r="A14" s="10">
        <v>10</v>
      </c>
      <c r="B14" s="49">
        <v>155329</v>
      </c>
      <c r="C14" s="50">
        <v>30391186</v>
      </c>
      <c r="E14" s="126" t="s">
        <v>98</v>
      </c>
      <c r="F14" s="127"/>
      <c r="G14" s="56"/>
      <c r="H14" s="59"/>
      <c r="I14" s="56">
        <f>'８月'!I14+'９月'!G14</f>
        <v>0</v>
      </c>
      <c r="J14" s="56">
        <f>'８月'!J14+'９月'!H14</f>
        <v>0</v>
      </c>
      <c r="K14" s="34"/>
    </row>
    <row r="15" spans="1:11" ht="13.5">
      <c r="A15" s="10">
        <v>11</v>
      </c>
      <c r="B15" s="49"/>
      <c r="C15" s="50"/>
      <c r="E15" s="40"/>
      <c r="F15" s="43" t="s">
        <v>23</v>
      </c>
      <c r="G15" s="72"/>
      <c r="H15" s="77"/>
      <c r="I15" s="72">
        <f>'８月'!I15+'９月'!G15</f>
        <v>0</v>
      </c>
      <c r="J15" s="72">
        <f>'８月'!J15+'９月'!H15</f>
        <v>0</v>
      </c>
      <c r="K15" s="34"/>
    </row>
    <row r="16" spans="1:11" ht="13.5">
      <c r="A16" s="10">
        <v>12</v>
      </c>
      <c r="B16" s="49">
        <v>370258</v>
      </c>
      <c r="C16" s="50">
        <v>69884327</v>
      </c>
      <c r="E16" s="117" t="s">
        <v>44</v>
      </c>
      <c r="F16" s="118"/>
      <c r="G16" s="56"/>
      <c r="H16" s="56"/>
      <c r="I16" s="56">
        <f>'８月'!I16+'９月'!G16</f>
        <v>0</v>
      </c>
      <c r="J16" s="56">
        <f>'８月'!J16+'９月'!H16</f>
        <v>0</v>
      </c>
      <c r="K16" s="34"/>
    </row>
    <row r="17" spans="1:11" ht="13.5">
      <c r="A17" s="10">
        <v>13</v>
      </c>
      <c r="B17" s="49">
        <v>380887</v>
      </c>
      <c r="C17" s="50">
        <v>60205048</v>
      </c>
      <c r="E17" s="40"/>
      <c r="F17" s="43" t="s">
        <v>23</v>
      </c>
      <c r="G17" s="72"/>
      <c r="H17" s="77"/>
      <c r="I17" s="72">
        <f>'８月'!I17+'９月'!G17</f>
        <v>0</v>
      </c>
      <c r="J17" s="72">
        <f>'８月'!J17+'９月'!H17</f>
        <v>0</v>
      </c>
      <c r="K17" s="34"/>
    </row>
    <row r="18" spans="1:11" ht="13.5">
      <c r="A18" s="10">
        <v>14</v>
      </c>
      <c r="B18" s="49">
        <v>265229</v>
      </c>
      <c r="C18" s="50">
        <v>50622773</v>
      </c>
      <c r="E18" s="123" t="s">
        <v>27</v>
      </c>
      <c r="F18" s="124"/>
      <c r="G18" s="73">
        <v>429996</v>
      </c>
      <c r="H18" s="104">
        <v>209873442</v>
      </c>
      <c r="I18" s="56">
        <f>'８月'!I18+'９月'!G18</f>
        <v>2220493</v>
      </c>
      <c r="J18" s="56">
        <f>'８月'!J18+'９月'!H18</f>
        <v>1213509614</v>
      </c>
      <c r="K18" s="34"/>
    </row>
    <row r="19" spans="1:11" ht="13.5">
      <c r="A19" s="10">
        <v>15</v>
      </c>
      <c r="B19" s="49">
        <v>111103</v>
      </c>
      <c r="C19" s="50">
        <v>29635762</v>
      </c>
      <c r="E19" s="40"/>
      <c r="F19" s="43" t="s">
        <v>23</v>
      </c>
      <c r="G19" s="87">
        <v>355724</v>
      </c>
      <c r="H19" s="87">
        <v>180586372</v>
      </c>
      <c r="I19" s="72">
        <f>'８月'!I19+'９月'!G19</f>
        <v>2075591</v>
      </c>
      <c r="J19" s="72">
        <f>'８月'!J19+'９月'!H19</f>
        <v>1159743731</v>
      </c>
      <c r="K19" s="34"/>
    </row>
    <row r="20" spans="1:11" ht="13.5">
      <c r="A20" s="10">
        <v>16</v>
      </c>
      <c r="B20" s="49">
        <v>149642</v>
      </c>
      <c r="C20" s="50">
        <v>34915270</v>
      </c>
      <c r="E20" s="117" t="s">
        <v>26</v>
      </c>
      <c r="F20" s="118"/>
      <c r="G20" s="56">
        <v>14441</v>
      </c>
      <c r="H20" s="67">
        <v>5329431</v>
      </c>
      <c r="I20" s="56">
        <f>'８月'!I20+'９月'!G20</f>
        <v>126935</v>
      </c>
      <c r="J20" s="56">
        <f>'８月'!J20+'９月'!H20</f>
        <v>47563541</v>
      </c>
      <c r="K20" s="34"/>
    </row>
    <row r="21" spans="1:11" ht="13.5">
      <c r="A21" s="10">
        <v>17</v>
      </c>
      <c r="B21" s="49">
        <v>240475</v>
      </c>
      <c r="C21" s="50">
        <v>62802729</v>
      </c>
      <c r="E21" s="40"/>
      <c r="F21" s="43" t="s">
        <v>23</v>
      </c>
      <c r="G21" s="72">
        <v>8363</v>
      </c>
      <c r="H21" s="72">
        <v>5965720</v>
      </c>
      <c r="I21" s="72">
        <f>'８月'!I21+'９月'!G21</f>
        <v>135535</v>
      </c>
      <c r="J21" s="72">
        <f>'８月'!J21+'９月'!H21</f>
        <v>54976717</v>
      </c>
      <c r="K21" s="34"/>
    </row>
    <row r="22" spans="1:11" ht="13.5">
      <c r="A22" s="10">
        <v>18</v>
      </c>
      <c r="B22" s="49"/>
      <c r="C22" s="50"/>
      <c r="E22" s="117" t="s">
        <v>45</v>
      </c>
      <c r="F22" s="118"/>
      <c r="G22" s="73">
        <v>540159</v>
      </c>
      <c r="H22" s="104">
        <v>243579211</v>
      </c>
      <c r="I22" s="56">
        <f>'８月'!I22+'９月'!G22</f>
        <v>5923264</v>
      </c>
      <c r="J22" s="56">
        <f>'８月'!J22+'９月'!H22</f>
        <v>2758140931</v>
      </c>
      <c r="K22" s="34"/>
    </row>
    <row r="23" spans="1:11" ht="13.5">
      <c r="A23" s="10">
        <v>19</v>
      </c>
      <c r="B23" s="49">
        <v>47224</v>
      </c>
      <c r="C23" s="50">
        <v>24110388</v>
      </c>
      <c r="E23" s="40"/>
      <c r="F23" s="43" t="s">
        <v>23</v>
      </c>
      <c r="G23" s="87">
        <v>465812</v>
      </c>
      <c r="H23" s="94">
        <v>227244064</v>
      </c>
      <c r="I23" s="72">
        <f>'８月'!I23+'９月'!G23</f>
        <v>5641986</v>
      </c>
      <c r="J23" s="72">
        <f>'８月'!J23+'９月'!H23</f>
        <v>2852160815</v>
      </c>
      <c r="K23" s="34"/>
    </row>
    <row r="24" spans="1:11" ht="13.5">
      <c r="A24" s="10">
        <v>20</v>
      </c>
      <c r="B24" s="49">
        <v>75767</v>
      </c>
      <c r="C24" s="50">
        <v>17404689</v>
      </c>
      <c r="E24" s="117" t="s">
        <v>24</v>
      </c>
      <c r="F24" s="118"/>
      <c r="G24" s="56">
        <f aca="true" t="shared" si="0" ref="G24:J25">G6+G8+G10+G12+G14+G16+G18+G20+G22</f>
        <v>6786450</v>
      </c>
      <c r="H24" s="56">
        <f t="shared" si="0"/>
        <v>1071975751</v>
      </c>
      <c r="I24" s="56">
        <f t="shared" si="0"/>
        <v>90010624</v>
      </c>
      <c r="J24" s="56">
        <f t="shared" si="0"/>
        <v>13599529619</v>
      </c>
      <c r="K24" s="34"/>
    </row>
    <row r="25" spans="1:11" ht="13.5">
      <c r="A25" s="10">
        <v>21</v>
      </c>
      <c r="B25" s="49">
        <v>88345</v>
      </c>
      <c r="C25" s="50">
        <v>25419916</v>
      </c>
      <c r="E25" s="40"/>
      <c r="F25" s="43" t="s">
        <v>25</v>
      </c>
      <c r="G25" s="58">
        <f t="shared" si="0"/>
        <v>7903201</v>
      </c>
      <c r="H25" s="58">
        <f t="shared" si="0"/>
        <v>1135323230</v>
      </c>
      <c r="I25" s="58">
        <f t="shared" si="0"/>
        <v>72729813</v>
      </c>
      <c r="J25" s="58">
        <f t="shared" si="0"/>
        <v>10547975767</v>
      </c>
      <c r="K25" s="34"/>
    </row>
    <row r="26" spans="1:11" ht="13.5">
      <c r="A26" s="10">
        <v>22</v>
      </c>
      <c r="B26" s="49">
        <v>3322</v>
      </c>
      <c r="C26" s="50">
        <v>3172285</v>
      </c>
      <c r="E26" s="119" t="s">
        <v>46</v>
      </c>
      <c r="F26" s="120"/>
      <c r="G26" s="3">
        <f>G24/G25</f>
        <v>0.8586963687245206</v>
      </c>
      <c r="H26" s="3">
        <f>H24/H25</f>
        <v>0.9442031332345767</v>
      </c>
      <c r="I26" s="3">
        <f>I24/I25</f>
        <v>1.2376028520793805</v>
      </c>
      <c r="J26" s="3">
        <f>J24/J25</f>
        <v>1.289302319175493</v>
      </c>
      <c r="K26" s="34"/>
    </row>
    <row r="27" spans="1:10" ht="13.5" customHeight="1">
      <c r="A27" s="10">
        <v>23</v>
      </c>
      <c r="B27" s="49"/>
      <c r="C27" s="50"/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/>
      <c r="C28" s="50"/>
      <c r="F28" s="48"/>
      <c r="G28" s="48"/>
      <c r="H28" s="48"/>
      <c r="I28" s="48"/>
      <c r="J28" s="48"/>
    </row>
    <row r="29" spans="1:10" ht="13.5">
      <c r="A29" s="10">
        <v>25</v>
      </c>
      <c r="B29" s="49"/>
      <c r="C29" s="50"/>
      <c r="F29" s="48"/>
      <c r="G29" s="48"/>
      <c r="H29" s="48"/>
      <c r="I29" s="48"/>
      <c r="J29" s="48"/>
    </row>
    <row r="30" spans="1:10" ht="13.5">
      <c r="A30" s="10">
        <v>26</v>
      </c>
      <c r="B30" s="49">
        <v>215611</v>
      </c>
      <c r="C30" s="50">
        <v>63354277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698779</v>
      </c>
      <c r="C31" s="50">
        <v>84345556</v>
      </c>
      <c r="F31" s="48"/>
      <c r="G31" s="48"/>
      <c r="H31" s="48"/>
      <c r="I31" s="48"/>
      <c r="J31" s="48"/>
    </row>
    <row r="32" spans="1:10" ht="13.5">
      <c r="A32" s="10">
        <v>28</v>
      </c>
      <c r="B32" s="49">
        <v>507177</v>
      </c>
      <c r="C32" s="50">
        <v>52511598</v>
      </c>
      <c r="F32" s="48"/>
      <c r="G32" s="48"/>
      <c r="H32" s="48"/>
      <c r="I32" s="48"/>
      <c r="J32" s="48"/>
    </row>
    <row r="33" spans="1:3" ht="13.5">
      <c r="A33" s="10">
        <v>29</v>
      </c>
      <c r="B33" s="49">
        <v>917771</v>
      </c>
      <c r="C33" s="50">
        <v>86691525</v>
      </c>
    </row>
    <row r="34" spans="1:3" ht="13.5">
      <c r="A34" s="10">
        <v>30</v>
      </c>
      <c r="B34" s="49">
        <v>1450889</v>
      </c>
      <c r="C34" s="50">
        <v>125702353</v>
      </c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6786450</v>
      </c>
      <c r="C36" s="7">
        <f>SUM(C5:C35)</f>
        <v>1071975751</v>
      </c>
      <c r="F36" s="24"/>
    </row>
    <row r="37" spans="1:7" ht="13.5">
      <c r="A37" s="17" t="s">
        <v>25</v>
      </c>
      <c r="B37" s="6">
        <v>7903201</v>
      </c>
      <c r="C37" s="6">
        <v>1135323230</v>
      </c>
      <c r="F37" s="115"/>
      <c r="G37" s="31"/>
    </row>
    <row r="38" spans="1:5" ht="14.25" thickBot="1">
      <c r="A38" s="18" t="s">
        <v>47</v>
      </c>
      <c r="B38" s="3">
        <f>B36/B37</f>
        <v>0.8586963687245206</v>
      </c>
      <c r="C38" s="3">
        <f>C36/C37</f>
        <v>0.9442031332345767</v>
      </c>
      <c r="E38" s="29"/>
    </row>
    <row r="39" spans="1:4" ht="24.75" thickBot="1">
      <c r="A39" s="22" t="s">
        <v>82</v>
      </c>
      <c r="B39" s="116">
        <f>'８月'!B39+'９月'!B36</f>
        <v>90010624</v>
      </c>
      <c r="C39" s="7">
        <f>'８月'!C39+'９月'!C36</f>
        <v>13599529619</v>
      </c>
      <c r="D39">
        <v>5886778368</v>
      </c>
    </row>
    <row r="40" spans="1:7" ht="13.5">
      <c r="A40" s="25" t="s">
        <v>48</v>
      </c>
      <c r="B40" s="27">
        <v>72729813</v>
      </c>
      <c r="C40" s="27">
        <f>'８月'!C40+'９月'!C37</f>
        <v>10547975767</v>
      </c>
      <c r="D40">
        <v>6504490169</v>
      </c>
      <c r="G40" s="31"/>
    </row>
    <row r="41" spans="1:3" ht="13.5">
      <c r="A41" s="19" t="s">
        <v>49</v>
      </c>
      <c r="B41" s="26">
        <f>B39/B40</f>
        <v>1.2376028520793805</v>
      </c>
      <c r="C41" s="26">
        <f>C39/C40</f>
        <v>1.289302319175493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5905511811023623" right="0.5905511811023623" top="0.984251968503937" bottom="0.984251968503937" header="0.5511811023622047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2011-11-21T06:46:57Z</cp:lastPrinted>
  <dcterms:created xsi:type="dcterms:W3CDTF">2001-05-17T23:42:10Z</dcterms:created>
  <dcterms:modified xsi:type="dcterms:W3CDTF">2013-06-03T09:03:00Z</dcterms:modified>
  <cp:category/>
  <cp:version/>
  <cp:contentType/>
  <cp:contentStatus/>
</cp:coreProperties>
</file>