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<sst xmlns="http://schemas.openxmlformats.org/spreadsheetml/2006/main" count="462" uniqueCount="111">
  <si>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</si>
  <si>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</si>
  <si>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</si>
  <si>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</si>
  <si>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</si>
  <si>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</si>
  <si>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</si>
  <si>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</si>
  <si>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</si>
  <si>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</si>
  <si>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</si>
  <si>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</si>
  <si>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</si>
  <si>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</si>
  <si>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</si>
  <si>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</si>
  <si>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</si>
  <si>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</si>
  <si>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</si>
  <si>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</si>
  <si>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</si>
  <si>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鳥取県営境港水産物地方卸売市場水産物取扱高報告書(1月分）</t>
  </si>
  <si>
    <t>1月</t>
  </si>
  <si>
    <t>累計　　　　　（1～２月）</t>
  </si>
  <si>
    <t>前年</t>
  </si>
  <si>
    <t>輸入魚（ベニズワイガニ）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</si>
  <si>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</si>
  <si>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</si>
  <si>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</si>
  <si>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</si>
  <si>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</si>
  <si>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</si>
  <si>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</si>
  <si>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</si>
  <si>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</si>
  <si>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</si>
  <si>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</si>
  <si>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</si>
  <si>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</si>
  <si>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</si>
  <si>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</si>
  <si>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</si>
  <si>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</si>
  <si>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</si>
  <si>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</si>
  <si>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</si>
  <si>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</si>
  <si>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</si>
  <si>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</si>
  <si>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</si>
  <si>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</si>
  <si>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</si>
  <si>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</si>
  <si>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</si>
  <si>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</si>
  <si>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</si>
  <si>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</si>
  <si>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</si>
  <si>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</si>
  <si>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</si>
  <si>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</si>
  <si>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</si>
  <si>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</si>
  <si>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</si>
  <si>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</si>
  <si>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</si>
  <si>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</si>
  <si>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</si>
  <si>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</si>
  <si>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</si>
  <si>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</si>
  <si>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</si>
  <si>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</si>
  <si>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</si>
  <si>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</si>
  <si>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</si>
  <si>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</si>
  <si>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</si>
  <si>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</si>
  <si>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</si>
  <si>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</si>
  <si>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</si>
  <si>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鳥取県営境港水産物地方卸売市場水産物取扱高報告書(９月分）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</si>
  <si>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</si>
  <si>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</si>
  <si>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</si>
  <si>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</si>
  <si>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</si>
  <si>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</si>
  <si>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</si>
  <si>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</si>
  <si>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</si>
  <si>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</si>
  <si>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</si>
  <si>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</si>
  <si>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</si>
  <si>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</si>
  <si>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</si>
  <si>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</si>
  <si>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鳥取県営境港水産物地方卸売市場水産物取扱高報告書(平成１７年２月分）</t>
  </si>
  <si>
    <t>輸入（ベニズワイガニ）</t>
  </si>
  <si>
    <t>輸入（その他）</t>
  </si>
  <si>
    <t>鳥取県営境港水産物地方卸売市場水産物取扱高報告書(平成１７年３月分）</t>
  </si>
  <si>
    <t>鳥取県営境港水産物地方卸売市場水産物取扱高報告書(平成17年４月分）</t>
  </si>
  <si>
    <t>鳥取県営境港水産物地方卸売市場水産物取扱高報告書(Ｈ１７．5月分）</t>
  </si>
  <si>
    <t>鳥取県営境港水産物地方卸売市場水産物取扱高報告書(平成１７年６月分）</t>
  </si>
  <si>
    <t>鳥取県営境港水産物地方卸売市場水産物取扱高報告書(平成１７年度７月分）</t>
  </si>
  <si>
    <t>鳥取県営境港水産物地方卸売市場水産物取扱高報告書(平成１７年８月分）</t>
  </si>
  <si>
    <t>鳥取県営境港水産物地方卸売市場水産物取扱高報告書(平成１７年１０月分）</t>
  </si>
  <si>
    <t>鳥取県営境港水産物地方卸売市場水産物取扱高報告書(平成１７年１１月分）</t>
  </si>
  <si>
    <t>鳥取県営境港水産物地方卸売市場水産物取扱高報告書(平成１７年１２月分）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</si>
</sst>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179" fontId="7" fillId="0" borderId="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16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9" fontId="0" fillId="0" borderId="1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9" fontId="0" fillId="0" borderId="1" xfId="0" applyNumberFormat="1" applyFont="1" applyBorder="1" applyAlignment="1">
      <alignment vertical="center"/>
    </xf>
    <xf numFmtId="0" fontId="0" fillId="0" borderId="19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 wrapText="1"/>
    </xf>
    <xf numFmtId="176" fontId="0" fillId="0" borderId="22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4" xfId="0" applyNumberFormat="1" applyFont="1" applyBorder="1" applyAlignment="1">
      <alignment horizontal="right"/>
    </xf>
    <xf numFmtId="178" fontId="0" fillId="0" borderId="25" xfId="0" applyNumberForma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8" fontId="0" fillId="0" borderId="22" xfId="0" applyNumberFormat="1" applyFont="1" applyBorder="1" applyAlignment="1">
      <alignment horizontal="right"/>
    </xf>
    <xf numFmtId="178" fontId="0" fillId="0" borderId="24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6" fontId="0" fillId="0" borderId="24" xfId="0" applyNumberForma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6">
      <selection activeCell="G30" sqref="G30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8.625" style="0" customWidth="1"/>
    <col min="7" max="8" width="13.625" style="0" customWidth="1"/>
    <col min="9" max="9" width="13.375" style="0" customWidth="1"/>
    <col min="10" max="10" width="13.875" style="0" customWidth="1"/>
  </cols>
  <sheetData>
    <row r="1" spans="1:8" ht="17.25">
      <c r="A1" s="115" t="s">
        <v>21</v>
      </c>
      <c r="B1" s="115"/>
      <c r="C1" s="115"/>
      <c r="D1" s="115"/>
      <c r="E1" s="115"/>
      <c r="F1" s="115"/>
      <c r="G1" s="115"/>
      <c r="H1" s="115"/>
    </row>
    <row r="2" ht="13.5">
      <c r="J2" s="31"/>
    </row>
    <row r="3" spans="1:7" ht="14.25">
      <c r="A3" s="116" t="s">
        <v>18</v>
      </c>
      <c r="B3" s="116"/>
      <c r="E3" s="119" t="s">
        <v>17</v>
      </c>
      <c r="F3" s="119"/>
      <c r="G3" s="119"/>
    </row>
    <row r="4" spans="1:10" ht="13.5">
      <c r="A4" s="1" t="s">
        <v>0</v>
      </c>
      <c r="B4" s="9" t="s">
        <v>5</v>
      </c>
      <c r="C4" s="1" t="s">
        <v>6</v>
      </c>
      <c r="E4" s="46"/>
      <c r="F4" s="43"/>
      <c r="G4" s="113" t="s">
        <v>22</v>
      </c>
      <c r="H4" s="114"/>
      <c r="I4" s="36"/>
      <c r="J4" s="36"/>
    </row>
    <row r="5" spans="1:10" ht="13.5">
      <c r="A5" s="11">
        <v>1</v>
      </c>
      <c r="B5" s="33"/>
      <c r="C5" s="3"/>
      <c r="E5" s="47"/>
      <c r="F5" s="44"/>
      <c r="G5" s="1" t="s">
        <v>13</v>
      </c>
      <c r="H5" s="1" t="s">
        <v>14</v>
      </c>
      <c r="I5" s="37"/>
      <c r="J5" s="37"/>
    </row>
    <row r="6" spans="1:9" ht="13.5">
      <c r="A6" s="11">
        <v>2</v>
      </c>
      <c r="B6" s="33"/>
      <c r="C6" s="3"/>
      <c r="E6" s="111" t="s">
        <v>31</v>
      </c>
      <c r="F6" s="112"/>
      <c r="G6" s="13">
        <v>5269011</v>
      </c>
      <c r="H6" s="78">
        <v>398852828</v>
      </c>
      <c r="I6" s="38"/>
    </row>
    <row r="7" spans="1:9" ht="13.5">
      <c r="A7" s="2">
        <v>3</v>
      </c>
      <c r="B7" s="3"/>
      <c r="C7" s="3"/>
      <c r="E7" s="42"/>
      <c r="F7" s="45" t="s">
        <v>15</v>
      </c>
      <c r="G7" s="86">
        <v>4802783</v>
      </c>
      <c r="H7" s="87">
        <v>366320714</v>
      </c>
      <c r="I7" s="38"/>
    </row>
    <row r="8" spans="1:9" ht="13.5">
      <c r="A8" s="2">
        <v>4</v>
      </c>
      <c r="B8" s="3"/>
      <c r="C8" s="3"/>
      <c r="E8" s="111" t="s">
        <v>8</v>
      </c>
      <c r="F8" s="112"/>
      <c r="G8" s="84">
        <v>36205</v>
      </c>
      <c r="H8" s="84">
        <v>17187812</v>
      </c>
      <c r="I8" s="38"/>
    </row>
    <row r="9" spans="1:9" ht="13.5">
      <c r="A9" s="2">
        <v>5</v>
      </c>
      <c r="B9" s="3">
        <v>10949</v>
      </c>
      <c r="C9" s="3">
        <v>6506948</v>
      </c>
      <c r="E9" s="42"/>
      <c r="F9" s="45" t="s">
        <v>15</v>
      </c>
      <c r="G9" s="85">
        <v>267888</v>
      </c>
      <c r="H9" s="85">
        <v>101101701</v>
      </c>
      <c r="I9" s="38"/>
    </row>
    <row r="10" spans="1:9" ht="13.5">
      <c r="A10" s="2">
        <v>6</v>
      </c>
      <c r="B10" s="3">
        <v>200710</v>
      </c>
      <c r="C10" s="3">
        <v>32116183</v>
      </c>
      <c r="E10" s="111" t="s">
        <v>9</v>
      </c>
      <c r="F10" s="112"/>
      <c r="G10" s="65">
        <v>691819</v>
      </c>
      <c r="H10" s="65">
        <v>234196935</v>
      </c>
      <c r="I10" s="39"/>
    </row>
    <row r="11" spans="1:9" ht="13.5">
      <c r="A11" s="2">
        <v>7</v>
      </c>
      <c r="B11" s="3">
        <v>255475</v>
      </c>
      <c r="C11" s="3">
        <v>49061754</v>
      </c>
      <c r="E11" s="42"/>
      <c r="F11" s="45" t="s">
        <v>15</v>
      </c>
      <c r="G11" s="83">
        <v>581220</v>
      </c>
      <c r="H11" s="83">
        <v>229595835</v>
      </c>
      <c r="I11" s="38"/>
    </row>
    <row r="12" spans="1:9" ht="13.5">
      <c r="A12" s="2">
        <v>8</v>
      </c>
      <c r="B12" s="3">
        <v>582699</v>
      </c>
      <c r="C12" s="3">
        <v>64596020</v>
      </c>
      <c r="E12" s="111" t="s">
        <v>32</v>
      </c>
      <c r="F12" s="112"/>
      <c r="G12" s="84">
        <v>14610</v>
      </c>
      <c r="H12" s="84">
        <v>12276666</v>
      </c>
      <c r="I12" s="38"/>
    </row>
    <row r="13" spans="1:9" ht="13.5">
      <c r="A13" s="2">
        <v>9</v>
      </c>
      <c r="B13" s="3"/>
      <c r="C13" s="3"/>
      <c r="E13" s="42"/>
      <c r="F13" s="45" t="s">
        <v>15</v>
      </c>
      <c r="G13" s="85">
        <v>15273</v>
      </c>
      <c r="H13" s="85">
        <v>23503758</v>
      </c>
      <c r="I13" s="38"/>
    </row>
    <row r="14" spans="1:9" ht="13.5">
      <c r="A14" s="2">
        <v>10</v>
      </c>
      <c r="B14" s="3">
        <v>120694</v>
      </c>
      <c r="C14" s="3">
        <v>41133105</v>
      </c>
      <c r="E14" s="111" t="s">
        <v>25</v>
      </c>
      <c r="F14" s="112"/>
      <c r="G14" s="65">
        <v>192810</v>
      </c>
      <c r="H14" s="79">
        <v>42840000</v>
      </c>
      <c r="I14" s="38"/>
    </row>
    <row r="15" spans="1:9" ht="13.5">
      <c r="A15" s="2">
        <v>11</v>
      </c>
      <c r="B15" s="110">
        <v>199025</v>
      </c>
      <c r="C15" s="3">
        <v>50436481</v>
      </c>
      <c r="E15" s="42"/>
      <c r="F15" s="45" t="s">
        <v>15</v>
      </c>
      <c r="G15" s="83">
        <v>440760</v>
      </c>
      <c r="H15" s="88">
        <v>101419237</v>
      </c>
      <c r="I15" s="38"/>
    </row>
    <row r="16" spans="1:9" ht="13.5">
      <c r="A16" s="2">
        <v>12</v>
      </c>
      <c r="B16" s="3">
        <v>543318</v>
      </c>
      <c r="C16" s="3">
        <v>47774460</v>
      </c>
      <c r="E16" s="111" t="s">
        <v>11</v>
      </c>
      <c r="F16" s="112"/>
      <c r="G16" s="65">
        <v>0</v>
      </c>
      <c r="H16" s="65">
        <v>0</v>
      </c>
      <c r="I16" s="38"/>
    </row>
    <row r="17" spans="1:9" ht="13.5">
      <c r="A17" s="2">
        <v>13</v>
      </c>
      <c r="B17" s="3">
        <v>106757</v>
      </c>
      <c r="C17" s="3">
        <v>36312876</v>
      </c>
      <c r="E17" s="42"/>
      <c r="F17" s="45" t="s">
        <v>15</v>
      </c>
      <c r="G17" s="67">
        <v>0</v>
      </c>
      <c r="H17" s="67">
        <v>0</v>
      </c>
      <c r="I17" s="38"/>
    </row>
    <row r="18" spans="1:9" ht="13.5">
      <c r="A18" s="2">
        <v>14</v>
      </c>
      <c r="B18" s="3">
        <v>1241360</v>
      </c>
      <c r="C18" s="3">
        <v>153308953</v>
      </c>
      <c r="E18" s="117" t="s">
        <v>29</v>
      </c>
      <c r="F18" s="118"/>
      <c r="G18" s="84">
        <v>324607</v>
      </c>
      <c r="H18" s="84">
        <v>254984245</v>
      </c>
      <c r="I18" s="38"/>
    </row>
    <row r="19" spans="1:9" ht="13.5">
      <c r="A19" s="2">
        <v>15</v>
      </c>
      <c r="B19" s="3">
        <v>874288</v>
      </c>
      <c r="C19" s="3">
        <v>72648240</v>
      </c>
      <c r="E19" s="42"/>
      <c r="F19" s="45" t="s">
        <v>24</v>
      </c>
      <c r="G19" s="85">
        <v>233062</v>
      </c>
      <c r="H19" s="85">
        <v>188256483</v>
      </c>
      <c r="I19" s="38"/>
    </row>
    <row r="20" spans="1:9" ht="13.5">
      <c r="A20" s="2">
        <v>16</v>
      </c>
      <c r="C20" s="3"/>
      <c r="E20" s="111" t="s">
        <v>33</v>
      </c>
      <c r="F20" s="112"/>
      <c r="G20" s="65">
        <v>10445</v>
      </c>
      <c r="H20" s="65">
        <v>4831570</v>
      </c>
      <c r="I20" s="38"/>
    </row>
    <row r="21" spans="1:9" ht="13.5">
      <c r="A21" s="2">
        <v>17</v>
      </c>
      <c r="B21" s="3">
        <v>354273</v>
      </c>
      <c r="C21" s="3">
        <v>68166028</v>
      </c>
      <c r="E21" s="42"/>
      <c r="F21" s="45" t="s">
        <v>24</v>
      </c>
      <c r="G21" s="83">
        <v>18600</v>
      </c>
      <c r="H21" s="83">
        <v>10916333</v>
      </c>
      <c r="I21" s="38"/>
    </row>
    <row r="22" spans="1:9" ht="13.5">
      <c r="A22" s="2">
        <v>18</v>
      </c>
      <c r="B22" s="3">
        <v>28856</v>
      </c>
      <c r="C22" s="3">
        <v>14566949</v>
      </c>
      <c r="E22" s="111" t="s">
        <v>34</v>
      </c>
      <c r="F22" s="112"/>
      <c r="G22" s="84">
        <v>328114</v>
      </c>
      <c r="H22" s="90">
        <v>225978216</v>
      </c>
      <c r="I22" s="40"/>
    </row>
    <row r="23" spans="1:9" ht="13.5">
      <c r="A23" s="2">
        <v>19</v>
      </c>
      <c r="B23" s="3">
        <v>227895</v>
      </c>
      <c r="C23" s="2">
        <v>42266618</v>
      </c>
      <c r="E23" s="42"/>
      <c r="F23" s="45" t="s">
        <v>15</v>
      </c>
      <c r="G23" s="85">
        <v>627535</v>
      </c>
      <c r="H23" s="89">
        <v>365254244</v>
      </c>
      <c r="I23" s="36"/>
    </row>
    <row r="24" spans="1:9" ht="13.5">
      <c r="A24" s="2">
        <v>20</v>
      </c>
      <c r="B24" s="3">
        <v>320454</v>
      </c>
      <c r="C24" s="3">
        <v>69256683</v>
      </c>
      <c r="E24" s="111" t="s">
        <v>26</v>
      </c>
      <c r="F24" s="112"/>
      <c r="G24" s="65">
        <f>G6+G8+G10+G12+G14+G16+G18+G20+G22</f>
        <v>6867621</v>
      </c>
      <c r="H24" s="65">
        <f>H6+H8+H10+H12+H14+H16+H18+H20+H22</f>
        <v>1191148272</v>
      </c>
      <c r="I24" s="36"/>
    </row>
    <row r="25" spans="1:9" ht="13.5">
      <c r="A25" s="2">
        <v>21</v>
      </c>
      <c r="B25" s="3">
        <v>71450</v>
      </c>
      <c r="C25" s="3">
        <v>37315615</v>
      </c>
      <c r="E25" s="42"/>
      <c r="F25" s="45" t="s">
        <v>27</v>
      </c>
      <c r="G25" s="76">
        <f>G7+G9+G11+G13+G15+G17+G19+G21+G23</f>
        <v>6987121</v>
      </c>
      <c r="H25" s="76">
        <f>H7+H9+H11+H13+H15+H17+H19+H21+H23</f>
        <v>1386368305</v>
      </c>
      <c r="I25" s="36"/>
    </row>
    <row r="26" spans="1:9" ht="13.5">
      <c r="A26" s="2">
        <v>22</v>
      </c>
      <c r="B26" s="3">
        <v>18791</v>
      </c>
      <c r="C26" s="3">
        <v>14088659</v>
      </c>
      <c r="E26" s="113" t="s">
        <v>19</v>
      </c>
      <c r="F26" s="114"/>
      <c r="G26" s="77">
        <f>G24/G25</f>
        <v>0.9828971045442035</v>
      </c>
      <c r="H26" s="77">
        <f>H24/H25</f>
        <v>0.8591860241640478</v>
      </c>
      <c r="I26" s="36"/>
    </row>
    <row r="27" spans="1:8" ht="13.5" customHeight="1">
      <c r="A27" s="2">
        <v>23</v>
      </c>
      <c r="B27" s="2"/>
      <c r="C27" s="2"/>
      <c r="E27" s="48"/>
      <c r="F27" s="73"/>
      <c r="G27" s="73"/>
      <c r="H27" s="73"/>
    </row>
    <row r="28" spans="1:8" ht="13.5">
      <c r="A28" s="2">
        <v>24</v>
      </c>
      <c r="B28" s="3">
        <v>394656</v>
      </c>
      <c r="C28" s="3">
        <v>71739899</v>
      </c>
      <c r="F28" s="50"/>
      <c r="G28" s="50"/>
      <c r="H28" s="50"/>
    </row>
    <row r="29" spans="1:8" ht="13.5">
      <c r="A29" s="2">
        <v>25</v>
      </c>
      <c r="B29" s="3">
        <v>143914</v>
      </c>
      <c r="C29" s="3">
        <v>38260812</v>
      </c>
      <c r="F29" s="50"/>
      <c r="G29" s="50"/>
      <c r="H29" s="50"/>
    </row>
    <row r="30" spans="1:8" ht="13.5">
      <c r="A30" s="2">
        <v>26</v>
      </c>
      <c r="B30" s="3">
        <v>108392</v>
      </c>
      <c r="C30" s="3">
        <v>31046690</v>
      </c>
      <c r="F30" s="50"/>
      <c r="G30" s="50"/>
      <c r="H30" s="50"/>
    </row>
    <row r="31" spans="1:8" ht="13.5">
      <c r="A31" s="2">
        <v>27</v>
      </c>
      <c r="B31" s="3">
        <v>296882</v>
      </c>
      <c r="C31" s="3">
        <v>62183282</v>
      </c>
      <c r="F31" s="50"/>
      <c r="G31" s="50"/>
      <c r="H31" s="50"/>
    </row>
    <row r="32" spans="1:3" ht="13.5">
      <c r="A32" s="2">
        <v>28</v>
      </c>
      <c r="B32" s="2">
        <v>351771</v>
      </c>
      <c r="C32" s="3">
        <v>76929366</v>
      </c>
    </row>
    <row r="33" spans="1:8" ht="13.5">
      <c r="A33" s="2">
        <v>29</v>
      </c>
      <c r="B33" s="3">
        <v>302496</v>
      </c>
      <c r="C33" s="3">
        <v>61485180</v>
      </c>
      <c r="F33" s="49"/>
      <c r="G33" s="49"/>
      <c r="H33" s="49"/>
    </row>
    <row r="34" spans="1:8" ht="13.5">
      <c r="A34" s="2">
        <v>30</v>
      </c>
      <c r="B34" s="2"/>
      <c r="C34" s="3"/>
      <c r="F34" s="49"/>
      <c r="G34" s="49"/>
      <c r="H34" s="49"/>
    </row>
    <row r="35" spans="1:3" ht="14.25" thickBot="1">
      <c r="A35" s="5">
        <v>31</v>
      </c>
      <c r="B35" s="5">
        <v>112516</v>
      </c>
      <c r="C35" s="6">
        <v>49947471</v>
      </c>
    </row>
    <row r="36" spans="1:6" ht="14.25" thickBot="1">
      <c r="A36" s="17" t="s">
        <v>1</v>
      </c>
      <c r="B36" s="8">
        <f>SUM(B5:B35)</f>
        <v>6867621</v>
      </c>
      <c r="C36" s="8">
        <f>SUM(C5:C35)</f>
        <v>1191148272</v>
      </c>
      <c r="F36" s="25"/>
    </row>
    <row r="37" spans="1:7" ht="13.5">
      <c r="A37" s="18" t="s">
        <v>20</v>
      </c>
      <c r="B37" s="7">
        <v>6987121</v>
      </c>
      <c r="C37" s="7">
        <v>1386368305</v>
      </c>
      <c r="G37" s="32"/>
    </row>
    <row r="38" spans="1:5" ht="13.5">
      <c r="A38" s="41" t="s">
        <v>3</v>
      </c>
      <c r="B38" s="4">
        <f>B36/B37</f>
        <v>0.9828971045442035</v>
      </c>
      <c r="C38" s="4">
        <f>C36/C37</f>
        <v>0.8591860241640478</v>
      </c>
      <c r="D38" s="30"/>
      <c r="E38" s="30"/>
    </row>
  </sheetData>
  <mergeCells count="15">
    <mergeCell ref="E14:F14"/>
    <mergeCell ref="E6:F6"/>
    <mergeCell ref="E8:F8"/>
    <mergeCell ref="E10:F10"/>
    <mergeCell ref="E12:F12"/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</mergeCells>
  <printOptions/>
  <pageMargins left="0.8661417322834646" right="0.7480314960629921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I31" sqref="I31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108</v>
      </c>
    </row>
    <row r="3" spans="1:7" ht="14.25">
      <c r="A3" s="22" t="s">
        <v>36</v>
      </c>
      <c r="E3" s="119" t="s">
        <v>37</v>
      </c>
      <c r="F3" s="119"/>
      <c r="G3" s="119"/>
    </row>
    <row r="4" spans="1:11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88</v>
      </c>
      <c r="I4" s="11" t="s">
        <v>89</v>
      </c>
      <c r="J4" s="12"/>
      <c r="K4" s="36"/>
    </row>
    <row r="5" spans="1:11" ht="13.5">
      <c r="A5" s="11">
        <v>1</v>
      </c>
      <c r="B5" s="59">
        <v>305715</v>
      </c>
      <c r="C5" s="60">
        <v>68186602</v>
      </c>
      <c r="E5" s="47"/>
      <c r="F5" s="44"/>
      <c r="G5" s="9" t="s">
        <v>41</v>
      </c>
      <c r="H5" s="35" t="s">
        <v>40</v>
      </c>
      <c r="I5" s="9" t="s">
        <v>41</v>
      </c>
      <c r="J5" s="1" t="s">
        <v>40</v>
      </c>
      <c r="K5" s="36"/>
    </row>
    <row r="6" spans="1:11" ht="13.5">
      <c r="A6" s="11">
        <v>2</v>
      </c>
      <c r="B6" s="59">
        <v>0</v>
      </c>
      <c r="C6" s="60">
        <v>0</v>
      </c>
      <c r="E6" s="111" t="s">
        <v>42</v>
      </c>
      <c r="F6" s="112"/>
      <c r="G6" s="65">
        <v>8045821</v>
      </c>
      <c r="H6" s="63">
        <v>591151786</v>
      </c>
      <c r="I6" s="65">
        <f>'９月'!I6+'10月'!G6</f>
        <v>51575774</v>
      </c>
      <c r="J6" s="65">
        <f>'９月'!J6+'10月'!H6</f>
        <v>6487070929</v>
      </c>
      <c r="K6" s="36"/>
    </row>
    <row r="7" spans="1:12" ht="13.5">
      <c r="A7" s="11">
        <v>3</v>
      </c>
      <c r="B7" s="59">
        <v>659668</v>
      </c>
      <c r="C7" s="60">
        <v>57600978</v>
      </c>
      <c r="E7" s="42"/>
      <c r="F7" s="45" t="s">
        <v>24</v>
      </c>
      <c r="G7" s="83">
        <v>5652273</v>
      </c>
      <c r="H7" s="87">
        <v>654953359</v>
      </c>
      <c r="I7" s="83">
        <f>'９月'!I7+'10月'!G7</f>
        <v>59498285</v>
      </c>
      <c r="J7" s="83">
        <f>'９月'!J7+'10月'!H7</f>
        <v>5867870735</v>
      </c>
      <c r="K7" s="36"/>
      <c r="L7" s="32"/>
    </row>
    <row r="8" spans="1:11" ht="13.5">
      <c r="A8" s="11">
        <v>4</v>
      </c>
      <c r="B8" s="59">
        <v>458602</v>
      </c>
      <c r="C8" s="60">
        <v>32128377</v>
      </c>
      <c r="E8" s="111" t="s">
        <v>86</v>
      </c>
      <c r="F8" s="112"/>
      <c r="G8" s="84">
        <v>87115</v>
      </c>
      <c r="H8" s="84">
        <v>53515905</v>
      </c>
      <c r="I8" s="65">
        <f>'９月'!I8+'10月'!G8</f>
        <v>1390546</v>
      </c>
      <c r="J8" s="65">
        <f>'９月'!J8+'10月'!H8</f>
        <v>639287960</v>
      </c>
      <c r="K8" s="36"/>
    </row>
    <row r="9" spans="1:11" ht="13.5">
      <c r="A9" s="11">
        <v>5</v>
      </c>
      <c r="B9" s="59">
        <v>308091</v>
      </c>
      <c r="C9" s="60">
        <v>37836015</v>
      </c>
      <c r="E9" s="42"/>
      <c r="F9" s="45" t="s">
        <v>24</v>
      </c>
      <c r="G9" s="85">
        <v>562701</v>
      </c>
      <c r="H9" s="104">
        <v>219165298</v>
      </c>
      <c r="I9" s="83">
        <f>'９月'!I9+'10月'!G9</f>
        <v>1690629</v>
      </c>
      <c r="J9" s="83">
        <f>'９月'!J9+'10月'!H9</f>
        <v>730258804</v>
      </c>
      <c r="K9" s="36"/>
    </row>
    <row r="10" spans="1:11" ht="13.5">
      <c r="A10" s="11">
        <v>6</v>
      </c>
      <c r="B10" s="59">
        <v>838285</v>
      </c>
      <c r="C10" s="60">
        <v>68660582</v>
      </c>
      <c r="E10" s="111" t="s">
        <v>87</v>
      </c>
      <c r="F10" s="112"/>
      <c r="G10" s="65">
        <v>1332887</v>
      </c>
      <c r="H10" s="66">
        <v>246982303</v>
      </c>
      <c r="I10" s="65">
        <f>'９月'!I10+'10月'!G10</f>
        <v>9215299</v>
      </c>
      <c r="J10" s="65">
        <f>'９月'!J10+'10月'!H10</f>
        <v>2063503840</v>
      </c>
      <c r="K10" s="36"/>
    </row>
    <row r="11" spans="1:11" ht="13.5">
      <c r="A11" s="11">
        <v>7</v>
      </c>
      <c r="B11" s="59">
        <v>463696</v>
      </c>
      <c r="C11" s="60">
        <v>45742811</v>
      </c>
      <c r="E11" s="42"/>
      <c r="F11" s="45" t="s">
        <v>24</v>
      </c>
      <c r="G11" s="83">
        <v>726330</v>
      </c>
      <c r="H11" s="83">
        <v>174108690</v>
      </c>
      <c r="I11" s="83">
        <f>'９月'!I11+'10月'!G11</f>
        <v>6858264</v>
      </c>
      <c r="J11" s="83">
        <f>'９月'!J11+'10月'!H11</f>
        <v>1653126720</v>
      </c>
      <c r="K11" s="36"/>
    </row>
    <row r="12" spans="1:11" ht="13.5">
      <c r="A12" s="11">
        <v>8</v>
      </c>
      <c r="B12" s="59">
        <v>400984</v>
      </c>
      <c r="C12" s="60">
        <v>56935072</v>
      </c>
      <c r="E12" s="111" t="s">
        <v>45</v>
      </c>
      <c r="F12" s="112"/>
      <c r="G12" s="84">
        <v>9290</v>
      </c>
      <c r="H12" s="84">
        <v>6501098</v>
      </c>
      <c r="I12" s="65">
        <f>'９月'!I12+'10月'!G12</f>
        <v>120403</v>
      </c>
      <c r="J12" s="65">
        <f>'９月'!J12+'10月'!H12</f>
        <v>83799323</v>
      </c>
      <c r="K12" s="32"/>
    </row>
    <row r="13" spans="1:11" ht="13.5">
      <c r="A13" s="11">
        <v>9</v>
      </c>
      <c r="B13" s="59">
        <v>0</v>
      </c>
      <c r="C13" s="60">
        <v>0</v>
      </c>
      <c r="E13" s="42"/>
      <c r="F13" s="45" t="s">
        <v>24</v>
      </c>
      <c r="G13" s="85">
        <v>4493</v>
      </c>
      <c r="H13" s="104">
        <v>4187842</v>
      </c>
      <c r="I13" s="83">
        <f>'９月'!I13+'10月'!G13</f>
        <v>75046</v>
      </c>
      <c r="J13" s="83">
        <f>'９月'!J13+'10月'!H13</f>
        <v>71954815</v>
      </c>
      <c r="K13" s="36"/>
    </row>
    <row r="14" spans="1:11" ht="13.5">
      <c r="A14" s="11">
        <v>10</v>
      </c>
      <c r="B14" s="59">
        <v>558583</v>
      </c>
      <c r="C14" s="60">
        <v>40083735</v>
      </c>
      <c r="E14" s="120" t="s">
        <v>100</v>
      </c>
      <c r="F14" s="121"/>
      <c r="G14" s="65">
        <v>102540</v>
      </c>
      <c r="H14" s="68">
        <v>18110085</v>
      </c>
      <c r="I14" s="65">
        <f>'９月'!I14+'10月'!G14</f>
        <v>892500</v>
      </c>
      <c r="J14" s="65">
        <f>'９月'!J14+'10月'!H14</f>
        <v>172371780</v>
      </c>
      <c r="K14" s="36"/>
    </row>
    <row r="15" spans="1:11" ht="13.5">
      <c r="A15" s="11">
        <v>11</v>
      </c>
      <c r="B15" s="59">
        <v>539305</v>
      </c>
      <c r="C15" s="60">
        <v>46336111</v>
      </c>
      <c r="E15" s="42"/>
      <c r="F15" s="45" t="s">
        <v>24</v>
      </c>
      <c r="G15" s="83">
        <v>795420</v>
      </c>
      <c r="H15" s="88">
        <v>121977450</v>
      </c>
      <c r="I15" s="83">
        <f>'９月'!I15+'10月'!G15</f>
        <v>6013606</v>
      </c>
      <c r="J15" s="83">
        <f>'９月'!J15+'10月'!H15</f>
        <v>1027164844</v>
      </c>
      <c r="K15" s="36"/>
    </row>
    <row r="16" spans="1:11" ht="13.5">
      <c r="A16" s="11">
        <v>12</v>
      </c>
      <c r="B16" s="59">
        <v>154055</v>
      </c>
      <c r="C16" s="60">
        <v>26581489</v>
      </c>
      <c r="E16" s="111" t="s">
        <v>46</v>
      </c>
      <c r="F16" s="112"/>
      <c r="G16" s="65"/>
      <c r="H16" s="65"/>
      <c r="I16" s="65">
        <f>'９月'!I16+'10月'!G16</f>
        <v>0</v>
      </c>
      <c r="J16" s="65">
        <f>'９月'!J16+'10月'!H16</f>
        <v>0</v>
      </c>
      <c r="K16" s="36"/>
    </row>
    <row r="17" spans="1:11" ht="13.5">
      <c r="A17" s="11">
        <v>13</v>
      </c>
      <c r="B17" s="59">
        <v>444010</v>
      </c>
      <c r="C17" s="60">
        <v>49545168</v>
      </c>
      <c r="E17" s="42"/>
      <c r="F17" s="45" t="s">
        <v>24</v>
      </c>
      <c r="G17" s="67">
        <v>0</v>
      </c>
      <c r="H17" s="67">
        <v>0</v>
      </c>
      <c r="I17" s="83">
        <f>'９月'!I17+'10月'!G17</f>
        <v>0</v>
      </c>
      <c r="J17" s="83">
        <f>'９月'!J17+'10月'!H17</f>
        <v>0</v>
      </c>
      <c r="K17" s="36"/>
    </row>
    <row r="18" spans="1:11" ht="13.5">
      <c r="A18" s="11">
        <v>14</v>
      </c>
      <c r="B18" s="59">
        <v>587591</v>
      </c>
      <c r="C18" s="60">
        <v>56711605</v>
      </c>
      <c r="E18" s="117" t="s">
        <v>29</v>
      </c>
      <c r="F18" s="118"/>
      <c r="G18" s="84">
        <v>191876</v>
      </c>
      <c r="H18" s="84">
        <v>129534515</v>
      </c>
      <c r="I18" s="65">
        <f>'９月'!I18+'10月'!G18</f>
        <v>1988911</v>
      </c>
      <c r="J18" s="65">
        <f>'９月'!J18+'10月'!H18</f>
        <v>1294077224</v>
      </c>
      <c r="K18" s="36"/>
    </row>
    <row r="19" spans="1:11" ht="13.5">
      <c r="A19" s="11">
        <v>15</v>
      </c>
      <c r="B19" s="59">
        <v>823418</v>
      </c>
      <c r="C19" s="60">
        <v>64708062</v>
      </c>
      <c r="E19" s="42"/>
      <c r="F19" s="45" t="s">
        <v>24</v>
      </c>
      <c r="G19" s="85">
        <v>239220</v>
      </c>
      <c r="H19" s="104">
        <v>161390897</v>
      </c>
      <c r="I19" s="83">
        <f>'９月'!I19+'10月'!G19</f>
        <v>1696211</v>
      </c>
      <c r="J19" s="83">
        <f>'９月'!J19+'10月'!H19</f>
        <v>1143784813</v>
      </c>
      <c r="K19" s="36"/>
    </row>
    <row r="20" spans="1:11" ht="13.5">
      <c r="A20" s="11">
        <v>16</v>
      </c>
      <c r="B20" s="59">
        <v>0</v>
      </c>
      <c r="C20" s="60">
        <v>0</v>
      </c>
      <c r="E20" s="111" t="s">
        <v>28</v>
      </c>
      <c r="F20" s="112"/>
      <c r="G20" s="65">
        <v>13900</v>
      </c>
      <c r="H20" s="66">
        <v>5358821</v>
      </c>
      <c r="I20" s="65">
        <f>'９月'!I20+'10月'!G20</f>
        <v>211109</v>
      </c>
      <c r="J20" s="65">
        <f>'９月'!J20+'10月'!H20</f>
        <v>74840110</v>
      </c>
      <c r="K20" s="36"/>
    </row>
    <row r="21" spans="1:11" ht="13.5">
      <c r="A21" s="11">
        <v>17</v>
      </c>
      <c r="B21" s="59">
        <v>330753</v>
      </c>
      <c r="C21" s="60">
        <v>47044449</v>
      </c>
      <c r="E21" s="42"/>
      <c r="F21" s="45" t="s">
        <v>24</v>
      </c>
      <c r="G21" s="83">
        <v>20350</v>
      </c>
      <c r="H21" s="83">
        <v>8639695</v>
      </c>
      <c r="I21" s="83">
        <f>'９月'!I21+'10月'!G21</f>
        <v>243906</v>
      </c>
      <c r="J21" s="83">
        <f>'９月'!J21+'10月'!H21</f>
        <v>107394978</v>
      </c>
      <c r="K21" s="36"/>
    </row>
    <row r="22" spans="1:11" ht="13.5">
      <c r="A22" s="11">
        <v>18</v>
      </c>
      <c r="B22" s="59">
        <v>394290</v>
      </c>
      <c r="C22" s="60">
        <v>73915828</v>
      </c>
      <c r="E22" s="111" t="s">
        <v>47</v>
      </c>
      <c r="F22" s="112"/>
      <c r="G22" s="84">
        <v>531745</v>
      </c>
      <c r="H22" s="90">
        <v>297853534</v>
      </c>
      <c r="I22" s="65">
        <f>'９月'!I22+'10月'!G22</f>
        <v>9329839</v>
      </c>
      <c r="J22" s="65">
        <f>'９月'!J22+'10月'!H22</f>
        <v>3180300027</v>
      </c>
      <c r="K22" s="36"/>
    </row>
    <row r="23" spans="1:11" ht="13.5">
      <c r="A23" s="11">
        <v>19</v>
      </c>
      <c r="B23" s="59">
        <v>397564</v>
      </c>
      <c r="C23" s="60">
        <v>56878792</v>
      </c>
      <c r="E23" s="42"/>
      <c r="F23" s="45" t="s">
        <v>24</v>
      </c>
      <c r="G23" s="85">
        <v>409465</v>
      </c>
      <c r="H23" s="105">
        <v>194584401</v>
      </c>
      <c r="I23" s="83">
        <f>'９月'!I23+'10月'!G23</f>
        <v>7500232</v>
      </c>
      <c r="J23" s="83">
        <f>'９月'!J23+'10月'!H23</f>
        <v>3207466147</v>
      </c>
      <c r="K23" s="36"/>
    </row>
    <row r="24" spans="1:11" ht="13.5">
      <c r="A24" s="11">
        <v>20</v>
      </c>
      <c r="B24" s="59">
        <v>162595</v>
      </c>
      <c r="C24" s="60">
        <v>51000745</v>
      </c>
      <c r="E24" s="111" t="s">
        <v>26</v>
      </c>
      <c r="F24" s="112"/>
      <c r="G24" s="65">
        <f aca="true" t="shared" si="0" ref="G24:J25">G6+G8+G10+G12+G14+G16+G18+G20+G22</f>
        <v>10315174</v>
      </c>
      <c r="H24" s="65">
        <f t="shared" si="0"/>
        <v>1349008047</v>
      </c>
      <c r="I24" s="65">
        <f t="shared" si="0"/>
        <v>74724381</v>
      </c>
      <c r="J24" s="65">
        <f t="shared" si="0"/>
        <v>13995251193</v>
      </c>
      <c r="K24" s="36"/>
    </row>
    <row r="25" spans="1:11" ht="13.5">
      <c r="A25" s="11">
        <v>21</v>
      </c>
      <c r="B25" s="59">
        <v>210555</v>
      </c>
      <c r="C25" s="60">
        <v>51105150</v>
      </c>
      <c r="E25" s="42"/>
      <c r="F25" s="45" t="s">
        <v>27</v>
      </c>
      <c r="G25" s="67">
        <f t="shared" si="0"/>
        <v>8410252</v>
      </c>
      <c r="H25" s="67">
        <f t="shared" si="0"/>
        <v>1539007632</v>
      </c>
      <c r="I25" s="67">
        <f t="shared" si="0"/>
        <v>83576179</v>
      </c>
      <c r="J25" s="67">
        <f t="shared" si="0"/>
        <v>13809021856</v>
      </c>
      <c r="K25" s="36"/>
    </row>
    <row r="26" spans="1:11" ht="13.5">
      <c r="A26" s="11">
        <v>22</v>
      </c>
      <c r="B26" s="59">
        <v>240880</v>
      </c>
      <c r="C26" s="69">
        <v>63380576</v>
      </c>
      <c r="E26" s="113" t="s">
        <v>48</v>
      </c>
      <c r="F26" s="114"/>
      <c r="G26" s="4">
        <f>G24/G25</f>
        <v>1.226499990725605</v>
      </c>
      <c r="H26" s="4">
        <f>H24/H25</f>
        <v>0.8765440917579543</v>
      </c>
      <c r="I26" s="4">
        <f>I24/I25</f>
        <v>0.8940870699532698</v>
      </c>
      <c r="J26" s="4">
        <f>J24/J25</f>
        <v>1.0134860628755602</v>
      </c>
      <c r="K26" s="36"/>
    </row>
    <row r="27" spans="1:10" ht="13.5" customHeight="1">
      <c r="A27" s="11">
        <v>23</v>
      </c>
      <c r="B27" s="59">
        <v>0</v>
      </c>
      <c r="C27" s="60">
        <v>0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47762</v>
      </c>
      <c r="C28" s="60">
        <v>29181054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347129</v>
      </c>
      <c r="C29" s="60">
        <v>57249942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150459</v>
      </c>
      <c r="C30" s="60">
        <v>56991730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291909</v>
      </c>
      <c r="C31" s="60">
        <v>51267004</v>
      </c>
      <c r="F31" s="50"/>
      <c r="G31" s="50"/>
      <c r="H31" s="50"/>
      <c r="I31" s="70"/>
      <c r="J31" s="50"/>
    </row>
    <row r="32" spans="1:3" ht="13.5">
      <c r="A32" s="11">
        <v>28</v>
      </c>
      <c r="B32" s="59">
        <v>386130</v>
      </c>
      <c r="C32" s="60">
        <v>50012262</v>
      </c>
    </row>
    <row r="33" spans="1:8" ht="13.5">
      <c r="A33" s="11">
        <v>29</v>
      </c>
      <c r="B33" s="59">
        <v>638042</v>
      </c>
      <c r="C33" s="60">
        <v>71024083</v>
      </c>
      <c r="F33" s="49"/>
      <c r="G33" s="49"/>
      <c r="H33" s="49"/>
    </row>
    <row r="34" spans="1:8" ht="13.5">
      <c r="A34" s="11">
        <v>30</v>
      </c>
      <c r="B34" s="59">
        <v>0</v>
      </c>
      <c r="C34" s="60">
        <v>0</v>
      </c>
      <c r="F34" s="49"/>
      <c r="G34" s="49"/>
      <c r="H34" s="49"/>
    </row>
    <row r="35" spans="1:3" ht="14.25" thickBot="1">
      <c r="A35" s="11">
        <v>31</v>
      </c>
      <c r="B35" s="61">
        <v>175103</v>
      </c>
      <c r="C35" s="62">
        <v>38899825</v>
      </c>
    </row>
    <row r="36" spans="1:6" ht="14.25" thickBot="1">
      <c r="A36" s="17" t="s">
        <v>26</v>
      </c>
      <c r="B36" s="8">
        <f>SUM(B5:B35)</f>
        <v>10315174</v>
      </c>
      <c r="C36" s="8">
        <f>SUM(C5:C35)</f>
        <v>1349008047</v>
      </c>
      <c r="F36" s="25"/>
    </row>
    <row r="37" spans="1:7" ht="13.5">
      <c r="A37" s="18" t="s">
        <v>27</v>
      </c>
      <c r="B37" s="7">
        <v>8410252</v>
      </c>
      <c r="C37" s="7">
        <v>1539007632</v>
      </c>
      <c r="G37" s="32"/>
    </row>
    <row r="38" spans="1:5" ht="14.25" thickBot="1">
      <c r="A38" s="19" t="s">
        <v>49</v>
      </c>
      <c r="B38" s="4">
        <f>B36/B37</f>
        <v>1.226499990725605</v>
      </c>
      <c r="C38" s="4">
        <f>C36/C37</f>
        <v>0.8765440917579543</v>
      </c>
      <c r="E38" s="30"/>
    </row>
    <row r="39" spans="1:4" ht="24.75" thickBot="1">
      <c r="A39" s="23" t="s">
        <v>90</v>
      </c>
      <c r="B39" s="8">
        <f>'９月'!B39+'10月'!B36</f>
        <v>74724381</v>
      </c>
      <c r="C39" s="8">
        <f>'９月'!C39+'10月'!C36</f>
        <v>13995251193</v>
      </c>
      <c r="D39">
        <v>5886778368</v>
      </c>
    </row>
    <row r="40" spans="1:7" ht="13.5">
      <c r="A40" s="26" t="s">
        <v>50</v>
      </c>
      <c r="B40" s="28">
        <f>'９月'!B40+'10月'!B37</f>
        <v>83576179</v>
      </c>
      <c r="C40" s="28">
        <f>'９月'!C40+'10月'!C37</f>
        <v>13809021856</v>
      </c>
      <c r="D40">
        <v>6504490169</v>
      </c>
      <c r="G40" s="32"/>
    </row>
    <row r="41" spans="1:3" ht="13.5">
      <c r="A41" s="20" t="s">
        <v>51</v>
      </c>
      <c r="B41" s="27">
        <f>B39/B40</f>
        <v>0.8940870699532698</v>
      </c>
      <c r="C41" s="27">
        <f>C39/C40</f>
        <v>1.0134860628755602</v>
      </c>
    </row>
    <row r="42" ht="13.5">
      <c r="F42" s="32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L10" sqref="L10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109</v>
      </c>
    </row>
    <row r="3" spans="1:7" ht="14.25">
      <c r="A3" s="22" t="s">
        <v>36</v>
      </c>
      <c r="E3" s="119" t="s">
        <v>37</v>
      </c>
      <c r="F3" s="119"/>
      <c r="G3" s="119"/>
    </row>
    <row r="4" spans="1:11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93</v>
      </c>
      <c r="I4" s="11" t="s">
        <v>94</v>
      </c>
      <c r="J4" s="12"/>
      <c r="K4" s="36"/>
    </row>
    <row r="5" spans="1:11" ht="13.5">
      <c r="A5" s="11">
        <v>1</v>
      </c>
      <c r="B5" s="59">
        <v>257470</v>
      </c>
      <c r="C5" s="60">
        <v>62030921</v>
      </c>
      <c r="E5" s="47"/>
      <c r="F5" s="44"/>
      <c r="G5" s="9" t="s">
        <v>41</v>
      </c>
      <c r="H5" s="35" t="s">
        <v>40</v>
      </c>
      <c r="I5" s="9" t="s">
        <v>41</v>
      </c>
      <c r="J5" s="1" t="s">
        <v>40</v>
      </c>
      <c r="K5" s="36"/>
    </row>
    <row r="6" spans="1:11" ht="13.5">
      <c r="A6" s="11">
        <v>2</v>
      </c>
      <c r="B6" s="59">
        <v>966828</v>
      </c>
      <c r="C6" s="60">
        <v>60784741</v>
      </c>
      <c r="E6" s="111" t="s">
        <v>42</v>
      </c>
      <c r="F6" s="112"/>
      <c r="G6" s="65">
        <v>10531454</v>
      </c>
      <c r="H6" s="63">
        <v>719214210</v>
      </c>
      <c r="I6" s="65">
        <f>'10月'!I6+'11月'!G6</f>
        <v>62107228</v>
      </c>
      <c r="J6" s="65">
        <f>'10月'!J6+'11月'!H6</f>
        <v>7206285139</v>
      </c>
      <c r="K6" s="36"/>
    </row>
    <row r="7" spans="1:12" ht="13.5">
      <c r="A7" s="11">
        <v>3</v>
      </c>
      <c r="B7" s="59">
        <v>917199</v>
      </c>
      <c r="C7" s="60">
        <v>60147499</v>
      </c>
      <c r="E7" s="42"/>
      <c r="F7" s="45" t="s">
        <v>24</v>
      </c>
      <c r="G7" s="83">
        <v>14883065</v>
      </c>
      <c r="H7" s="87">
        <v>1084852312</v>
      </c>
      <c r="I7" s="83">
        <f>'10月'!I7+'11月'!G7</f>
        <v>74381350</v>
      </c>
      <c r="J7" s="83">
        <f>'10月'!J7+'11月'!H7</f>
        <v>6952723047</v>
      </c>
      <c r="K7" s="36"/>
      <c r="L7" s="32"/>
    </row>
    <row r="8" spans="1:11" ht="13.5">
      <c r="A8" s="11">
        <v>4</v>
      </c>
      <c r="B8" s="59">
        <v>740336</v>
      </c>
      <c r="C8" s="60">
        <v>104435630</v>
      </c>
      <c r="E8" s="111" t="s">
        <v>91</v>
      </c>
      <c r="F8" s="112"/>
      <c r="G8" s="84">
        <v>452473</v>
      </c>
      <c r="H8" s="84">
        <v>162461681</v>
      </c>
      <c r="I8" s="65">
        <f>'10月'!I8+'11月'!G8</f>
        <v>1843019</v>
      </c>
      <c r="J8" s="65">
        <f>'10月'!J8+'11月'!H8</f>
        <v>801749641</v>
      </c>
      <c r="K8" s="36"/>
    </row>
    <row r="9" spans="1:11" ht="13.5">
      <c r="A9" s="11">
        <v>5</v>
      </c>
      <c r="B9" s="59">
        <v>1159988</v>
      </c>
      <c r="C9" s="60">
        <v>84590772</v>
      </c>
      <c r="E9" s="42"/>
      <c r="F9" s="45" t="s">
        <v>24</v>
      </c>
      <c r="G9" s="85">
        <v>905216</v>
      </c>
      <c r="H9" s="104">
        <v>283604534</v>
      </c>
      <c r="I9" s="83">
        <f>'10月'!I9+'11月'!G9</f>
        <v>2595845</v>
      </c>
      <c r="J9" s="83">
        <f>'10月'!J9+'11月'!H9</f>
        <v>1013863338</v>
      </c>
      <c r="K9" s="36"/>
    </row>
    <row r="10" spans="1:11" ht="13.5">
      <c r="A10" s="11">
        <v>6</v>
      </c>
      <c r="B10" s="59">
        <v>0</v>
      </c>
      <c r="C10" s="60">
        <v>0</v>
      </c>
      <c r="E10" s="111" t="s">
        <v>92</v>
      </c>
      <c r="F10" s="112"/>
      <c r="G10" s="65">
        <v>1048079</v>
      </c>
      <c r="H10" s="66">
        <v>268530865</v>
      </c>
      <c r="I10" s="65">
        <f>'10月'!I10+'11月'!G10</f>
        <v>10263378</v>
      </c>
      <c r="J10" s="65">
        <f>'10月'!J10+'11月'!H10</f>
        <v>2332034705</v>
      </c>
      <c r="K10" s="36"/>
    </row>
    <row r="11" spans="1:11" ht="13.5">
      <c r="A11" s="11">
        <v>7</v>
      </c>
      <c r="B11" s="59">
        <v>350268</v>
      </c>
      <c r="C11" s="60">
        <v>85111488</v>
      </c>
      <c r="E11" s="42"/>
      <c r="F11" s="45" t="s">
        <v>24</v>
      </c>
      <c r="G11" s="83">
        <v>892040</v>
      </c>
      <c r="H11" s="83">
        <v>215295595</v>
      </c>
      <c r="I11" s="83">
        <f>'10月'!I11+'11月'!G11</f>
        <v>7750304</v>
      </c>
      <c r="J11" s="83">
        <f>'10月'!J11+'11月'!H11</f>
        <v>1868422315</v>
      </c>
      <c r="K11" s="36"/>
    </row>
    <row r="12" spans="1:11" ht="13.5">
      <c r="A12" s="11">
        <v>8</v>
      </c>
      <c r="B12" s="59">
        <v>124672</v>
      </c>
      <c r="C12" s="60">
        <v>44807538</v>
      </c>
      <c r="E12" s="111" t="s">
        <v>45</v>
      </c>
      <c r="F12" s="112"/>
      <c r="G12" s="84">
        <v>16175</v>
      </c>
      <c r="H12" s="84">
        <v>9325941</v>
      </c>
      <c r="I12" s="65">
        <f>'10月'!I12+'11月'!G12</f>
        <v>136578</v>
      </c>
      <c r="J12" s="65">
        <f>'10月'!J12+'11月'!H12</f>
        <v>93125264</v>
      </c>
      <c r="K12" s="32"/>
    </row>
    <row r="13" spans="1:11" ht="13.5">
      <c r="A13" s="11">
        <v>9</v>
      </c>
      <c r="B13" s="59">
        <v>146322</v>
      </c>
      <c r="C13" s="60">
        <v>73843913</v>
      </c>
      <c r="E13" s="42"/>
      <c r="F13" s="45" t="s">
        <v>24</v>
      </c>
      <c r="G13" s="85">
        <v>10058</v>
      </c>
      <c r="H13" s="104">
        <v>7655633</v>
      </c>
      <c r="I13" s="83">
        <f>'10月'!I13+'11月'!G13</f>
        <v>85104</v>
      </c>
      <c r="J13" s="83">
        <f>'10月'!J13+'11月'!H13</f>
        <v>79610448</v>
      </c>
      <c r="K13" s="36"/>
    </row>
    <row r="14" spans="1:11" ht="13.5">
      <c r="A14" s="11">
        <v>10</v>
      </c>
      <c r="B14" s="59">
        <v>314770</v>
      </c>
      <c r="C14" s="60">
        <v>63635664</v>
      </c>
      <c r="E14" s="120" t="s">
        <v>100</v>
      </c>
      <c r="F14" s="121"/>
      <c r="G14" s="65">
        <v>41730</v>
      </c>
      <c r="H14" s="68">
        <v>7077315</v>
      </c>
      <c r="I14" s="65">
        <f>'10月'!I14+'11月'!G14</f>
        <v>934230</v>
      </c>
      <c r="J14" s="65">
        <f>'10月'!J14+'11月'!H14</f>
        <v>179449095</v>
      </c>
      <c r="K14" s="36"/>
    </row>
    <row r="15" spans="1:11" ht="13.5">
      <c r="A15" s="11">
        <v>11</v>
      </c>
      <c r="B15" s="59">
        <v>614899</v>
      </c>
      <c r="C15" s="60">
        <v>78514221</v>
      </c>
      <c r="E15" s="42"/>
      <c r="F15" s="45" t="s">
        <v>24</v>
      </c>
      <c r="G15" s="83">
        <v>500550</v>
      </c>
      <c r="H15" s="88">
        <v>67291245</v>
      </c>
      <c r="I15" s="83">
        <f>'10月'!I15+'11月'!G15</f>
        <v>6514156</v>
      </c>
      <c r="J15" s="83">
        <f>'10月'!J15+'11月'!H15</f>
        <v>1094456089</v>
      </c>
      <c r="K15" s="36"/>
    </row>
    <row r="16" spans="1:11" ht="13.5">
      <c r="A16" s="11">
        <v>12</v>
      </c>
      <c r="B16" s="59">
        <v>485992</v>
      </c>
      <c r="C16" s="60">
        <v>93024413</v>
      </c>
      <c r="E16" s="111" t="s">
        <v>46</v>
      </c>
      <c r="F16" s="112"/>
      <c r="G16" s="65"/>
      <c r="H16" s="65"/>
      <c r="I16" s="65">
        <f>'10月'!I16+'11月'!G16</f>
        <v>0</v>
      </c>
      <c r="J16" s="65">
        <f>'10月'!J16+'11月'!H16</f>
        <v>0</v>
      </c>
      <c r="K16" s="36"/>
    </row>
    <row r="17" spans="1:11" ht="13.5">
      <c r="A17" s="11">
        <v>13</v>
      </c>
      <c r="B17" s="59">
        <v>0</v>
      </c>
      <c r="C17" s="60">
        <v>0</v>
      </c>
      <c r="E17" s="42"/>
      <c r="F17" s="45" t="s">
        <v>24</v>
      </c>
      <c r="G17" s="67">
        <v>0</v>
      </c>
      <c r="H17" s="67">
        <v>0</v>
      </c>
      <c r="I17" s="83">
        <f>'10月'!I17+'11月'!G17</f>
        <v>0</v>
      </c>
      <c r="J17" s="83">
        <f>'10月'!J17+'11月'!H17</f>
        <v>0</v>
      </c>
      <c r="K17" s="36"/>
    </row>
    <row r="18" spans="1:11" ht="13.5">
      <c r="A18" s="11">
        <v>14</v>
      </c>
      <c r="B18" s="59">
        <v>732095</v>
      </c>
      <c r="C18" s="60">
        <v>121659705</v>
      </c>
      <c r="E18" s="117" t="s">
        <v>29</v>
      </c>
      <c r="F18" s="118"/>
      <c r="G18" s="84">
        <v>392998</v>
      </c>
      <c r="H18" s="84">
        <v>578961535</v>
      </c>
      <c r="I18" s="65">
        <f>'10月'!I18+'11月'!G18</f>
        <v>2381909</v>
      </c>
      <c r="J18" s="65">
        <f>'10月'!J18+'11月'!H18</f>
        <v>1873038759</v>
      </c>
      <c r="K18" s="36"/>
    </row>
    <row r="19" spans="1:11" ht="13.5">
      <c r="A19" s="11">
        <v>15</v>
      </c>
      <c r="B19" s="59">
        <v>396140</v>
      </c>
      <c r="C19" s="60">
        <v>64906667</v>
      </c>
      <c r="E19" s="42"/>
      <c r="F19" s="45" t="s">
        <v>24</v>
      </c>
      <c r="G19" s="85">
        <v>253552</v>
      </c>
      <c r="H19" s="104">
        <v>397407243</v>
      </c>
      <c r="I19" s="83">
        <f>'10月'!I19+'11月'!G19</f>
        <v>1949763</v>
      </c>
      <c r="J19" s="83">
        <f>'10月'!J19+'11月'!H19</f>
        <v>1541192056</v>
      </c>
      <c r="K19" s="36"/>
    </row>
    <row r="20" spans="1:11" ht="13.5">
      <c r="A20" s="11">
        <v>16</v>
      </c>
      <c r="B20" s="59">
        <v>134611</v>
      </c>
      <c r="C20" s="60">
        <v>30110325</v>
      </c>
      <c r="E20" s="111" t="s">
        <v>28</v>
      </c>
      <c r="F20" s="112"/>
      <c r="G20" s="65">
        <v>12618</v>
      </c>
      <c r="H20" s="66">
        <v>6179918</v>
      </c>
      <c r="I20" s="65">
        <f>'10月'!I20+'11月'!G20</f>
        <v>223727</v>
      </c>
      <c r="J20" s="65">
        <f>'10月'!J20+'11月'!H20</f>
        <v>81020028</v>
      </c>
      <c r="K20" s="36"/>
    </row>
    <row r="21" spans="1:11" ht="13.5">
      <c r="A21" s="11">
        <v>17</v>
      </c>
      <c r="B21" s="59">
        <v>113011</v>
      </c>
      <c r="C21" s="60">
        <v>53373365</v>
      </c>
      <c r="E21" s="42"/>
      <c r="F21" s="45" t="s">
        <v>24</v>
      </c>
      <c r="G21" s="83">
        <v>12026</v>
      </c>
      <c r="H21" s="83">
        <v>5127130</v>
      </c>
      <c r="I21" s="83">
        <f>'10月'!I21+'11月'!G21</f>
        <v>255932</v>
      </c>
      <c r="J21" s="83">
        <f>'10月'!J21+'11月'!H21</f>
        <v>112522108</v>
      </c>
      <c r="K21" s="36"/>
    </row>
    <row r="22" spans="1:11" ht="13.5">
      <c r="A22" s="11">
        <v>18</v>
      </c>
      <c r="B22" s="59">
        <v>202493</v>
      </c>
      <c r="C22" s="60">
        <v>68328987</v>
      </c>
      <c r="E22" s="111" t="s">
        <v>47</v>
      </c>
      <c r="F22" s="112"/>
      <c r="G22" s="84">
        <v>781215</v>
      </c>
      <c r="H22" s="90">
        <v>283993220</v>
      </c>
      <c r="I22" s="65">
        <f>'10月'!I22+'11月'!G22</f>
        <v>10111054</v>
      </c>
      <c r="J22" s="65">
        <f>'10月'!J22+'11月'!H22</f>
        <v>3464293247</v>
      </c>
      <c r="K22" s="36"/>
    </row>
    <row r="23" spans="1:11" ht="13.5">
      <c r="A23" s="11">
        <v>19</v>
      </c>
      <c r="B23" s="59">
        <v>573867</v>
      </c>
      <c r="C23" s="60">
        <v>100684313</v>
      </c>
      <c r="E23" s="42"/>
      <c r="F23" s="45" t="s">
        <v>24</v>
      </c>
      <c r="G23" s="85">
        <v>473390</v>
      </c>
      <c r="H23" s="105">
        <v>267095466</v>
      </c>
      <c r="I23" s="83">
        <f>'10月'!I23+'11月'!G23</f>
        <v>7973622</v>
      </c>
      <c r="J23" s="83">
        <f>'10月'!J23+'11月'!H23</f>
        <v>3474561613</v>
      </c>
      <c r="K23" s="36"/>
    </row>
    <row r="24" spans="1:11" ht="13.5">
      <c r="A24" s="11">
        <v>20</v>
      </c>
      <c r="B24" s="59">
        <v>0</v>
      </c>
      <c r="C24" s="60">
        <v>0</v>
      </c>
      <c r="E24" s="111" t="s">
        <v>26</v>
      </c>
      <c r="F24" s="112"/>
      <c r="G24" s="65">
        <f aca="true" t="shared" si="0" ref="G24:J25">G6+G8+G10+G12+G14+G16+G18+G20+G22</f>
        <v>13276742</v>
      </c>
      <c r="H24" s="65">
        <f t="shared" si="0"/>
        <v>2035744685</v>
      </c>
      <c r="I24" s="65">
        <f t="shared" si="0"/>
        <v>88001123</v>
      </c>
      <c r="J24" s="65">
        <f t="shared" si="0"/>
        <v>16030995878</v>
      </c>
      <c r="K24" s="36"/>
    </row>
    <row r="25" spans="1:11" ht="13.5">
      <c r="A25" s="11">
        <v>21</v>
      </c>
      <c r="B25" s="59">
        <v>361357</v>
      </c>
      <c r="C25" s="60">
        <v>99660860</v>
      </c>
      <c r="E25" s="42"/>
      <c r="F25" s="45" t="s">
        <v>27</v>
      </c>
      <c r="G25" s="67">
        <f t="shared" si="0"/>
        <v>17929897</v>
      </c>
      <c r="H25" s="67">
        <f t="shared" si="0"/>
        <v>2328329158</v>
      </c>
      <c r="I25" s="67">
        <f t="shared" si="0"/>
        <v>101506076</v>
      </c>
      <c r="J25" s="67">
        <f t="shared" si="0"/>
        <v>16137351014</v>
      </c>
      <c r="K25" s="36"/>
    </row>
    <row r="26" spans="1:11" ht="13.5">
      <c r="A26" s="11">
        <v>22</v>
      </c>
      <c r="B26" s="59">
        <v>774884</v>
      </c>
      <c r="C26" s="69">
        <v>72014689</v>
      </c>
      <c r="E26" s="113" t="s">
        <v>48</v>
      </c>
      <c r="F26" s="114"/>
      <c r="G26" s="4">
        <f>G24/G25</f>
        <v>0.740480661991533</v>
      </c>
      <c r="H26" s="4">
        <f>H24/H25</f>
        <v>0.874337152032522</v>
      </c>
      <c r="I26" s="4">
        <f>I24/I25</f>
        <v>0.8669542402565144</v>
      </c>
      <c r="J26" s="4">
        <f>J24/J25</f>
        <v>0.9934093807646787</v>
      </c>
      <c r="K26" s="36"/>
    </row>
    <row r="27" spans="1:10" ht="13.5" customHeight="1">
      <c r="A27" s="11">
        <v>23</v>
      </c>
      <c r="B27" s="59">
        <v>800397</v>
      </c>
      <c r="C27" s="60">
        <v>65387118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829892</v>
      </c>
      <c r="C28" s="60">
        <v>74498206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285368</v>
      </c>
      <c r="C29" s="60">
        <v>92016846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739676</v>
      </c>
      <c r="C30" s="60">
        <v>115201559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0</v>
      </c>
      <c r="C31" s="60">
        <v>0</v>
      </c>
      <c r="F31" s="50"/>
      <c r="G31" s="50"/>
      <c r="H31" s="50"/>
      <c r="I31" s="70"/>
      <c r="J31" s="50"/>
    </row>
    <row r="32" spans="1:3" ht="13.5">
      <c r="A32" s="11">
        <v>28</v>
      </c>
      <c r="B32" s="59">
        <v>353663</v>
      </c>
      <c r="C32" s="60">
        <v>110891214</v>
      </c>
    </row>
    <row r="33" spans="1:8" ht="13.5">
      <c r="A33" s="11">
        <v>29</v>
      </c>
      <c r="B33" s="59">
        <v>808332</v>
      </c>
      <c r="C33" s="60">
        <v>119680133</v>
      </c>
      <c r="F33" s="49"/>
      <c r="G33" s="49"/>
      <c r="H33" s="49"/>
    </row>
    <row r="34" spans="1:8" ht="13.5">
      <c r="A34" s="11">
        <v>30</v>
      </c>
      <c r="B34" s="59">
        <v>92212</v>
      </c>
      <c r="C34" s="60">
        <v>36403898</v>
      </c>
      <c r="F34" s="49"/>
      <c r="G34" s="49"/>
      <c r="H34" s="49"/>
    </row>
    <row r="35" spans="1:3" ht="14.25" thickBot="1">
      <c r="A35" s="11">
        <v>31</v>
      </c>
      <c r="B35" s="61">
        <v>0</v>
      </c>
      <c r="C35" s="62">
        <v>0</v>
      </c>
    </row>
    <row r="36" spans="1:6" ht="14.25" thickBot="1">
      <c r="A36" s="17" t="s">
        <v>26</v>
      </c>
      <c r="B36" s="8">
        <f>SUM(B5:B35)</f>
        <v>13276742</v>
      </c>
      <c r="C36" s="8">
        <f>SUM(C5:C35)</f>
        <v>2035744685</v>
      </c>
      <c r="F36" s="25"/>
    </row>
    <row r="37" spans="1:7" ht="13.5">
      <c r="A37" s="18" t="s">
        <v>27</v>
      </c>
      <c r="B37" s="7">
        <v>17929897</v>
      </c>
      <c r="C37" s="7">
        <v>2328329158</v>
      </c>
      <c r="G37" s="32"/>
    </row>
    <row r="38" spans="1:5" ht="14.25" thickBot="1">
      <c r="A38" s="19" t="s">
        <v>49</v>
      </c>
      <c r="B38" s="4">
        <f>B36/B37</f>
        <v>0.740480661991533</v>
      </c>
      <c r="C38" s="4">
        <f>C36/C37</f>
        <v>0.874337152032522</v>
      </c>
      <c r="E38" s="30"/>
    </row>
    <row r="39" spans="1:7" ht="36.75" thickBot="1">
      <c r="A39" s="23" t="s">
        <v>95</v>
      </c>
      <c r="B39" s="8">
        <f>'10月'!B39+'11月'!B36</f>
        <v>88001123</v>
      </c>
      <c r="C39" s="8">
        <f>'10月'!C39+'11月'!C36</f>
        <v>16030995878</v>
      </c>
      <c r="D39">
        <v>5886778368</v>
      </c>
      <c r="G39" s="32"/>
    </row>
    <row r="40" spans="1:7" ht="13.5">
      <c r="A40" s="26" t="s">
        <v>50</v>
      </c>
      <c r="B40" s="28">
        <f>'10月'!B40+'11月'!B37</f>
        <v>101506076</v>
      </c>
      <c r="C40" s="28">
        <f>'10月'!C40+'11月'!C37</f>
        <v>16137351014</v>
      </c>
      <c r="D40">
        <v>6504490169</v>
      </c>
      <c r="G40" s="32"/>
    </row>
    <row r="41" spans="1:3" ht="13.5">
      <c r="A41" s="20" t="s">
        <v>51</v>
      </c>
      <c r="B41" s="27">
        <f>B39/B40</f>
        <v>0.8669542402565144</v>
      </c>
      <c r="C41" s="27">
        <f>C39/C40</f>
        <v>0.9934093807646787</v>
      </c>
    </row>
    <row r="42" ht="13.5">
      <c r="F42" s="32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110</v>
      </c>
    </row>
    <row r="3" spans="1:7" ht="14.25">
      <c r="A3" s="22" t="s">
        <v>36</v>
      </c>
      <c r="E3" s="119" t="s">
        <v>37</v>
      </c>
      <c r="F3" s="119"/>
      <c r="G3" s="119"/>
    </row>
    <row r="4" spans="1:11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96</v>
      </c>
      <c r="I4" s="11" t="s">
        <v>97</v>
      </c>
      <c r="J4" s="12"/>
      <c r="K4" s="36"/>
    </row>
    <row r="5" spans="1:11" ht="13.5">
      <c r="A5" s="11">
        <v>1</v>
      </c>
      <c r="B5" s="51">
        <v>194518</v>
      </c>
      <c r="C5" s="52">
        <v>37916930</v>
      </c>
      <c r="E5" s="47"/>
      <c r="F5" s="44"/>
      <c r="G5" s="9" t="s">
        <v>41</v>
      </c>
      <c r="H5" s="35" t="s">
        <v>40</v>
      </c>
      <c r="I5" s="9" t="s">
        <v>41</v>
      </c>
      <c r="J5" s="1" t="s">
        <v>40</v>
      </c>
      <c r="K5" s="36"/>
    </row>
    <row r="6" spans="1:11" ht="13.5">
      <c r="A6" s="11">
        <v>2</v>
      </c>
      <c r="B6" s="51">
        <v>599400</v>
      </c>
      <c r="C6" s="52">
        <v>94967857</v>
      </c>
      <c r="E6" s="111" t="s">
        <v>42</v>
      </c>
      <c r="F6" s="112"/>
      <c r="G6" s="65">
        <v>5580868</v>
      </c>
      <c r="H6" s="63">
        <v>632440461</v>
      </c>
      <c r="I6" s="65">
        <f>'11月'!I6+'12月'!G6</f>
        <v>67688096</v>
      </c>
      <c r="J6" s="65">
        <f>'11月'!J6+'12月'!H6</f>
        <v>7838725600</v>
      </c>
      <c r="K6" s="36"/>
    </row>
    <row r="7" spans="1:12" ht="13.5">
      <c r="A7" s="11">
        <v>3</v>
      </c>
      <c r="B7" s="51">
        <v>374120</v>
      </c>
      <c r="C7" s="52">
        <v>90958658</v>
      </c>
      <c r="E7" s="42"/>
      <c r="F7" s="45" t="s">
        <v>24</v>
      </c>
      <c r="G7" s="83">
        <v>11247248</v>
      </c>
      <c r="H7" s="87">
        <v>803448487</v>
      </c>
      <c r="I7" s="83">
        <f>'11月'!I7+'12月'!G7</f>
        <v>85628598</v>
      </c>
      <c r="J7" s="83">
        <f>'11月'!J7+'12月'!H7</f>
        <v>7756171534</v>
      </c>
      <c r="K7" s="36"/>
      <c r="L7" s="32"/>
    </row>
    <row r="8" spans="1:11" ht="13.5">
      <c r="A8" s="11">
        <v>4</v>
      </c>
      <c r="B8" s="51">
        <v>0</v>
      </c>
      <c r="C8" s="52">
        <v>0</v>
      </c>
      <c r="E8" s="111" t="s">
        <v>43</v>
      </c>
      <c r="F8" s="112"/>
      <c r="G8" s="84">
        <v>172868</v>
      </c>
      <c r="H8" s="84">
        <v>58356568</v>
      </c>
      <c r="I8" s="65">
        <f>'11月'!I8+'12月'!G8</f>
        <v>2015887</v>
      </c>
      <c r="J8" s="65">
        <f>'11月'!J8+'12月'!H8</f>
        <v>860106209</v>
      </c>
      <c r="K8" s="36"/>
    </row>
    <row r="9" spans="1:11" ht="13.5">
      <c r="A9" s="11">
        <v>5</v>
      </c>
      <c r="B9" s="51">
        <v>331775</v>
      </c>
      <c r="C9" s="52">
        <v>108555413</v>
      </c>
      <c r="E9" s="42"/>
      <c r="F9" s="45" t="s">
        <v>24</v>
      </c>
      <c r="G9" s="85">
        <v>956977</v>
      </c>
      <c r="H9" s="104">
        <v>305969660</v>
      </c>
      <c r="I9" s="83">
        <f>'11月'!I9+'12月'!G9</f>
        <v>3552822</v>
      </c>
      <c r="J9" s="83">
        <f>'11月'!J9+'12月'!H9</f>
        <v>1319832998</v>
      </c>
      <c r="K9" s="36"/>
    </row>
    <row r="10" spans="1:11" ht="13.5">
      <c r="A10" s="11">
        <v>6</v>
      </c>
      <c r="B10" s="51">
        <v>96516</v>
      </c>
      <c r="C10" s="52">
        <v>37438160</v>
      </c>
      <c r="E10" s="111" t="s">
        <v>44</v>
      </c>
      <c r="F10" s="112"/>
      <c r="G10" s="65">
        <v>896151</v>
      </c>
      <c r="H10" s="66">
        <v>387059212</v>
      </c>
      <c r="I10" s="65">
        <f>'11月'!I10+'12月'!G10</f>
        <v>11159529</v>
      </c>
      <c r="J10" s="65">
        <f>'11月'!J10+'12月'!H10</f>
        <v>2719093917</v>
      </c>
      <c r="K10" s="36"/>
    </row>
    <row r="11" spans="1:11" ht="13.5">
      <c r="A11" s="11">
        <v>7</v>
      </c>
      <c r="B11" s="51">
        <v>53715</v>
      </c>
      <c r="C11" s="52">
        <v>26987808</v>
      </c>
      <c r="E11" s="42"/>
      <c r="F11" s="45" t="s">
        <v>24</v>
      </c>
      <c r="G11" s="83">
        <v>918435</v>
      </c>
      <c r="H11" s="83">
        <v>297978031</v>
      </c>
      <c r="I11" s="83">
        <f>'11月'!I11+'12月'!G11</f>
        <v>8668739</v>
      </c>
      <c r="J11" s="83">
        <f>'11月'!J11+'12月'!H11</f>
        <v>2166400346</v>
      </c>
      <c r="K11" s="36"/>
    </row>
    <row r="12" spans="1:11" ht="13.5">
      <c r="A12" s="11">
        <v>8</v>
      </c>
      <c r="B12" s="51">
        <v>137514</v>
      </c>
      <c r="C12" s="52">
        <v>33917905</v>
      </c>
      <c r="E12" s="111" t="s">
        <v>45</v>
      </c>
      <c r="F12" s="112"/>
      <c r="G12" s="84">
        <v>5153</v>
      </c>
      <c r="H12" s="84">
        <v>5445334</v>
      </c>
      <c r="I12" s="65">
        <f>'11月'!I12+'12月'!G12</f>
        <v>141731</v>
      </c>
      <c r="J12" s="65">
        <f>'11月'!J12+'12月'!H12</f>
        <v>98570598</v>
      </c>
      <c r="K12" s="32"/>
    </row>
    <row r="13" spans="1:11" ht="13.5">
      <c r="A13" s="11">
        <v>9</v>
      </c>
      <c r="B13" s="51">
        <v>591875</v>
      </c>
      <c r="C13" s="52">
        <v>84532583</v>
      </c>
      <c r="E13" s="42"/>
      <c r="F13" s="45" t="s">
        <v>24</v>
      </c>
      <c r="G13" s="85">
        <v>25106</v>
      </c>
      <c r="H13" s="104">
        <v>29552722</v>
      </c>
      <c r="I13" s="83">
        <f>'11月'!I13+'12月'!G13</f>
        <v>110210</v>
      </c>
      <c r="J13" s="83">
        <f>'11月'!J13+'12月'!H13</f>
        <v>109163170</v>
      </c>
      <c r="K13" s="36"/>
    </row>
    <row r="14" spans="1:11" ht="13.5">
      <c r="A14" s="11">
        <v>10</v>
      </c>
      <c r="B14" s="51">
        <v>338318</v>
      </c>
      <c r="C14" s="52">
        <v>69465449</v>
      </c>
      <c r="E14" s="120" t="s">
        <v>100</v>
      </c>
      <c r="F14" s="121"/>
      <c r="G14" s="65">
        <v>17370</v>
      </c>
      <c r="H14" s="71">
        <v>2971437</v>
      </c>
      <c r="I14" s="65">
        <f>'11月'!I14+'12月'!G14</f>
        <v>951600</v>
      </c>
      <c r="J14" s="65">
        <f>'11月'!J14+'12月'!H14</f>
        <v>182420532</v>
      </c>
      <c r="K14" s="36"/>
    </row>
    <row r="15" spans="1:11" ht="13.5">
      <c r="A15" s="11">
        <v>11</v>
      </c>
      <c r="B15" s="51">
        <v>0</v>
      </c>
      <c r="C15" s="52">
        <v>0</v>
      </c>
      <c r="E15" s="42"/>
      <c r="F15" s="45" t="s">
        <v>24</v>
      </c>
      <c r="G15" s="83">
        <v>371970</v>
      </c>
      <c r="H15" s="107">
        <v>78286740</v>
      </c>
      <c r="I15" s="83">
        <f>'11月'!I15+'12月'!G15</f>
        <v>6886126</v>
      </c>
      <c r="J15" s="83">
        <f>'11月'!J15+'12月'!H15</f>
        <v>1172742829</v>
      </c>
      <c r="K15" s="36"/>
    </row>
    <row r="16" spans="1:11" ht="13.5">
      <c r="A16" s="11">
        <v>12</v>
      </c>
      <c r="B16" s="51">
        <v>352757</v>
      </c>
      <c r="C16" s="52">
        <v>107192937</v>
      </c>
      <c r="E16" s="111" t="s">
        <v>46</v>
      </c>
      <c r="F16" s="112"/>
      <c r="G16" s="65"/>
      <c r="H16" s="65"/>
      <c r="I16" s="65">
        <f>'11月'!I16+'12月'!G16</f>
        <v>0</v>
      </c>
      <c r="J16" s="65">
        <f>'11月'!J16+'12月'!H16</f>
        <v>0</v>
      </c>
      <c r="K16" s="36"/>
    </row>
    <row r="17" spans="1:11" ht="13.5">
      <c r="A17" s="11">
        <v>13</v>
      </c>
      <c r="B17" s="51">
        <v>218798</v>
      </c>
      <c r="C17" s="52">
        <v>64541495</v>
      </c>
      <c r="E17" s="42"/>
      <c r="F17" s="45" t="s">
        <v>24</v>
      </c>
      <c r="G17" s="67">
        <v>0</v>
      </c>
      <c r="H17" s="67">
        <v>0</v>
      </c>
      <c r="I17" s="83">
        <f>'11月'!I17+'12月'!G17</f>
        <v>0</v>
      </c>
      <c r="J17" s="83">
        <f>'11月'!J17+'12月'!H17</f>
        <v>0</v>
      </c>
      <c r="K17" s="36"/>
    </row>
    <row r="18" spans="1:11" ht="13.5">
      <c r="A18" s="11">
        <v>14</v>
      </c>
      <c r="B18" s="51">
        <v>113061</v>
      </c>
      <c r="C18" s="52">
        <v>60641168</v>
      </c>
      <c r="E18" s="122" t="s">
        <v>29</v>
      </c>
      <c r="F18" s="123"/>
      <c r="G18" s="84">
        <v>286631</v>
      </c>
      <c r="H18" s="84">
        <v>485464514</v>
      </c>
      <c r="I18" s="65">
        <f>'11月'!I18+'12月'!G18</f>
        <v>2668540</v>
      </c>
      <c r="J18" s="65">
        <f>'11月'!J18+'12月'!H18</f>
        <v>2358503273</v>
      </c>
      <c r="K18" s="36"/>
    </row>
    <row r="19" spans="1:11" ht="13.5">
      <c r="A19" s="11">
        <v>15</v>
      </c>
      <c r="B19" s="51">
        <v>122978</v>
      </c>
      <c r="C19" s="52">
        <v>89933471</v>
      </c>
      <c r="E19" s="42"/>
      <c r="F19" s="45" t="s">
        <v>24</v>
      </c>
      <c r="G19" s="85">
        <v>266836</v>
      </c>
      <c r="H19" s="104">
        <v>394522225</v>
      </c>
      <c r="I19" s="83">
        <f>'11月'!I19+'12月'!G19</f>
        <v>2216599</v>
      </c>
      <c r="J19" s="83">
        <f>'11月'!J19+'12月'!H19</f>
        <v>1935714281</v>
      </c>
      <c r="K19" s="36"/>
    </row>
    <row r="20" spans="1:11" ht="13.5">
      <c r="A20" s="11">
        <v>16</v>
      </c>
      <c r="B20" s="51">
        <v>300674</v>
      </c>
      <c r="C20" s="52">
        <v>67480515</v>
      </c>
      <c r="E20" s="111" t="s">
        <v>28</v>
      </c>
      <c r="F20" s="112"/>
      <c r="G20" s="65">
        <v>6440</v>
      </c>
      <c r="H20" s="66">
        <v>4881794</v>
      </c>
      <c r="I20" s="65">
        <f>'11月'!I20+'12月'!G20</f>
        <v>230167</v>
      </c>
      <c r="J20" s="65">
        <f>'11月'!J20+'12月'!H20</f>
        <v>85901822</v>
      </c>
      <c r="K20" s="36"/>
    </row>
    <row r="21" spans="1:11" ht="13.5">
      <c r="A21" s="11">
        <v>17</v>
      </c>
      <c r="B21" s="51">
        <v>82116</v>
      </c>
      <c r="C21" s="52">
        <v>62334404</v>
      </c>
      <c r="E21" s="42"/>
      <c r="F21" s="45" t="s">
        <v>24</v>
      </c>
      <c r="G21" s="83">
        <v>16010</v>
      </c>
      <c r="H21" s="83">
        <v>7318339</v>
      </c>
      <c r="I21" s="83">
        <f>'11月'!I21+'12月'!G21</f>
        <v>271942</v>
      </c>
      <c r="J21" s="83">
        <f>'11月'!J21+'12月'!H21</f>
        <v>119840447</v>
      </c>
      <c r="K21" s="36"/>
    </row>
    <row r="22" spans="1:11" ht="13.5">
      <c r="A22" s="11">
        <v>18</v>
      </c>
      <c r="B22" s="51">
        <v>0</v>
      </c>
      <c r="C22" s="52">
        <v>0</v>
      </c>
      <c r="E22" s="111" t="s">
        <v>47</v>
      </c>
      <c r="F22" s="112"/>
      <c r="G22" s="84">
        <v>720747</v>
      </c>
      <c r="H22" s="109">
        <v>359664886</v>
      </c>
      <c r="I22" s="65">
        <f>'11月'!I22+'12月'!G22</f>
        <v>10831801</v>
      </c>
      <c r="J22" s="65">
        <f>'11月'!J22+'12月'!H22</f>
        <v>3823958133</v>
      </c>
      <c r="K22" s="36"/>
    </row>
    <row r="23" spans="1:11" ht="13.5">
      <c r="A23" s="11">
        <v>19</v>
      </c>
      <c r="B23" s="51">
        <v>246101</v>
      </c>
      <c r="C23" s="52">
        <v>40691660</v>
      </c>
      <c r="E23" s="42"/>
      <c r="F23" s="45" t="s">
        <v>24</v>
      </c>
      <c r="G23" s="85">
        <v>612458</v>
      </c>
      <c r="H23" s="108">
        <v>451894441</v>
      </c>
      <c r="I23" s="83">
        <f>'11月'!I23+'12月'!G23</f>
        <v>8586080</v>
      </c>
      <c r="J23" s="83">
        <f>'11月'!J23+'12月'!H23</f>
        <v>3926456054</v>
      </c>
      <c r="K23" s="36"/>
    </row>
    <row r="24" spans="1:11" ht="13.5">
      <c r="A24" s="11">
        <v>20</v>
      </c>
      <c r="B24" s="51">
        <v>247662</v>
      </c>
      <c r="C24" s="52">
        <v>41593164</v>
      </c>
      <c r="E24" s="111" t="s">
        <v>26</v>
      </c>
      <c r="F24" s="112"/>
      <c r="G24" s="65">
        <f aca="true" t="shared" si="0" ref="G24:J25">G6+G8+G10+G12+G14+G16+G18+G20+G22</f>
        <v>7686228</v>
      </c>
      <c r="H24" s="65">
        <f t="shared" si="0"/>
        <v>1936284206</v>
      </c>
      <c r="I24" s="65">
        <f t="shared" si="0"/>
        <v>95687351</v>
      </c>
      <c r="J24" s="65">
        <f t="shared" si="0"/>
        <v>17967280084</v>
      </c>
      <c r="K24" s="36"/>
    </row>
    <row r="25" spans="1:11" ht="13.5">
      <c r="A25" s="11">
        <v>21</v>
      </c>
      <c r="B25" s="51">
        <v>1187277</v>
      </c>
      <c r="C25" s="52">
        <v>133298590</v>
      </c>
      <c r="E25" s="42"/>
      <c r="F25" s="45" t="s">
        <v>27</v>
      </c>
      <c r="G25" s="67">
        <f t="shared" si="0"/>
        <v>14415040</v>
      </c>
      <c r="H25" s="67">
        <f t="shared" si="0"/>
        <v>2368970645</v>
      </c>
      <c r="I25" s="67">
        <f t="shared" si="0"/>
        <v>115921116</v>
      </c>
      <c r="J25" s="67">
        <f t="shared" si="0"/>
        <v>18506321659</v>
      </c>
      <c r="K25" s="36"/>
    </row>
    <row r="26" spans="1:11" ht="13.5">
      <c r="A26" s="11">
        <v>22</v>
      </c>
      <c r="B26" s="51">
        <v>261521</v>
      </c>
      <c r="C26" s="72">
        <v>163740907</v>
      </c>
      <c r="E26" s="113" t="s">
        <v>48</v>
      </c>
      <c r="F26" s="114"/>
      <c r="G26" s="27">
        <f>G24/G25</f>
        <v>0.5332089262326015</v>
      </c>
      <c r="H26" s="27">
        <f>H24/H25</f>
        <v>0.8173525535602405</v>
      </c>
      <c r="I26" s="4">
        <f>I24/I25</f>
        <v>0.8254522929196092</v>
      </c>
      <c r="J26" s="4">
        <f>J24/J25</f>
        <v>0.9708725707392072</v>
      </c>
      <c r="K26" s="36"/>
    </row>
    <row r="27" spans="1:10" ht="13.5" customHeight="1">
      <c r="A27" s="11">
        <v>23</v>
      </c>
      <c r="B27" s="51">
        <v>39801</v>
      </c>
      <c r="C27" s="52">
        <v>32358217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1">
        <v>51536</v>
      </c>
      <c r="C28" s="52">
        <v>34360218</v>
      </c>
      <c r="F28" s="50"/>
      <c r="G28" s="50"/>
      <c r="H28" s="50"/>
      <c r="I28" s="50"/>
      <c r="J28" s="50"/>
    </row>
    <row r="29" spans="1:10" ht="13.5">
      <c r="A29" s="11">
        <v>25</v>
      </c>
      <c r="B29" s="51">
        <v>101962</v>
      </c>
      <c r="C29" s="52">
        <v>52739101</v>
      </c>
      <c r="F29" s="50"/>
      <c r="G29" s="50"/>
      <c r="H29" s="50"/>
      <c r="I29" s="50"/>
      <c r="J29" s="50"/>
    </row>
    <row r="30" spans="1:10" ht="13.5">
      <c r="A30" s="11">
        <v>26</v>
      </c>
      <c r="B30" s="51">
        <v>795600</v>
      </c>
      <c r="C30" s="52">
        <v>153582502</v>
      </c>
      <c r="F30" s="50"/>
      <c r="G30" s="50"/>
      <c r="H30" s="50"/>
      <c r="I30" s="50"/>
      <c r="J30" s="50"/>
    </row>
    <row r="31" spans="1:10" ht="13.5">
      <c r="A31" s="11">
        <v>27</v>
      </c>
      <c r="B31" s="51">
        <v>73201</v>
      </c>
      <c r="C31" s="52">
        <v>42444849</v>
      </c>
      <c r="F31" s="50"/>
      <c r="G31" s="50"/>
      <c r="H31" s="50"/>
      <c r="I31" s="70"/>
      <c r="J31" s="50"/>
    </row>
    <row r="32" spans="1:3" ht="13.5">
      <c r="A32" s="11">
        <v>28</v>
      </c>
      <c r="B32" s="51">
        <v>117386</v>
      </c>
      <c r="C32" s="52">
        <v>63844228</v>
      </c>
    </row>
    <row r="33" spans="1:8" ht="13.5">
      <c r="A33" s="11">
        <v>29</v>
      </c>
      <c r="B33" s="51">
        <v>342621</v>
      </c>
      <c r="C33" s="52">
        <v>73153018</v>
      </c>
      <c r="F33" s="49"/>
      <c r="G33" s="49"/>
      <c r="H33" s="49"/>
    </row>
    <row r="34" spans="1:8" ht="13.5">
      <c r="A34" s="11">
        <v>30</v>
      </c>
      <c r="B34" s="51">
        <v>313425</v>
      </c>
      <c r="C34" s="52">
        <v>67612999</v>
      </c>
      <c r="F34" s="49"/>
      <c r="G34" s="49"/>
      <c r="H34" s="49"/>
    </row>
    <row r="35" spans="1:3" ht="14.25" thickBot="1">
      <c r="A35" s="11">
        <v>31</v>
      </c>
      <c r="B35" s="53">
        <v>0</v>
      </c>
      <c r="C35" s="54">
        <v>0</v>
      </c>
    </row>
    <row r="36" spans="1:6" ht="14.25" thickBot="1">
      <c r="A36" s="17" t="s">
        <v>26</v>
      </c>
      <c r="B36" s="8">
        <f>SUM(B5:B35)</f>
        <v>7686228</v>
      </c>
      <c r="C36" s="8">
        <f>SUM(C5:C35)</f>
        <v>1936284206</v>
      </c>
      <c r="F36" s="25"/>
    </row>
    <row r="37" spans="1:7" ht="13.5">
      <c r="A37" s="18" t="s">
        <v>27</v>
      </c>
      <c r="B37" s="7">
        <v>14415040</v>
      </c>
      <c r="C37" s="7">
        <v>2368970645</v>
      </c>
      <c r="G37" s="32"/>
    </row>
    <row r="38" spans="1:5" ht="14.25" thickBot="1">
      <c r="A38" s="19" t="s">
        <v>49</v>
      </c>
      <c r="B38" s="4">
        <f>B36/B37</f>
        <v>0.5332089262326015</v>
      </c>
      <c r="C38" s="4">
        <f>C36/C37</f>
        <v>0.8173525535602405</v>
      </c>
      <c r="E38" s="30"/>
    </row>
    <row r="39" spans="1:7" ht="36.75" thickBot="1">
      <c r="A39" s="23" t="s">
        <v>98</v>
      </c>
      <c r="B39" s="8">
        <f>'11月'!B39+'12月'!B36</f>
        <v>95687351</v>
      </c>
      <c r="C39" s="8">
        <f>'11月'!C39+'12月'!C36</f>
        <v>17967280084</v>
      </c>
      <c r="D39">
        <v>5886778368</v>
      </c>
      <c r="G39" s="32"/>
    </row>
    <row r="40" spans="1:7" ht="13.5">
      <c r="A40" s="26" t="s">
        <v>50</v>
      </c>
      <c r="B40" s="28">
        <f>'11月'!B40+'12月'!B37</f>
        <v>115921116</v>
      </c>
      <c r="C40" s="28">
        <f>'11月'!C40+'12月'!C37</f>
        <v>18506321659</v>
      </c>
      <c r="D40">
        <v>6504490169</v>
      </c>
      <c r="G40" s="32"/>
    </row>
    <row r="41" spans="1:3" ht="13.5">
      <c r="A41" s="20" t="s">
        <v>51</v>
      </c>
      <c r="B41" s="27">
        <f>B39/B40</f>
        <v>0.8254522929196092</v>
      </c>
      <c r="C41" s="27">
        <f>C39/C40</f>
        <v>0.9708725707392072</v>
      </c>
    </row>
    <row r="42" ht="13.5">
      <c r="F42" s="32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17" sqref="G17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99</v>
      </c>
    </row>
    <row r="3" spans="1:7" ht="14.25">
      <c r="A3" s="22" t="s">
        <v>18</v>
      </c>
      <c r="E3" s="119" t="s">
        <v>17</v>
      </c>
      <c r="F3" s="119"/>
      <c r="G3" s="119"/>
    </row>
    <row r="4" spans="1:10" ht="13.5">
      <c r="A4" s="1" t="s">
        <v>0</v>
      </c>
      <c r="B4" s="1" t="s">
        <v>5</v>
      </c>
      <c r="C4" s="1" t="s">
        <v>6</v>
      </c>
      <c r="E4" s="46"/>
      <c r="F4" s="43"/>
      <c r="G4" s="11"/>
      <c r="H4" s="34" t="s">
        <v>35</v>
      </c>
      <c r="I4" s="11" t="s">
        <v>30</v>
      </c>
      <c r="J4" s="12"/>
    </row>
    <row r="5" spans="1:10" ht="13.5">
      <c r="A5" s="2">
        <v>1</v>
      </c>
      <c r="B5" s="3">
        <v>30266</v>
      </c>
      <c r="C5" s="3">
        <v>16521389</v>
      </c>
      <c r="E5" s="47"/>
      <c r="F5" s="44"/>
      <c r="G5" s="1" t="s">
        <v>13</v>
      </c>
      <c r="H5" s="35" t="s">
        <v>14</v>
      </c>
      <c r="I5" s="1" t="s">
        <v>13</v>
      </c>
      <c r="J5" s="1" t="s">
        <v>14</v>
      </c>
    </row>
    <row r="6" spans="1:10" ht="13.5">
      <c r="A6" s="2">
        <v>2</v>
      </c>
      <c r="B6" s="3">
        <v>2775</v>
      </c>
      <c r="C6" s="3">
        <v>1009478</v>
      </c>
      <c r="E6" s="111" t="s">
        <v>7</v>
      </c>
      <c r="F6" s="112"/>
      <c r="G6" s="13">
        <v>3552827</v>
      </c>
      <c r="H6" s="6">
        <v>228570747</v>
      </c>
      <c r="I6" s="13">
        <f>'１月'!G6+'２月'!G6</f>
        <v>8821838</v>
      </c>
      <c r="J6" s="6">
        <f>'１月'!H6+'２月'!H6</f>
        <v>627423575</v>
      </c>
    </row>
    <row r="7" spans="1:10" ht="13.5">
      <c r="A7" s="2">
        <v>3</v>
      </c>
      <c r="B7" s="3">
        <v>109203</v>
      </c>
      <c r="C7" s="3">
        <v>27100227</v>
      </c>
      <c r="E7" s="42"/>
      <c r="F7" s="45" t="s">
        <v>15</v>
      </c>
      <c r="G7" s="86">
        <v>4916230</v>
      </c>
      <c r="H7" s="92">
        <v>217606990</v>
      </c>
      <c r="I7" s="15">
        <f>'１月'!G7+'２月'!G7</f>
        <v>9719013</v>
      </c>
      <c r="J7" s="16">
        <f>'１月'!H7+'２月'!H7</f>
        <v>583927704</v>
      </c>
    </row>
    <row r="8" spans="1:10" ht="13.5">
      <c r="A8" s="2">
        <v>4</v>
      </c>
      <c r="B8" s="3">
        <v>73326</v>
      </c>
      <c r="C8" s="3">
        <v>31348989</v>
      </c>
      <c r="E8" s="111" t="s">
        <v>8</v>
      </c>
      <c r="F8" s="112"/>
      <c r="G8" s="93">
        <v>99482</v>
      </c>
      <c r="H8" s="93">
        <v>38866285</v>
      </c>
      <c r="I8" s="14">
        <f>'１月'!G8+'２月'!G8</f>
        <v>135687</v>
      </c>
      <c r="J8" s="14">
        <f>'１月'!H8+'２月'!H8</f>
        <v>56054097</v>
      </c>
    </row>
    <row r="9" spans="1:10" ht="13.5">
      <c r="A9" s="2">
        <v>5</v>
      </c>
      <c r="B9" s="3">
        <v>80682</v>
      </c>
      <c r="C9" s="3">
        <v>34735810</v>
      </c>
      <c r="E9" s="42"/>
      <c r="F9" s="45" t="s">
        <v>15</v>
      </c>
      <c r="G9" s="91">
        <v>345520</v>
      </c>
      <c r="H9" s="91">
        <v>135656181</v>
      </c>
      <c r="I9" s="16">
        <f>'１月'!G9+'２月'!G9</f>
        <v>613408</v>
      </c>
      <c r="J9" s="16">
        <f>'１月'!H9+'２月'!H9</f>
        <v>236757882</v>
      </c>
    </row>
    <row r="10" spans="1:10" ht="13.5">
      <c r="A10" s="2">
        <v>6</v>
      </c>
      <c r="B10" s="3">
        <v>0</v>
      </c>
      <c r="C10" s="3">
        <v>0</v>
      </c>
      <c r="E10" s="111" t="s">
        <v>9</v>
      </c>
      <c r="F10" s="112"/>
      <c r="G10" s="14">
        <v>1074781</v>
      </c>
      <c r="H10" s="14">
        <v>262570350</v>
      </c>
      <c r="I10" s="14">
        <f>'１月'!G10+'２月'!G10</f>
        <v>1766600</v>
      </c>
      <c r="J10" s="14">
        <f>'１月'!H10+'２月'!H10</f>
        <v>496767285</v>
      </c>
    </row>
    <row r="11" spans="1:10" ht="13.5">
      <c r="A11" s="2">
        <v>7</v>
      </c>
      <c r="B11" s="3">
        <v>508158</v>
      </c>
      <c r="C11" s="3">
        <v>86712466</v>
      </c>
      <c r="E11" s="42"/>
      <c r="F11" s="45" t="s">
        <v>15</v>
      </c>
      <c r="G11" s="94">
        <v>819300</v>
      </c>
      <c r="H11" s="94">
        <v>242850300</v>
      </c>
      <c r="I11" s="16">
        <f>'１月'!G11+'２月'!G11</f>
        <v>1400520</v>
      </c>
      <c r="J11" s="16">
        <f>'１月'!H11+'２月'!H11</f>
        <v>472446135</v>
      </c>
    </row>
    <row r="12" spans="1:10" ht="13.5">
      <c r="A12" s="2">
        <v>8</v>
      </c>
      <c r="B12" s="3">
        <v>455704</v>
      </c>
      <c r="C12" s="3">
        <v>59108406</v>
      </c>
      <c r="E12" s="111" t="s">
        <v>10</v>
      </c>
      <c r="F12" s="112"/>
      <c r="G12" s="93">
        <v>13723</v>
      </c>
      <c r="H12" s="93">
        <v>10804770</v>
      </c>
      <c r="I12" s="14">
        <f>'１月'!G12+'２月'!G12</f>
        <v>28333</v>
      </c>
      <c r="J12" s="14">
        <f>'１月'!H12+'２月'!H12</f>
        <v>23081436</v>
      </c>
    </row>
    <row r="13" spans="1:10" ht="13.5">
      <c r="A13" s="2">
        <v>9</v>
      </c>
      <c r="B13" s="3">
        <v>617204</v>
      </c>
      <c r="C13" s="3">
        <v>84135729</v>
      </c>
      <c r="E13" s="42"/>
      <c r="F13" s="45" t="s">
        <v>15</v>
      </c>
      <c r="G13" s="91">
        <v>5588</v>
      </c>
      <c r="H13" s="91">
        <v>7523543</v>
      </c>
      <c r="I13" s="16">
        <f>'１月'!G13+'２月'!G13</f>
        <v>20861</v>
      </c>
      <c r="J13" s="16">
        <f>'１月'!H13+'２月'!H13</f>
        <v>31027301</v>
      </c>
    </row>
    <row r="14" spans="1:10" ht="13.5">
      <c r="A14" s="2">
        <v>10</v>
      </c>
      <c r="B14" s="3">
        <v>383418</v>
      </c>
      <c r="C14" s="3">
        <v>49859390</v>
      </c>
      <c r="E14" s="120" t="s">
        <v>100</v>
      </c>
      <c r="F14" s="121"/>
      <c r="G14" s="14">
        <v>231270</v>
      </c>
      <c r="H14" s="24">
        <v>43994265</v>
      </c>
      <c r="I14" s="14">
        <f>'１月'!G14+'２月'!G14</f>
        <v>424080</v>
      </c>
      <c r="J14" s="24">
        <f>'１月'!H14+'２月'!H14</f>
        <v>86834265</v>
      </c>
    </row>
    <row r="15" spans="1:10" ht="13.5">
      <c r="A15" s="2">
        <v>11</v>
      </c>
      <c r="B15" s="3">
        <v>73002</v>
      </c>
      <c r="C15" s="3">
        <v>38682324</v>
      </c>
      <c r="E15" s="42"/>
      <c r="F15" s="45" t="s">
        <v>15</v>
      </c>
      <c r="G15" s="94">
        <v>643140</v>
      </c>
      <c r="H15" s="95">
        <v>137820270</v>
      </c>
      <c r="I15" s="16">
        <f>'１月'!G15+'２月'!G15</f>
        <v>1083900</v>
      </c>
      <c r="J15" s="16">
        <f>'１月'!H15+'２月'!H15</f>
        <v>239239507</v>
      </c>
    </row>
    <row r="16" spans="1:10" ht="13.5">
      <c r="A16" s="2">
        <v>12</v>
      </c>
      <c r="B16" s="3">
        <v>233741</v>
      </c>
      <c r="C16" s="3">
        <v>59659682</v>
      </c>
      <c r="E16" s="111" t="s">
        <v>101</v>
      </c>
      <c r="F16" s="112"/>
      <c r="G16" s="14">
        <v>0</v>
      </c>
      <c r="H16" s="14">
        <v>0</v>
      </c>
      <c r="I16" s="14">
        <f>'１月'!G16+'２月'!G16</f>
        <v>0</v>
      </c>
      <c r="J16" s="14">
        <f>'１月'!H16+'２月'!H16</f>
        <v>0</v>
      </c>
    </row>
    <row r="17" spans="1:10" ht="13.5">
      <c r="A17" s="2">
        <v>13</v>
      </c>
      <c r="B17" s="3">
        <v>0</v>
      </c>
      <c r="C17" s="3">
        <v>0</v>
      </c>
      <c r="E17" s="42"/>
      <c r="F17" s="45" t="s">
        <v>15</v>
      </c>
      <c r="G17" s="16">
        <v>0</v>
      </c>
      <c r="H17" s="16">
        <v>0</v>
      </c>
      <c r="I17" s="16">
        <f>'１月'!G17+'２月'!G17</f>
        <v>0</v>
      </c>
      <c r="J17" s="16">
        <f>'１月'!H17+'２月'!H17</f>
        <v>0</v>
      </c>
    </row>
    <row r="18" spans="1:10" ht="13.5">
      <c r="A18" s="2">
        <v>14</v>
      </c>
      <c r="B18" s="3">
        <v>246205</v>
      </c>
      <c r="C18" s="3">
        <v>61063471</v>
      </c>
      <c r="E18" s="117" t="s">
        <v>29</v>
      </c>
      <c r="F18" s="118"/>
      <c r="G18" s="81">
        <v>325563</v>
      </c>
      <c r="H18" s="81">
        <v>255546295</v>
      </c>
      <c r="I18" s="14">
        <f>'１月'!G18+'２月'!G18</f>
        <v>650170</v>
      </c>
      <c r="J18" s="14">
        <f>'１月'!H18+'２月'!H18</f>
        <v>510530540</v>
      </c>
    </row>
    <row r="19" spans="1:10" ht="13.5">
      <c r="A19" s="2">
        <v>15</v>
      </c>
      <c r="B19" s="3">
        <v>545053</v>
      </c>
      <c r="C19" s="3">
        <v>70271184</v>
      </c>
      <c r="E19" s="42"/>
      <c r="F19" s="45" t="s">
        <v>24</v>
      </c>
      <c r="G19" s="82">
        <v>273591</v>
      </c>
      <c r="H19" s="82">
        <v>219052075</v>
      </c>
      <c r="I19" s="16">
        <f>'１月'!G19+'２月'!G19</f>
        <v>506653</v>
      </c>
      <c r="J19" s="16">
        <f>'１月'!H19+'２月'!H19</f>
        <v>407308558</v>
      </c>
    </row>
    <row r="20" spans="1:10" ht="13.5">
      <c r="A20" s="2">
        <v>16</v>
      </c>
      <c r="B20" s="3">
        <v>403746</v>
      </c>
      <c r="C20" s="3">
        <v>53113546</v>
      </c>
      <c r="E20" s="111" t="s">
        <v>28</v>
      </c>
      <c r="F20" s="112"/>
      <c r="G20" s="57">
        <v>9557</v>
      </c>
      <c r="H20" s="57">
        <v>5340714</v>
      </c>
      <c r="I20" s="75">
        <f>'１月'!G20+'２月'!G20</f>
        <v>20002</v>
      </c>
      <c r="J20" s="75">
        <f>'１月'!H20+'２月'!H20</f>
        <v>10172284</v>
      </c>
    </row>
    <row r="21" spans="1:10" ht="13.5">
      <c r="A21" s="2">
        <v>17</v>
      </c>
      <c r="B21" s="3">
        <v>163869</v>
      </c>
      <c r="C21" s="3">
        <v>50862179</v>
      </c>
      <c r="E21" s="42"/>
      <c r="F21" s="45" t="s">
        <v>24</v>
      </c>
      <c r="G21" s="97">
        <v>32406</v>
      </c>
      <c r="H21" s="97">
        <v>15847494</v>
      </c>
      <c r="I21" s="74">
        <f>'１月'!G21+'２月'!G21</f>
        <v>51006</v>
      </c>
      <c r="J21" s="74">
        <f>'１月'!H21+'２月'!H21</f>
        <v>26763827</v>
      </c>
    </row>
    <row r="22" spans="1:10" ht="13.5">
      <c r="A22" s="2">
        <v>18</v>
      </c>
      <c r="B22" s="3">
        <v>46864</v>
      </c>
      <c r="C22" s="3">
        <v>15244024</v>
      </c>
      <c r="E22" s="111" t="s">
        <v>12</v>
      </c>
      <c r="F22" s="112"/>
      <c r="G22" s="81">
        <v>386496</v>
      </c>
      <c r="H22" s="98">
        <v>235239393</v>
      </c>
      <c r="I22" s="14">
        <f>'１月'!G22+'２月'!G22</f>
        <v>714610</v>
      </c>
      <c r="J22" s="24">
        <f>'１月'!H22+'２月'!H22</f>
        <v>461217609</v>
      </c>
    </row>
    <row r="23" spans="1:10" ht="13.5">
      <c r="A23" s="2">
        <v>19</v>
      </c>
      <c r="B23" s="3">
        <v>124905</v>
      </c>
      <c r="C23" s="3">
        <v>43999886</v>
      </c>
      <c r="E23" s="42"/>
      <c r="F23" s="45" t="s">
        <v>15</v>
      </c>
      <c r="G23" s="82">
        <v>821307</v>
      </c>
      <c r="H23" s="96">
        <v>402817389</v>
      </c>
      <c r="I23" s="16">
        <f>'１月'!G23+'２月'!G23</f>
        <v>1448842</v>
      </c>
      <c r="J23" s="16">
        <f>'１月'!H23+'２月'!H23</f>
        <v>768071633</v>
      </c>
    </row>
    <row r="24" spans="1:10" ht="13.5">
      <c r="A24" s="2">
        <v>20</v>
      </c>
      <c r="B24" s="3">
        <v>0</v>
      </c>
      <c r="C24" s="3">
        <v>0</v>
      </c>
      <c r="E24" s="111" t="s">
        <v>26</v>
      </c>
      <c r="F24" s="112"/>
      <c r="G24" s="14">
        <f aca="true" t="shared" si="0" ref="G24:J25">G6+G8+G10+G12+G14+G16+G18+G20+G22</f>
        <v>5693699</v>
      </c>
      <c r="H24" s="14">
        <f t="shared" si="0"/>
        <v>1080932819</v>
      </c>
      <c r="I24" s="14">
        <f t="shared" si="0"/>
        <v>12561320</v>
      </c>
      <c r="J24" s="14">
        <f t="shared" si="0"/>
        <v>2272081091</v>
      </c>
    </row>
    <row r="25" spans="1:10" ht="13.5">
      <c r="A25" s="2">
        <v>21</v>
      </c>
      <c r="B25" s="3">
        <v>320439</v>
      </c>
      <c r="C25" s="3">
        <v>55161031</v>
      </c>
      <c r="E25" s="42"/>
      <c r="F25" s="45" t="s">
        <v>27</v>
      </c>
      <c r="G25" s="16">
        <f t="shared" si="0"/>
        <v>7857082</v>
      </c>
      <c r="H25" s="16">
        <f t="shared" si="0"/>
        <v>1379174242</v>
      </c>
      <c r="I25" s="16">
        <f t="shared" si="0"/>
        <v>14844203</v>
      </c>
      <c r="J25" s="16">
        <f>J7+J9+J11+J13+J15+J17+J19+J21+J23</f>
        <v>2765542547</v>
      </c>
    </row>
    <row r="26" spans="1:10" ht="13.5">
      <c r="A26" s="2">
        <v>22</v>
      </c>
      <c r="B26" s="3">
        <v>38112</v>
      </c>
      <c r="C26" s="3">
        <v>11179413</v>
      </c>
      <c r="E26" s="113" t="s">
        <v>19</v>
      </c>
      <c r="F26" s="114"/>
      <c r="G26" s="4">
        <f>G24/G25</f>
        <v>0.7246582128072483</v>
      </c>
      <c r="H26" s="4">
        <f>H24/H25</f>
        <v>0.7837536303117819</v>
      </c>
      <c r="I26" s="4">
        <f>I24/I25</f>
        <v>0.8462104701747881</v>
      </c>
      <c r="J26" s="4">
        <f>J24/J25</f>
        <v>0.8215679391606916</v>
      </c>
    </row>
    <row r="27" spans="1:10" ht="13.5" customHeight="1">
      <c r="A27" s="2">
        <v>23</v>
      </c>
      <c r="B27" s="3">
        <v>72656</v>
      </c>
      <c r="C27" s="3">
        <v>25290354</v>
      </c>
      <c r="E27" s="48"/>
      <c r="F27" s="73"/>
      <c r="G27" s="73"/>
      <c r="H27" s="73"/>
      <c r="I27" s="73"/>
      <c r="J27" s="73"/>
    </row>
    <row r="28" spans="1:10" ht="13.5">
      <c r="A28" s="2">
        <v>24</v>
      </c>
      <c r="B28" s="3">
        <v>50871</v>
      </c>
      <c r="C28" s="3">
        <v>25348391</v>
      </c>
      <c r="F28" s="50"/>
      <c r="G28" s="50"/>
      <c r="H28" s="50"/>
      <c r="I28" s="50"/>
      <c r="J28" s="50"/>
    </row>
    <row r="29" spans="1:10" ht="13.5">
      <c r="A29" s="2">
        <v>25</v>
      </c>
      <c r="B29" s="3">
        <v>406562</v>
      </c>
      <c r="C29" s="3">
        <v>63736173</v>
      </c>
      <c r="F29" s="50"/>
      <c r="G29" s="50"/>
      <c r="H29" s="50"/>
      <c r="I29" s="50"/>
      <c r="J29" s="50"/>
    </row>
    <row r="30" spans="1:10" ht="13.5">
      <c r="A30" s="2">
        <v>26</v>
      </c>
      <c r="B30" s="3">
        <v>255158</v>
      </c>
      <c r="C30" s="3">
        <v>37860580</v>
      </c>
      <c r="F30" s="50"/>
      <c r="G30" s="50"/>
      <c r="H30" s="50"/>
      <c r="I30" s="50"/>
      <c r="J30" s="50"/>
    </row>
    <row r="31" spans="1:10" ht="13.5">
      <c r="A31" s="2">
        <v>27</v>
      </c>
      <c r="B31" s="3">
        <v>0</v>
      </c>
      <c r="C31" s="3">
        <v>0</v>
      </c>
      <c r="F31" s="50"/>
      <c r="G31" s="50"/>
      <c r="H31" s="50"/>
      <c r="I31" s="50"/>
      <c r="J31" s="50"/>
    </row>
    <row r="32" spans="1:3" ht="13.5">
      <c r="A32" s="2">
        <v>28</v>
      </c>
      <c r="B32" s="3">
        <v>451780</v>
      </c>
      <c r="C32" s="3">
        <v>78928697</v>
      </c>
    </row>
    <row r="33" spans="1:8" ht="13.5">
      <c r="A33" s="2"/>
      <c r="B33" s="3"/>
      <c r="C33" s="3"/>
      <c r="F33" s="49"/>
      <c r="G33" s="49"/>
      <c r="H33" s="49"/>
    </row>
    <row r="34" spans="1:8" ht="13.5">
      <c r="A34" s="2"/>
      <c r="B34" s="3"/>
      <c r="C34" s="3"/>
      <c r="F34" s="49"/>
      <c r="G34" s="49"/>
      <c r="H34" s="49"/>
    </row>
    <row r="35" spans="1:3" ht="14.25" thickBot="1">
      <c r="A35" s="5"/>
      <c r="B35" s="6"/>
      <c r="C35" s="6"/>
    </row>
    <row r="36" spans="1:6" ht="14.25" thickBot="1">
      <c r="A36" s="17" t="s">
        <v>1</v>
      </c>
      <c r="B36" s="8">
        <f>SUM(B5:B35)</f>
        <v>5693699</v>
      </c>
      <c r="C36" s="8">
        <f>SUM(C5:C35)</f>
        <v>1080932819</v>
      </c>
      <c r="F36" s="25"/>
    </row>
    <row r="37" spans="1:7" ht="13.5">
      <c r="A37" s="18" t="s">
        <v>2</v>
      </c>
      <c r="B37" s="7">
        <v>7857082</v>
      </c>
      <c r="C37" s="7">
        <v>1379174242</v>
      </c>
      <c r="G37" s="32"/>
    </row>
    <row r="38" spans="1:5" ht="14.25" thickBot="1">
      <c r="A38" s="19" t="s">
        <v>3</v>
      </c>
      <c r="B38" s="10">
        <f>B36/B37</f>
        <v>0.7246582128072483</v>
      </c>
      <c r="C38" s="10">
        <f>C36/C37</f>
        <v>0.7837536303117819</v>
      </c>
      <c r="E38" s="30"/>
    </row>
    <row r="39" spans="1:3" ht="24.75" thickBot="1">
      <c r="A39" s="23" t="s">
        <v>23</v>
      </c>
      <c r="B39" s="8">
        <f>'１月'!B36+'２月'!B36</f>
        <v>12561320</v>
      </c>
      <c r="C39" s="29">
        <f>'１月'!C36+'２月'!C36</f>
        <v>2272081091</v>
      </c>
    </row>
    <row r="40" spans="1:3" ht="13.5">
      <c r="A40" s="26" t="s">
        <v>4</v>
      </c>
      <c r="B40" s="28">
        <f>'１月'!B37+'２月'!B37</f>
        <v>14844203</v>
      </c>
      <c r="C40" s="28">
        <f>'１月'!C37+'２月'!C37</f>
        <v>2765542547</v>
      </c>
    </row>
    <row r="41" spans="1:3" ht="13.5">
      <c r="A41" s="20" t="s">
        <v>16</v>
      </c>
      <c r="B41" s="27">
        <f>B39/B40</f>
        <v>0.8462104701747881</v>
      </c>
      <c r="C41" s="27">
        <f>C39/C40</f>
        <v>0.8215679391606916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H8" sqref="H8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102</v>
      </c>
    </row>
    <row r="3" spans="1:7" ht="14.25">
      <c r="A3" s="22" t="s">
        <v>36</v>
      </c>
      <c r="E3" s="119" t="s">
        <v>37</v>
      </c>
      <c r="F3" s="119"/>
      <c r="G3" s="119"/>
    </row>
    <row r="4" spans="1:10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53</v>
      </c>
      <c r="I4" s="11" t="s">
        <v>54</v>
      </c>
      <c r="J4" s="12"/>
    </row>
    <row r="5" spans="1:10" ht="13.5">
      <c r="A5" s="11">
        <v>1</v>
      </c>
      <c r="B5" s="51">
        <v>572733</v>
      </c>
      <c r="C5" s="52">
        <v>58221241</v>
      </c>
      <c r="E5" s="47"/>
      <c r="F5" s="44"/>
      <c r="G5" s="1" t="s">
        <v>41</v>
      </c>
      <c r="H5" s="35" t="s">
        <v>40</v>
      </c>
      <c r="I5" s="1" t="s">
        <v>41</v>
      </c>
      <c r="J5" s="1" t="s">
        <v>40</v>
      </c>
    </row>
    <row r="6" spans="1:10" ht="13.5">
      <c r="A6" s="11">
        <v>2</v>
      </c>
      <c r="B6" s="51">
        <v>661470</v>
      </c>
      <c r="C6" s="52">
        <v>49273219</v>
      </c>
      <c r="E6" s="111" t="s">
        <v>42</v>
      </c>
      <c r="F6" s="112"/>
      <c r="G6" s="57">
        <v>8230978</v>
      </c>
      <c r="H6" s="55">
        <v>360220466</v>
      </c>
      <c r="I6" s="57">
        <f>'２月'!I6+'３月'!G6</f>
        <v>17052816</v>
      </c>
      <c r="J6" s="57">
        <f>'２月'!J6+'３月'!H6</f>
        <v>987644041</v>
      </c>
    </row>
    <row r="7" spans="1:10" ht="13.5">
      <c r="A7" s="11">
        <v>3</v>
      </c>
      <c r="B7" s="51">
        <v>632356</v>
      </c>
      <c r="C7" s="52">
        <v>56714640</v>
      </c>
      <c r="E7" s="42"/>
      <c r="F7" s="45" t="s">
        <v>24</v>
      </c>
      <c r="G7" s="80">
        <v>6684902</v>
      </c>
      <c r="H7" s="99">
        <v>321117770</v>
      </c>
      <c r="I7" s="80">
        <f>'２月'!I7+'３月'!G7</f>
        <v>16403915</v>
      </c>
      <c r="J7" s="80">
        <f>'２月'!J7+'３月'!H7</f>
        <v>905045474</v>
      </c>
    </row>
    <row r="8" spans="1:10" ht="13.5">
      <c r="A8" s="11">
        <v>4</v>
      </c>
      <c r="B8" s="51">
        <v>89181</v>
      </c>
      <c r="C8" s="52">
        <v>24146295</v>
      </c>
      <c r="E8" s="111" t="s">
        <v>43</v>
      </c>
      <c r="F8" s="112"/>
      <c r="G8" s="81">
        <v>99353</v>
      </c>
      <c r="H8" s="81">
        <v>50375115</v>
      </c>
      <c r="I8" s="81">
        <f>'２月'!I8+'３月'!G8</f>
        <v>235040</v>
      </c>
      <c r="J8" s="81">
        <f>'２月'!J8+'３月'!H8</f>
        <v>106429212</v>
      </c>
    </row>
    <row r="9" spans="1:10" ht="13.5">
      <c r="A9" s="11">
        <v>5</v>
      </c>
      <c r="B9" s="51">
        <v>37978</v>
      </c>
      <c r="C9" s="52">
        <v>31696710</v>
      </c>
      <c r="E9" s="42"/>
      <c r="F9" s="45" t="s">
        <v>24</v>
      </c>
      <c r="G9" s="82">
        <v>103471</v>
      </c>
      <c r="H9" s="82">
        <v>49108758</v>
      </c>
      <c r="I9" s="82">
        <f>'２月'!I9+'３月'!G9</f>
        <v>716879</v>
      </c>
      <c r="J9" s="82">
        <f>'２月'!J9+'３月'!H9</f>
        <v>285866640</v>
      </c>
    </row>
    <row r="10" spans="1:10" ht="13.5">
      <c r="A10" s="11">
        <v>6</v>
      </c>
      <c r="B10" s="51">
        <v>0</v>
      </c>
      <c r="C10" s="52">
        <v>0</v>
      </c>
      <c r="E10" s="111" t="s">
        <v>44</v>
      </c>
      <c r="F10" s="112"/>
      <c r="G10" s="57">
        <v>1289093</v>
      </c>
      <c r="H10" s="57">
        <v>331863452</v>
      </c>
      <c r="I10" s="57">
        <f>'２月'!I10+'３月'!G10</f>
        <v>3055693</v>
      </c>
      <c r="J10" s="57">
        <f>'２月'!J10+'３月'!H10</f>
        <v>828630737</v>
      </c>
    </row>
    <row r="11" spans="1:10" ht="13.5">
      <c r="A11" s="11">
        <v>7</v>
      </c>
      <c r="B11" s="51">
        <v>282657</v>
      </c>
      <c r="C11" s="52">
        <v>38724971</v>
      </c>
      <c r="E11" s="42"/>
      <c r="F11" s="45" t="s">
        <v>24</v>
      </c>
      <c r="G11" s="80">
        <v>1105320</v>
      </c>
      <c r="H11" s="80">
        <v>213971310</v>
      </c>
      <c r="I11" s="80">
        <f>'２月'!I11+'３月'!G11</f>
        <v>2505840</v>
      </c>
      <c r="J11" s="80">
        <f>'２月'!J11+'３月'!H11</f>
        <v>686417445</v>
      </c>
    </row>
    <row r="12" spans="1:10" ht="13.5">
      <c r="A12" s="11">
        <v>8</v>
      </c>
      <c r="B12" s="51">
        <v>417211</v>
      </c>
      <c r="C12" s="52">
        <v>58855810</v>
      </c>
      <c r="E12" s="111" t="s">
        <v>45</v>
      </c>
      <c r="F12" s="112"/>
      <c r="G12" s="81">
        <v>9762</v>
      </c>
      <c r="H12" s="81">
        <v>8778829</v>
      </c>
      <c r="I12" s="81">
        <f>'２月'!I12+'３月'!G12</f>
        <v>38095</v>
      </c>
      <c r="J12" s="81">
        <f>'２月'!J12+'３月'!H12</f>
        <v>31860265</v>
      </c>
    </row>
    <row r="13" spans="1:10" ht="13.5">
      <c r="A13" s="11">
        <v>9</v>
      </c>
      <c r="B13" s="51">
        <v>13888</v>
      </c>
      <c r="C13" s="52">
        <v>6438990</v>
      </c>
      <c r="E13" s="42"/>
      <c r="F13" s="45" t="s">
        <v>24</v>
      </c>
      <c r="G13" s="82">
        <v>6687</v>
      </c>
      <c r="H13" s="82">
        <v>5950454</v>
      </c>
      <c r="I13" s="82">
        <f>'２月'!I13+'３月'!G13</f>
        <v>27548</v>
      </c>
      <c r="J13" s="82">
        <f>'２月'!J13+'３月'!H13</f>
        <v>36977755</v>
      </c>
    </row>
    <row r="14" spans="1:10" ht="13.5">
      <c r="A14" s="11">
        <v>10</v>
      </c>
      <c r="B14" s="51">
        <v>404768</v>
      </c>
      <c r="C14" s="52">
        <v>61118464</v>
      </c>
      <c r="E14" s="120" t="s">
        <v>100</v>
      </c>
      <c r="F14" s="121"/>
      <c r="G14" s="57">
        <v>138180</v>
      </c>
      <c r="H14" s="58">
        <v>25151280</v>
      </c>
      <c r="I14" s="57">
        <f>'２月'!I14+'３月'!G14</f>
        <v>562260</v>
      </c>
      <c r="J14" s="57">
        <f>'２月'!J14+'３月'!H14</f>
        <v>111985545</v>
      </c>
    </row>
    <row r="15" spans="1:10" ht="13.5">
      <c r="A15" s="11">
        <v>11</v>
      </c>
      <c r="B15" s="51">
        <v>791291</v>
      </c>
      <c r="C15" s="52">
        <v>85815164</v>
      </c>
      <c r="E15" s="42"/>
      <c r="F15" s="45" t="s">
        <v>24</v>
      </c>
      <c r="G15" s="80">
        <v>846544</v>
      </c>
      <c r="H15" s="100">
        <v>126402781</v>
      </c>
      <c r="I15" s="80">
        <f>'２月'!I15+'３月'!G15</f>
        <v>1930444</v>
      </c>
      <c r="J15" s="80">
        <f>'２月'!J15+'３月'!H15</f>
        <v>365642288</v>
      </c>
    </row>
    <row r="16" spans="1:10" ht="13.5">
      <c r="A16" s="11">
        <v>12</v>
      </c>
      <c r="B16" s="51">
        <v>1118386</v>
      </c>
      <c r="C16" s="52">
        <v>55249255</v>
      </c>
      <c r="E16" s="111" t="s">
        <v>46</v>
      </c>
      <c r="F16" s="112"/>
      <c r="G16" s="57"/>
      <c r="H16" s="57"/>
      <c r="I16" s="81">
        <f>'２月'!I16+'３月'!G16</f>
        <v>0</v>
      </c>
      <c r="J16" s="81">
        <f>'２月'!J16+'３月'!H16</f>
        <v>0</v>
      </c>
    </row>
    <row r="17" spans="1:10" ht="13.5">
      <c r="A17" s="11">
        <v>13</v>
      </c>
      <c r="B17" s="51">
        <v>0</v>
      </c>
      <c r="C17" s="52">
        <v>0</v>
      </c>
      <c r="E17" s="42"/>
      <c r="F17" s="45" t="s">
        <v>24</v>
      </c>
      <c r="G17" s="56">
        <v>0</v>
      </c>
      <c r="H17" s="56">
        <v>0</v>
      </c>
      <c r="I17" s="82">
        <f>'２月'!I17+'３月'!G17</f>
        <v>0</v>
      </c>
      <c r="J17" s="82">
        <f>'２月'!J17+'３月'!H17</f>
        <v>0</v>
      </c>
    </row>
    <row r="18" spans="1:10" ht="13.5">
      <c r="A18" s="11">
        <v>14</v>
      </c>
      <c r="B18" s="51">
        <v>149480</v>
      </c>
      <c r="C18" s="52">
        <v>43371316</v>
      </c>
      <c r="E18" s="122" t="s">
        <v>29</v>
      </c>
      <c r="F18" s="123"/>
      <c r="G18" s="81">
        <v>333221</v>
      </c>
      <c r="H18" s="81">
        <v>220226901</v>
      </c>
      <c r="I18" s="81">
        <f>'２月'!I18+'３月'!G18</f>
        <v>983391</v>
      </c>
      <c r="J18" s="81">
        <f>'２月'!J18+'３月'!H18</f>
        <v>730757441</v>
      </c>
    </row>
    <row r="19" spans="1:10" ht="13.5">
      <c r="A19" s="11">
        <v>15</v>
      </c>
      <c r="B19" s="51">
        <v>50121</v>
      </c>
      <c r="C19" s="52">
        <v>17966356</v>
      </c>
      <c r="E19" s="42"/>
      <c r="F19" s="45" t="s">
        <v>24</v>
      </c>
      <c r="G19" s="82">
        <v>288204</v>
      </c>
      <c r="H19" s="82">
        <v>201128420</v>
      </c>
      <c r="I19" s="82">
        <f>'２月'!I19+'３月'!G19</f>
        <v>794857</v>
      </c>
      <c r="J19" s="82">
        <f>'２月'!J19+'３月'!H19</f>
        <v>608436978</v>
      </c>
    </row>
    <row r="20" spans="1:10" ht="13.5">
      <c r="A20" s="11">
        <v>16</v>
      </c>
      <c r="B20" s="51">
        <v>510633</v>
      </c>
      <c r="C20" s="52">
        <v>47799086</v>
      </c>
      <c r="E20" s="111" t="s">
        <v>28</v>
      </c>
      <c r="F20" s="112"/>
      <c r="G20" s="57">
        <v>19235</v>
      </c>
      <c r="H20" s="57">
        <v>7169475</v>
      </c>
      <c r="I20" s="81">
        <f>'２月'!I20+'３月'!G20</f>
        <v>39237</v>
      </c>
      <c r="J20" s="81">
        <f>'２月'!J20+'３月'!H20</f>
        <v>17341759</v>
      </c>
    </row>
    <row r="21" spans="1:10" ht="13.5">
      <c r="A21" s="11">
        <v>17</v>
      </c>
      <c r="B21" s="51">
        <v>659033</v>
      </c>
      <c r="C21" s="52">
        <v>101449324</v>
      </c>
      <c r="E21" s="42"/>
      <c r="F21" s="45" t="s">
        <v>24</v>
      </c>
      <c r="G21" s="80">
        <v>22812</v>
      </c>
      <c r="H21" s="80">
        <v>10606121</v>
      </c>
      <c r="I21" s="82">
        <f>'２月'!I21+'３月'!G21</f>
        <v>73818</v>
      </c>
      <c r="J21" s="82">
        <f>'２月'!J21+'３月'!H21</f>
        <v>37369948</v>
      </c>
    </row>
    <row r="22" spans="1:10" ht="13.5">
      <c r="A22" s="11">
        <v>18</v>
      </c>
      <c r="B22" s="51">
        <v>750501</v>
      </c>
      <c r="C22" s="52">
        <v>91523895</v>
      </c>
      <c r="E22" s="111" t="s">
        <v>47</v>
      </c>
      <c r="F22" s="112"/>
      <c r="G22" s="81">
        <v>617619</v>
      </c>
      <c r="H22" s="102">
        <v>298565722</v>
      </c>
      <c r="I22" s="57">
        <f>'２月'!I22+'３月'!G22</f>
        <v>1332229</v>
      </c>
      <c r="J22" s="57">
        <f>'２月'!J22+'３月'!H22</f>
        <v>759783331</v>
      </c>
    </row>
    <row r="23" spans="1:10" ht="13.5">
      <c r="A23" s="11">
        <v>19</v>
      </c>
      <c r="B23" s="51">
        <v>103423</v>
      </c>
      <c r="C23" s="52">
        <v>40367416</v>
      </c>
      <c r="E23" s="42"/>
      <c r="F23" s="45" t="s">
        <v>24</v>
      </c>
      <c r="G23" s="82">
        <v>814832</v>
      </c>
      <c r="H23" s="101">
        <v>388126851</v>
      </c>
      <c r="I23" s="80">
        <f>'２月'!I23+'３月'!G23</f>
        <v>2263674</v>
      </c>
      <c r="J23" s="80">
        <f>'２月'!J23+'３月'!H23</f>
        <v>1156198484</v>
      </c>
    </row>
    <row r="24" spans="1:10" ht="13.5">
      <c r="A24" s="11">
        <v>20</v>
      </c>
      <c r="B24" s="51">
        <v>0</v>
      </c>
      <c r="C24" s="52">
        <v>0</v>
      </c>
      <c r="E24" s="111" t="s">
        <v>26</v>
      </c>
      <c r="F24" s="112"/>
      <c r="G24" s="57">
        <f aca="true" t="shared" si="0" ref="G24:J25">G6+G8+G10+G12+G14+G16+G18+G20+G22</f>
        <v>10737441</v>
      </c>
      <c r="H24" s="57">
        <f t="shared" si="0"/>
        <v>1302351240</v>
      </c>
      <c r="I24" s="65">
        <f t="shared" si="0"/>
        <v>23298761</v>
      </c>
      <c r="J24" s="65">
        <f t="shared" si="0"/>
        <v>3574432331</v>
      </c>
    </row>
    <row r="25" spans="1:10" ht="13.5">
      <c r="A25" s="11">
        <v>21</v>
      </c>
      <c r="B25" s="51">
        <v>0</v>
      </c>
      <c r="C25" s="52">
        <v>0</v>
      </c>
      <c r="E25" s="42"/>
      <c r="F25" s="45" t="s">
        <v>27</v>
      </c>
      <c r="G25" s="56">
        <f t="shared" si="0"/>
        <v>9872772</v>
      </c>
      <c r="H25" s="56">
        <f t="shared" si="0"/>
        <v>1316412465</v>
      </c>
      <c r="I25" s="67">
        <f t="shared" si="0"/>
        <v>24716975</v>
      </c>
      <c r="J25" s="67">
        <f>J7+J9+J11+J13+J15+J17+J19+J21+J23</f>
        <v>4081955012</v>
      </c>
    </row>
    <row r="26" spans="1:10" ht="13.5">
      <c r="A26" s="11">
        <v>22</v>
      </c>
      <c r="B26" s="51">
        <v>341522</v>
      </c>
      <c r="C26" s="52">
        <v>77840287</v>
      </c>
      <c r="E26" s="113" t="s">
        <v>48</v>
      </c>
      <c r="F26" s="114"/>
      <c r="G26" s="4">
        <f>G24/G25</f>
        <v>1.0875811778090287</v>
      </c>
      <c r="H26" s="4">
        <f>H24/H25</f>
        <v>0.9893185263936254</v>
      </c>
      <c r="I26" s="4">
        <f>I24/I25</f>
        <v>0.9426218621008436</v>
      </c>
      <c r="J26" s="4">
        <f>J24/J25</f>
        <v>0.8756667627379525</v>
      </c>
    </row>
    <row r="27" spans="1:10" ht="13.5" customHeight="1">
      <c r="A27" s="11">
        <v>23</v>
      </c>
      <c r="B27" s="51">
        <v>390022</v>
      </c>
      <c r="C27" s="52">
        <v>34474503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1">
        <v>544970</v>
      </c>
      <c r="C28" s="52">
        <v>79409974</v>
      </c>
      <c r="F28" s="50"/>
      <c r="G28" s="50"/>
      <c r="H28" s="50"/>
      <c r="I28" s="50"/>
      <c r="J28" s="50"/>
    </row>
    <row r="29" spans="1:10" ht="13.5">
      <c r="A29" s="11">
        <v>25</v>
      </c>
      <c r="B29" s="51">
        <v>397954</v>
      </c>
      <c r="C29" s="52">
        <v>41769815</v>
      </c>
      <c r="F29" s="50"/>
      <c r="G29" s="50"/>
      <c r="H29" s="50"/>
      <c r="I29" s="50"/>
      <c r="J29" s="50"/>
    </row>
    <row r="30" spans="1:10" ht="13.5">
      <c r="A30" s="11">
        <v>26</v>
      </c>
      <c r="B30" s="51">
        <v>62141</v>
      </c>
      <c r="C30" s="52">
        <v>16585526</v>
      </c>
      <c r="F30" s="50"/>
      <c r="G30" s="50"/>
      <c r="H30" s="50"/>
      <c r="I30" s="50"/>
      <c r="J30" s="50"/>
    </row>
    <row r="31" spans="1:10" ht="13.5">
      <c r="A31" s="11">
        <v>27</v>
      </c>
      <c r="B31" s="51">
        <v>0</v>
      </c>
      <c r="C31" s="52">
        <v>0</v>
      </c>
      <c r="F31" s="50"/>
      <c r="G31" s="50"/>
      <c r="H31" s="50"/>
      <c r="I31" s="50"/>
      <c r="J31" s="50"/>
    </row>
    <row r="32" spans="1:3" ht="13.5">
      <c r="A32" s="11">
        <v>28</v>
      </c>
      <c r="B32" s="51">
        <v>637205</v>
      </c>
      <c r="C32" s="52">
        <v>64994619</v>
      </c>
    </row>
    <row r="33" spans="1:8" ht="13.5">
      <c r="A33" s="11">
        <v>29</v>
      </c>
      <c r="B33" s="51">
        <v>516510</v>
      </c>
      <c r="C33" s="52">
        <v>37566824</v>
      </c>
      <c r="F33" s="49"/>
      <c r="G33" s="49"/>
      <c r="H33" s="49"/>
    </row>
    <row r="34" spans="1:8" ht="13.5">
      <c r="A34" s="11">
        <v>30</v>
      </c>
      <c r="B34" s="51">
        <v>110851</v>
      </c>
      <c r="C34" s="52">
        <v>32245763</v>
      </c>
      <c r="F34" s="49"/>
      <c r="G34" s="49"/>
      <c r="H34" s="49"/>
    </row>
    <row r="35" spans="1:3" ht="14.25" thickBot="1">
      <c r="A35" s="11">
        <v>31</v>
      </c>
      <c r="B35" s="53">
        <v>491156</v>
      </c>
      <c r="C35" s="54">
        <v>48731777</v>
      </c>
    </row>
    <row r="36" spans="1:6" ht="14.25" thickBot="1">
      <c r="A36" s="17" t="s">
        <v>26</v>
      </c>
      <c r="B36" s="8">
        <f>SUM(B5:B35)</f>
        <v>10737441</v>
      </c>
      <c r="C36" s="8">
        <f>SUM(C5:C35)</f>
        <v>1302351240</v>
      </c>
      <c r="F36" s="25"/>
    </row>
    <row r="37" spans="1:7" ht="13.5">
      <c r="A37" s="18" t="s">
        <v>27</v>
      </c>
      <c r="B37" s="7">
        <v>9872772</v>
      </c>
      <c r="C37" s="7">
        <v>1316412465</v>
      </c>
      <c r="G37" s="32"/>
    </row>
    <row r="38" spans="1:5" ht="14.25" thickBot="1">
      <c r="A38" s="19" t="s">
        <v>49</v>
      </c>
      <c r="B38" s="10">
        <f>B36/B37</f>
        <v>1.0875811778090287</v>
      </c>
      <c r="C38" s="10">
        <f>C36/C37</f>
        <v>0.9893185263936254</v>
      </c>
      <c r="E38" s="30"/>
    </row>
    <row r="39" spans="1:3" ht="24.75" thickBot="1">
      <c r="A39" s="23" t="s">
        <v>52</v>
      </c>
      <c r="B39" s="8">
        <f>'２月'!B39+'３月'!B36</f>
        <v>23298761</v>
      </c>
      <c r="C39" s="8">
        <f>'２月'!C39+'３月'!C36</f>
        <v>3574432331</v>
      </c>
    </row>
    <row r="40" spans="1:3" ht="13.5">
      <c r="A40" s="26" t="s">
        <v>50</v>
      </c>
      <c r="B40" s="28">
        <f>'２月'!B40+'３月'!B37</f>
        <v>24716975</v>
      </c>
      <c r="C40" s="28">
        <f>'２月'!C40+'３月'!C37</f>
        <v>4081955012</v>
      </c>
    </row>
    <row r="41" spans="1:3" ht="13.5">
      <c r="A41" s="20" t="s">
        <v>51</v>
      </c>
      <c r="B41" s="27">
        <f>B39/B40</f>
        <v>0.9426218621008436</v>
      </c>
      <c r="C41" s="27">
        <f>C39/C40</f>
        <v>0.8756667627379525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K4" sqref="K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103</v>
      </c>
    </row>
    <row r="3" spans="1:7" ht="14.25">
      <c r="A3" s="22" t="s">
        <v>36</v>
      </c>
      <c r="E3" s="119" t="s">
        <v>37</v>
      </c>
      <c r="F3" s="119"/>
      <c r="G3" s="119"/>
    </row>
    <row r="4" spans="1:10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57</v>
      </c>
      <c r="I4" s="11" t="s">
        <v>58</v>
      </c>
      <c r="J4" s="12"/>
    </row>
    <row r="5" spans="1:10" ht="13.5">
      <c r="A5" s="11">
        <v>1</v>
      </c>
      <c r="B5" s="59">
        <v>279095</v>
      </c>
      <c r="C5" s="60">
        <v>41049268</v>
      </c>
      <c r="E5" s="47"/>
      <c r="F5" s="44"/>
      <c r="G5" s="1" t="s">
        <v>41</v>
      </c>
      <c r="H5" s="35" t="s">
        <v>40</v>
      </c>
      <c r="I5" s="1" t="s">
        <v>41</v>
      </c>
      <c r="J5" s="1" t="s">
        <v>40</v>
      </c>
    </row>
    <row r="6" spans="1:10" ht="13.5">
      <c r="A6" s="11">
        <v>2</v>
      </c>
      <c r="B6" s="59">
        <v>665506</v>
      </c>
      <c r="C6" s="60">
        <v>79932976</v>
      </c>
      <c r="E6" s="111" t="s">
        <v>42</v>
      </c>
      <c r="F6" s="112"/>
      <c r="G6" s="65">
        <v>4200817</v>
      </c>
      <c r="H6" s="78">
        <v>283440690</v>
      </c>
      <c r="I6" s="57">
        <f>'３月'!I6+'４月'!G6</f>
        <v>21253633</v>
      </c>
      <c r="J6" s="57">
        <f>'３月'!J6+'４月'!H6</f>
        <v>1271084731</v>
      </c>
    </row>
    <row r="7" spans="1:10" ht="13.5">
      <c r="A7" s="11">
        <v>3</v>
      </c>
      <c r="B7" s="59">
        <v>0</v>
      </c>
      <c r="C7" s="60">
        <v>0</v>
      </c>
      <c r="E7" s="42"/>
      <c r="F7" s="45" t="s">
        <v>24</v>
      </c>
      <c r="G7" s="83">
        <v>4487130</v>
      </c>
      <c r="H7" s="87">
        <v>232391462</v>
      </c>
      <c r="I7" s="80">
        <f>'３月'!I7+'４月'!G7</f>
        <v>20891045</v>
      </c>
      <c r="J7" s="80">
        <f>'３月'!J7+'４月'!H7</f>
        <v>1137436936</v>
      </c>
    </row>
    <row r="8" spans="1:10" ht="13.5">
      <c r="A8" s="11">
        <v>4</v>
      </c>
      <c r="B8" s="59">
        <v>279874</v>
      </c>
      <c r="C8" s="60">
        <v>56927066</v>
      </c>
      <c r="E8" s="111" t="s">
        <v>55</v>
      </c>
      <c r="F8" s="112"/>
      <c r="G8" s="84">
        <v>881156</v>
      </c>
      <c r="H8" s="84">
        <v>412320560</v>
      </c>
      <c r="I8" s="57">
        <f>'３月'!I8+'４月'!G8</f>
        <v>1116196</v>
      </c>
      <c r="J8" s="57">
        <f>'３月'!J8+'４月'!H8</f>
        <v>518749772</v>
      </c>
    </row>
    <row r="9" spans="1:10" ht="13.5">
      <c r="A9" s="11">
        <v>5</v>
      </c>
      <c r="B9" s="59">
        <v>83422</v>
      </c>
      <c r="C9" s="60">
        <v>27215182</v>
      </c>
      <c r="E9" s="42"/>
      <c r="F9" s="45" t="s">
        <v>24</v>
      </c>
      <c r="G9" s="85">
        <v>161664</v>
      </c>
      <c r="H9" s="85">
        <v>116307448</v>
      </c>
      <c r="I9" s="80">
        <f>'３月'!I9+'４月'!G9</f>
        <v>878543</v>
      </c>
      <c r="J9" s="80">
        <f>'３月'!J9+'４月'!H9</f>
        <v>402174088</v>
      </c>
    </row>
    <row r="10" spans="1:10" ht="13.5">
      <c r="A10" s="11">
        <v>6</v>
      </c>
      <c r="B10" s="59">
        <v>81584</v>
      </c>
      <c r="C10" s="60">
        <v>34035416</v>
      </c>
      <c r="E10" s="111" t="s">
        <v>56</v>
      </c>
      <c r="F10" s="112"/>
      <c r="G10" s="65">
        <v>1397160</v>
      </c>
      <c r="H10" s="65">
        <v>293102080</v>
      </c>
      <c r="I10" s="57">
        <f>'３月'!I10+'４月'!G10</f>
        <v>4452853</v>
      </c>
      <c r="J10" s="57">
        <f>'３月'!J10+'４月'!H10</f>
        <v>1121732817</v>
      </c>
    </row>
    <row r="11" spans="1:10" ht="13.5">
      <c r="A11" s="11">
        <v>7</v>
      </c>
      <c r="B11" s="59">
        <v>102865</v>
      </c>
      <c r="C11" s="60">
        <v>42144360</v>
      </c>
      <c r="E11" s="42"/>
      <c r="F11" s="45" t="s">
        <v>24</v>
      </c>
      <c r="G11" s="83">
        <v>1005804</v>
      </c>
      <c r="H11" s="83">
        <v>188579160</v>
      </c>
      <c r="I11" s="80">
        <f>'３月'!I11+'４月'!G11</f>
        <v>3511644</v>
      </c>
      <c r="J11" s="80">
        <f>'３月'!J11+'４月'!H11</f>
        <v>874996605</v>
      </c>
    </row>
    <row r="12" spans="1:10" ht="13.5">
      <c r="A12" s="11">
        <v>8</v>
      </c>
      <c r="B12" s="59">
        <v>178153</v>
      </c>
      <c r="C12" s="60">
        <v>73975791</v>
      </c>
      <c r="E12" s="111" t="s">
        <v>45</v>
      </c>
      <c r="F12" s="112"/>
      <c r="G12" s="84">
        <v>13744</v>
      </c>
      <c r="H12" s="84">
        <v>10973273</v>
      </c>
      <c r="I12" s="57">
        <f>'３月'!I12+'４月'!G12</f>
        <v>51839</v>
      </c>
      <c r="J12" s="57">
        <f>'３月'!J12+'４月'!H12</f>
        <v>42833538</v>
      </c>
    </row>
    <row r="13" spans="1:10" ht="13.5">
      <c r="A13" s="11">
        <v>9</v>
      </c>
      <c r="B13" s="59">
        <v>296813</v>
      </c>
      <c r="C13" s="60">
        <v>65517657</v>
      </c>
      <c r="E13" s="42"/>
      <c r="F13" s="45" t="s">
        <v>24</v>
      </c>
      <c r="G13" s="85">
        <v>7878</v>
      </c>
      <c r="H13" s="85">
        <v>6499451</v>
      </c>
      <c r="I13" s="80">
        <f>'３月'!I13+'４月'!G13</f>
        <v>35426</v>
      </c>
      <c r="J13" s="80">
        <f>'３月'!J13+'４月'!H13</f>
        <v>43477206</v>
      </c>
    </row>
    <row r="14" spans="1:10" ht="13.5">
      <c r="A14" s="11">
        <v>10</v>
      </c>
      <c r="B14" s="59">
        <v>0</v>
      </c>
      <c r="C14" s="60">
        <v>0</v>
      </c>
      <c r="E14" s="120" t="s">
        <v>100</v>
      </c>
      <c r="F14" s="121"/>
      <c r="G14" s="65">
        <v>24180</v>
      </c>
      <c r="H14" s="79">
        <v>4502400</v>
      </c>
      <c r="I14" s="57">
        <f>'３月'!I14+'４月'!G14</f>
        <v>586440</v>
      </c>
      <c r="J14" s="57">
        <f>'３月'!J14+'４月'!H14</f>
        <v>116487945</v>
      </c>
    </row>
    <row r="15" spans="1:10" ht="13.5">
      <c r="A15" s="11">
        <v>11</v>
      </c>
      <c r="B15" s="59">
        <v>307854</v>
      </c>
      <c r="C15" s="60">
        <v>79630613</v>
      </c>
      <c r="E15" s="42"/>
      <c r="F15" s="45" t="s">
        <v>24</v>
      </c>
      <c r="G15" s="83">
        <v>590751</v>
      </c>
      <c r="H15" s="88">
        <v>86288613</v>
      </c>
      <c r="I15" s="80">
        <f>'３月'!I15+'４月'!G15</f>
        <v>2521195</v>
      </c>
      <c r="J15" s="80">
        <f>'３月'!J15+'４月'!H15</f>
        <v>451930901</v>
      </c>
    </row>
    <row r="16" spans="1:10" ht="13.5">
      <c r="A16" s="11">
        <v>12</v>
      </c>
      <c r="B16" s="59">
        <v>179367</v>
      </c>
      <c r="C16" s="60">
        <v>40682819</v>
      </c>
      <c r="E16" s="111" t="s">
        <v>46</v>
      </c>
      <c r="F16" s="112"/>
      <c r="G16" s="65"/>
      <c r="H16" s="65"/>
      <c r="I16" s="57">
        <f>'３月'!I16+'４月'!G16</f>
        <v>0</v>
      </c>
      <c r="J16" s="57">
        <f>'３月'!J16+'４月'!H16</f>
        <v>0</v>
      </c>
    </row>
    <row r="17" spans="1:10" ht="13.5">
      <c r="A17" s="11">
        <v>13</v>
      </c>
      <c r="B17" s="59">
        <v>285125</v>
      </c>
      <c r="C17" s="60">
        <v>53440504</v>
      </c>
      <c r="E17" s="42"/>
      <c r="F17" s="45" t="s">
        <v>24</v>
      </c>
      <c r="G17" s="67">
        <v>0</v>
      </c>
      <c r="H17" s="67">
        <v>0</v>
      </c>
      <c r="I17" s="80">
        <f>'３月'!I17+'４月'!G17</f>
        <v>0</v>
      </c>
      <c r="J17" s="80">
        <f>'３月'!J17+'４月'!H17</f>
        <v>0</v>
      </c>
    </row>
    <row r="18" spans="1:10" ht="13.5">
      <c r="A18" s="11">
        <v>14</v>
      </c>
      <c r="B18" s="59">
        <v>362043</v>
      </c>
      <c r="C18" s="60">
        <v>74220798</v>
      </c>
      <c r="E18" s="117" t="s">
        <v>29</v>
      </c>
      <c r="F18" s="118"/>
      <c r="G18" s="84">
        <v>265912</v>
      </c>
      <c r="H18" s="84">
        <v>140449893</v>
      </c>
      <c r="I18" s="57">
        <f>'３月'!I18+'４月'!G18</f>
        <v>1249303</v>
      </c>
      <c r="J18" s="57">
        <f>'３月'!J18+'４月'!H18</f>
        <v>871207334</v>
      </c>
    </row>
    <row r="19" spans="1:10" ht="13.5">
      <c r="A19" s="11">
        <v>15</v>
      </c>
      <c r="B19" s="59">
        <v>302114</v>
      </c>
      <c r="C19" s="60">
        <v>61467034</v>
      </c>
      <c r="E19" s="42"/>
      <c r="F19" s="45" t="s">
        <v>24</v>
      </c>
      <c r="G19" s="85">
        <v>211775</v>
      </c>
      <c r="H19" s="85">
        <v>118078885</v>
      </c>
      <c r="I19" s="80">
        <f>'３月'!I19+'４月'!G19</f>
        <v>1006632</v>
      </c>
      <c r="J19" s="80">
        <f>'３月'!J19+'４月'!H19</f>
        <v>726515863</v>
      </c>
    </row>
    <row r="20" spans="1:10" ht="13.5">
      <c r="A20" s="11">
        <v>16</v>
      </c>
      <c r="B20" s="59">
        <v>278975</v>
      </c>
      <c r="C20" s="60">
        <v>66311656</v>
      </c>
      <c r="E20" s="111" t="s">
        <v>28</v>
      </c>
      <c r="F20" s="112"/>
      <c r="G20" s="65">
        <v>12992</v>
      </c>
      <c r="H20" s="65">
        <v>7447670</v>
      </c>
      <c r="I20" s="57">
        <f>'３月'!I20+'４月'!G20</f>
        <v>52229</v>
      </c>
      <c r="J20" s="57">
        <f>'３月'!J20+'４月'!H20</f>
        <v>24789429</v>
      </c>
    </row>
    <row r="21" spans="1:10" ht="13.5">
      <c r="A21" s="11">
        <v>74</v>
      </c>
      <c r="B21" s="59">
        <v>0</v>
      </c>
      <c r="C21" s="60">
        <v>0</v>
      </c>
      <c r="E21" s="42"/>
      <c r="F21" s="45" t="s">
        <v>24</v>
      </c>
      <c r="G21" s="83">
        <v>22108</v>
      </c>
      <c r="H21" s="83">
        <v>10052690</v>
      </c>
      <c r="I21" s="80">
        <f>'３月'!I21+'４月'!G21</f>
        <v>95926</v>
      </c>
      <c r="J21" s="80">
        <f>'３月'!J21+'４月'!H21</f>
        <v>47422638</v>
      </c>
    </row>
    <row r="22" spans="1:10" ht="13.5">
      <c r="A22" s="11">
        <v>18</v>
      </c>
      <c r="B22" s="59">
        <v>420859</v>
      </c>
      <c r="C22" s="60">
        <v>69472139</v>
      </c>
      <c r="E22" s="111" t="s">
        <v>47</v>
      </c>
      <c r="F22" s="112"/>
      <c r="G22" s="84">
        <v>649189</v>
      </c>
      <c r="H22" s="90">
        <v>340051050</v>
      </c>
      <c r="I22" s="57">
        <f>'３月'!I22+'４月'!G22</f>
        <v>1981418</v>
      </c>
      <c r="J22" s="57">
        <f>'３月'!J22+'４月'!H22</f>
        <v>1099834381</v>
      </c>
    </row>
    <row r="23" spans="1:10" ht="13.5">
      <c r="A23" s="11">
        <v>19</v>
      </c>
      <c r="B23" s="59">
        <v>483636</v>
      </c>
      <c r="C23" s="60">
        <v>51744169</v>
      </c>
      <c r="E23" s="42"/>
      <c r="F23" s="45" t="s">
        <v>24</v>
      </c>
      <c r="G23" s="85">
        <v>753666</v>
      </c>
      <c r="H23" s="89">
        <v>353724658</v>
      </c>
      <c r="I23" s="80">
        <f>'３月'!I23+'４月'!G23</f>
        <v>3017340</v>
      </c>
      <c r="J23" s="80">
        <f>'３月'!J23+'４月'!H23</f>
        <v>1509923142</v>
      </c>
    </row>
    <row r="24" spans="1:10" ht="13.5">
      <c r="A24" s="11">
        <v>20</v>
      </c>
      <c r="B24" s="59">
        <v>316711</v>
      </c>
      <c r="C24" s="60">
        <v>61054907</v>
      </c>
      <c r="E24" s="111" t="s">
        <v>26</v>
      </c>
      <c r="F24" s="112"/>
      <c r="G24" s="65">
        <f aca="true" t="shared" si="0" ref="G24:J25">G6+G8+G10+G12+G14+G16+G18+G20+G22</f>
        <v>7445150</v>
      </c>
      <c r="H24" s="65">
        <f t="shared" si="0"/>
        <v>1492287616</v>
      </c>
      <c r="I24" s="65">
        <f t="shared" si="0"/>
        <v>30743911</v>
      </c>
      <c r="J24" s="65">
        <f t="shared" si="0"/>
        <v>5066719947</v>
      </c>
    </row>
    <row r="25" spans="1:10" ht="13.5">
      <c r="A25" s="11">
        <v>21</v>
      </c>
      <c r="B25" s="59">
        <v>82671</v>
      </c>
      <c r="C25" s="60">
        <v>27114174</v>
      </c>
      <c r="E25" s="42"/>
      <c r="F25" s="45" t="s">
        <v>27</v>
      </c>
      <c r="G25" s="67">
        <f t="shared" si="0"/>
        <v>7240776</v>
      </c>
      <c r="H25" s="67">
        <f t="shared" si="0"/>
        <v>1111922367</v>
      </c>
      <c r="I25" s="67">
        <f t="shared" si="0"/>
        <v>31957751</v>
      </c>
      <c r="J25" s="67">
        <f t="shared" si="0"/>
        <v>5193877379</v>
      </c>
    </row>
    <row r="26" spans="1:10" ht="13.5">
      <c r="A26" s="11">
        <v>22</v>
      </c>
      <c r="B26" s="59">
        <v>117795</v>
      </c>
      <c r="C26" s="60">
        <v>45132507</v>
      </c>
      <c r="E26" s="113" t="s">
        <v>48</v>
      </c>
      <c r="F26" s="114"/>
      <c r="G26" s="4">
        <f>G24/G25</f>
        <v>1.02822542777183</v>
      </c>
      <c r="H26" s="4">
        <f>H24/H25</f>
        <v>1.3420789618849354</v>
      </c>
      <c r="I26" s="4">
        <f>I24/I25</f>
        <v>0.9620173522223138</v>
      </c>
      <c r="J26" s="4">
        <f>J24/J25</f>
        <v>0.9755178217117474</v>
      </c>
    </row>
    <row r="27" spans="1:10" ht="13.5" customHeight="1">
      <c r="A27" s="11">
        <v>23</v>
      </c>
      <c r="B27" s="59">
        <v>218717</v>
      </c>
      <c r="C27" s="60">
        <v>51109260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0</v>
      </c>
      <c r="C28" s="60">
        <v>0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483145</v>
      </c>
      <c r="C29" s="60">
        <v>66863947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667186</v>
      </c>
      <c r="C30" s="60">
        <v>84670038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339787</v>
      </c>
      <c r="C31" s="60">
        <v>72465928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227373</v>
      </c>
      <c r="C32" s="60">
        <v>72287878</v>
      </c>
    </row>
    <row r="33" spans="1:8" ht="13.5">
      <c r="A33" s="11">
        <v>29</v>
      </c>
      <c r="B33" s="59">
        <v>29176</v>
      </c>
      <c r="C33" s="60">
        <v>16648869</v>
      </c>
      <c r="F33" s="49"/>
      <c r="G33" s="49"/>
      <c r="H33" s="49"/>
    </row>
    <row r="34" spans="1:8" ht="13.5">
      <c r="A34" s="11">
        <v>30</v>
      </c>
      <c r="B34" s="59">
        <v>375304</v>
      </c>
      <c r="C34" s="60">
        <v>77172660</v>
      </c>
      <c r="F34" s="49"/>
      <c r="G34" s="49"/>
      <c r="H34" s="49"/>
    </row>
    <row r="35" spans="1:3" ht="14.25" thickBot="1">
      <c r="A35" s="11">
        <v>31</v>
      </c>
      <c r="B35" s="61">
        <v>0</v>
      </c>
      <c r="C35" s="62">
        <v>0</v>
      </c>
    </row>
    <row r="36" spans="1:6" ht="14.25" thickBot="1">
      <c r="A36" s="17" t="s">
        <v>26</v>
      </c>
      <c r="B36" s="8">
        <f>SUM(B5:B35)</f>
        <v>7445150</v>
      </c>
      <c r="C36" s="8">
        <f>SUM(C5:C35)</f>
        <v>1492287616</v>
      </c>
      <c r="F36" s="25"/>
    </row>
    <row r="37" spans="1:7" ht="13.5">
      <c r="A37" s="18" t="s">
        <v>27</v>
      </c>
      <c r="B37" s="7">
        <v>7240776</v>
      </c>
      <c r="C37" s="7">
        <v>1111922367</v>
      </c>
      <c r="G37" s="32"/>
    </row>
    <row r="38" spans="1:5" ht="14.25" thickBot="1">
      <c r="A38" s="19" t="s">
        <v>49</v>
      </c>
      <c r="B38" s="10">
        <f>B36/B37</f>
        <v>1.02822542777183</v>
      </c>
      <c r="C38" s="10">
        <f>C36/C37</f>
        <v>1.3420789618849354</v>
      </c>
      <c r="E38" s="30"/>
    </row>
    <row r="39" spans="1:4" ht="24.75" thickBot="1">
      <c r="A39" s="23" t="s">
        <v>59</v>
      </c>
      <c r="B39" s="8">
        <f>'３月'!B39+'４月'!B36</f>
        <v>30743911</v>
      </c>
      <c r="C39" s="8">
        <f>'３月'!C39+'４月'!C36</f>
        <v>5066719947</v>
      </c>
      <c r="D39">
        <v>5886778368</v>
      </c>
    </row>
    <row r="40" spans="1:3" ht="13.5">
      <c r="A40" s="26" t="s">
        <v>50</v>
      </c>
      <c r="B40" s="28">
        <f>'３月'!B40+'４月'!B37</f>
        <v>31957751</v>
      </c>
      <c r="C40" s="28">
        <f>'３月'!C40+'４月'!C37</f>
        <v>5193877379</v>
      </c>
    </row>
    <row r="41" spans="1:3" ht="13.5">
      <c r="A41" s="20" t="s">
        <v>51</v>
      </c>
      <c r="B41" s="27">
        <f>B39/B40</f>
        <v>0.9620173522223138</v>
      </c>
      <c r="C41" s="27">
        <f>C39/C40</f>
        <v>0.9755178217117474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I47" sqref="I47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104</v>
      </c>
    </row>
    <row r="3" spans="1:7" ht="14.25">
      <c r="A3" s="22" t="s">
        <v>36</v>
      </c>
      <c r="E3" s="119" t="s">
        <v>37</v>
      </c>
      <c r="F3" s="119"/>
      <c r="G3" s="119"/>
    </row>
    <row r="4" spans="1:10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62</v>
      </c>
      <c r="I4" s="11" t="s">
        <v>63</v>
      </c>
      <c r="J4" s="12"/>
    </row>
    <row r="5" spans="1:10" ht="13.5">
      <c r="A5" s="11">
        <v>1</v>
      </c>
      <c r="B5" s="59">
        <v>0</v>
      </c>
      <c r="C5" s="60">
        <v>0</v>
      </c>
      <c r="E5" s="47"/>
      <c r="F5" s="44"/>
      <c r="G5" s="1" t="s">
        <v>41</v>
      </c>
      <c r="H5" s="35" t="s">
        <v>40</v>
      </c>
      <c r="I5" s="9" t="s">
        <v>41</v>
      </c>
      <c r="J5" s="1" t="s">
        <v>40</v>
      </c>
    </row>
    <row r="6" spans="1:10" ht="13.5">
      <c r="A6" s="11">
        <v>2</v>
      </c>
      <c r="B6" s="59">
        <v>0</v>
      </c>
      <c r="C6" s="60">
        <v>0</v>
      </c>
      <c r="E6" s="111" t="s">
        <v>42</v>
      </c>
      <c r="F6" s="112"/>
      <c r="G6" s="65">
        <v>6392362</v>
      </c>
      <c r="H6" s="63">
        <v>407692348</v>
      </c>
      <c r="I6" s="65">
        <f>'４月'!I6+'５月'!G6</f>
        <v>27645995</v>
      </c>
      <c r="J6" s="65">
        <f>'４月'!J6+'５月'!H6</f>
        <v>1678777079</v>
      </c>
    </row>
    <row r="7" spans="1:10" ht="13.5">
      <c r="A7" s="11">
        <v>3</v>
      </c>
      <c r="B7" s="59">
        <v>0</v>
      </c>
      <c r="C7" s="60">
        <v>0</v>
      </c>
      <c r="E7" s="42"/>
      <c r="F7" s="45" t="s">
        <v>24</v>
      </c>
      <c r="G7" s="83">
        <v>11239710</v>
      </c>
      <c r="H7" s="87">
        <v>494750932</v>
      </c>
      <c r="I7" s="83">
        <f>'４月'!I7+'５月'!G7</f>
        <v>32130755</v>
      </c>
      <c r="J7" s="83">
        <f>'４月'!J7+'５月'!H7</f>
        <v>1632187868</v>
      </c>
    </row>
    <row r="8" spans="1:10" ht="13.5">
      <c r="A8" s="11">
        <v>4</v>
      </c>
      <c r="B8" s="59">
        <v>142093</v>
      </c>
      <c r="C8" s="60">
        <v>39814463</v>
      </c>
      <c r="E8" s="111" t="s">
        <v>60</v>
      </c>
      <c r="F8" s="112"/>
      <c r="G8" s="84">
        <v>59641</v>
      </c>
      <c r="H8" s="84">
        <v>22552614</v>
      </c>
      <c r="I8" s="65">
        <f>'４月'!I8+'５月'!G8</f>
        <v>1175837</v>
      </c>
      <c r="J8" s="65">
        <f>'４月'!J8+'５月'!H8</f>
        <v>541302386</v>
      </c>
    </row>
    <row r="9" spans="1:10" ht="13.5">
      <c r="A9" s="11">
        <v>5</v>
      </c>
      <c r="B9" s="59">
        <v>397225</v>
      </c>
      <c r="C9" s="60">
        <v>48920926</v>
      </c>
      <c r="E9" s="42"/>
      <c r="F9" s="45" t="s">
        <v>24</v>
      </c>
      <c r="G9" s="103">
        <v>30376</v>
      </c>
      <c r="H9" s="104">
        <v>19891393</v>
      </c>
      <c r="I9" s="83">
        <f>'４月'!I9+'５月'!G9</f>
        <v>908919</v>
      </c>
      <c r="J9" s="83">
        <f>'４月'!J9+'５月'!H9</f>
        <v>422065481</v>
      </c>
    </row>
    <row r="10" spans="1:10" ht="13.5">
      <c r="A10" s="11">
        <v>6</v>
      </c>
      <c r="B10" s="59">
        <v>626502</v>
      </c>
      <c r="C10" s="60">
        <v>61583643</v>
      </c>
      <c r="E10" s="111" t="s">
        <v>61</v>
      </c>
      <c r="F10" s="112"/>
      <c r="G10" s="65">
        <v>1200596</v>
      </c>
      <c r="H10" s="66">
        <v>223713270</v>
      </c>
      <c r="I10" s="65">
        <f>'４月'!I10+'５月'!G10</f>
        <v>5653449</v>
      </c>
      <c r="J10" s="65">
        <f>'４月'!J10+'５月'!H10</f>
        <v>1345446087</v>
      </c>
    </row>
    <row r="11" spans="1:10" ht="13.5">
      <c r="A11" s="11">
        <v>7</v>
      </c>
      <c r="B11" s="59">
        <v>407069</v>
      </c>
      <c r="C11" s="60">
        <v>53500421</v>
      </c>
      <c r="E11" s="42"/>
      <c r="F11" s="45" t="s">
        <v>24</v>
      </c>
      <c r="G11" s="83">
        <v>883050</v>
      </c>
      <c r="H11" s="83">
        <v>196043190</v>
      </c>
      <c r="I11" s="83">
        <f>'４月'!I11+'５月'!G11</f>
        <v>4394694</v>
      </c>
      <c r="J11" s="83">
        <f>'４月'!J11+'５月'!H11</f>
        <v>1071039795</v>
      </c>
    </row>
    <row r="12" spans="1:10" ht="13.5">
      <c r="A12" s="11">
        <v>8</v>
      </c>
      <c r="B12" s="59">
        <v>0</v>
      </c>
      <c r="C12" s="60">
        <v>0</v>
      </c>
      <c r="E12" s="111" t="s">
        <v>45</v>
      </c>
      <c r="F12" s="112"/>
      <c r="G12" s="84">
        <v>11836</v>
      </c>
      <c r="H12" s="84">
        <v>5712246</v>
      </c>
      <c r="I12" s="65">
        <f>'４月'!I12+'５月'!G12</f>
        <v>63675</v>
      </c>
      <c r="J12" s="65">
        <f>'４月'!J12+'５月'!H12</f>
        <v>48545784</v>
      </c>
    </row>
    <row r="13" spans="1:10" ht="13.5">
      <c r="A13" s="11">
        <v>9</v>
      </c>
      <c r="B13" s="59">
        <v>476165</v>
      </c>
      <c r="C13" s="60">
        <v>54046004</v>
      </c>
      <c r="E13" s="42"/>
      <c r="F13" s="45" t="s">
        <v>24</v>
      </c>
      <c r="G13" s="103">
        <v>6986</v>
      </c>
      <c r="H13" s="104">
        <v>4776964</v>
      </c>
      <c r="I13" s="83">
        <f>'４月'!I13+'５月'!G13</f>
        <v>42412</v>
      </c>
      <c r="J13" s="83">
        <f>'４月'!J13+'５月'!H13</f>
        <v>48254170</v>
      </c>
    </row>
    <row r="14" spans="1:10" ht="13.5">
      <c r="A14" s="11">
        <v>10</v>
      </c>
      <c r="B14" s="59">
        <v>537710</v>
      </c>
      <c r="C14" s="60">
        <v>39277247</v>
      </c>
      <c r="E14" s="120" t="s">
        <v>100</v>
      </c>
      <c r="F14" s="121"/>
      <c r="G14" s="65">
        <v>15840</v>
      </c>
      <c r="H14" s="68">
        <v>2151450</v>
      </c>
      <c r="I14" s="65">
        <f>'４月'!I14+'５月'!G14</f>
        <v>602280</v>
      </c>
      <c r="J14" s="65">
        <f>'４月'!J14+'５月'!H14</f>
        <v>118639395</v>
      </c>
    </row>
    <row r="15" spans="1:10" ht="13.5">
      <c r="A15" s="11">
        <v>11</v>
      </c>
      <c r="B15" s="59">
        <v>825774</v>
      </c>
      <c r="C15" s="60">
        <v>74789664</v>
      </c>
      <c r="E15" s="42"/>
      <c r="F15" s="45" t="s">
        <v>24</v>
      </c>
      <c r="G15" s="83">
        <v>579390</v>
      </c>
      <c r="H15" s="88">
        <v>89561220</v>
      </c>
      <c r="I15" s="83">
        <f>'４月'!I15+'５月'!G15</f>
        <v>3100585</v>
      </c>
      <c r="J15" s="83">
        <f>'４月'!J15+'５月'!H15</f>
        <v>541492121</v>
      </c>
    </row>
    <row r="16" spans="1:10" ht="13.5">
      <c r="A16" s="11">
        <v>12</v>
      </c>
      <c r="B16" s="59">
        <v>672774</v>
      </c>
      <c r="C16" s="60">
        <v>51777166</v>
      </c>
      <c r="E16" s="111" t="s">
        <v>46</v>
      </c>
      <c r="F16" s="112"/>
      <c r="G16" s="84"/>
      <c r="H16" s="65"/>
      <c r="I16" s="65">
        <f>'４月'!I16+'５月'!G16</f>
        <v>0</v>
      </c>
      <c r="J16" s="65">
        <f>'４月'!J16+'５月'!H16</f>
        <v>0</v>
      </c>
    </row>
    <row r="17" spans="1:10" ht="13.5">
      <c r="A17" s="11">
        <v>13</v>
      </c>
      <c r="B17" s="59">
        <v>392054</v>
      </c>
      <c r="C17" s="60">
        <v>41870651</v>
      </c>
      <c r="E17" s="42"/>
      <c r="F17" s="45" t="s">
        <v>24</v>
      </c>
      <c r="G17" s="85">
        <v>0</v>
      </c>
      <c r="H17" s="67">
        <v>0</v>
      </c>
      <c r="I17" s="83">
        <f>'４月'!I17+'５月'!G17</f>
        <v>0</v>
      </c>
      <c r="J17" s="83">
        <f>'４月'!J17+'５月'!H17</f>
        <v>0</v>
      </c>
    </row>
    <row r="18" spans="1:10" ht="13.5">
      <c r="A18" s="11">
        <v>14</v>
      </c>
      <c r="B18" s="59">
        <v>374207</v>
      </c>
      <c r="C18" s="60">
        <v>57080549</v>
      </c>
      <c r="E18" s="117" t="s">
        <v>29</v>
      </c>
      <c r="F18" s="118"/>
      <c r="G18" s="84">
        <v>304573</v>
      </c>
      <c r="H18" s="84">
        <v>150232777</v>
      </c>
      <c r="I18" s="65">
        <f>'４月'!I18+'５月'!G18</f>
        <v>1553876</v>
      </c>
      <c r="J18" s="65">
        <f>'４月'!J18+'５月'!H18</f>
        <v>1021440111</v>
      </c>
    </row>
    <row r="19" spans="1:10" ht="13.5">
      <c r="A19" s="11">
        <v>15</v>
      </c>
      <c r="B19" s="59">
        <v>0</v>
      </c>
      <c r="C19" s="60">
        <v>0</v>
      </c>
      <c r="E19" s="42"/>
      <c r="F19" s="45" t="s">
        <v>24</v>
      </c>
      <c r="G19" s="85">
        <v>257081</v>
      </c>
      <c r="H19" s="104">
        <v>136905637</v>
      </c>
      <c r="I19" s="83">
        <f>'４月'!I19+'５月'!G19</f>
        <v>1263713</v>
      </c>
      <c r="J19" s="83">
        <f>'４月'!J19+'５月'!H19</f>
        <v>863421500</v>
      </c>
    </row>
    <row r="20" spans="1:10" ht="13.5">
      <c r="A20" s="11">
        <v>16</v>
      </c>
      <c r="B20" s="59">
        <v>616542</v>
      </c>
      <c r="C20" s="60">
        <v>65557247</v>
      </c>
      <c r="E20" s="111" t="s">
        <v>28</v>
      </c>
      <c r="F20" s="112"/>
      <c r="G20" s="65">
        <v>26733</v>
      </c>
      <c r="H20" s="66">
        <v>6406150</v>
      </c>
      <c r="I20" s="65">
        <f>'４月'!I20+'５月'!G20</f>
        <v>78962</v>
      </c>
      <c r="J20" s="65">
        <f>'４月'!J20+'５月'!H20</f>
        <v>31195579</v>
      </c>
    </row>
    <row r="21" spans="1:10" ht="13.5">
      <c r="A21" s="11">
        <v>17</v>
      </c>
      <c r="B21" s="59">
        <v>413561</v>
      </c>
      <c r="C21" s="60">
        <v>50329968</v>
      </c>
      <c r="E21" s="42"/>
      <c r="F21" s="45" t="s">
        <v>24</v>
      </c>
      <c r="G21" s="106">
        <v>32589</v>
      </c>
      <c r="H21" s="83">
        <v>7682011</v>
      </c>
      <c r="I21" s="83">
        <f>'４月'!I21+'５月'!G21</f>
        <v>128515</v>
      </c>
      <c r="J21" s="83">
        <f>'４月'!J21+'５月'!H21</f>
        <v>55104649</v>
      </c>
    </row>
    <row r="22" spans="1:10" ht="13.5">
      <c r="A22" s="11">
        <v>18</v>
      </c>
      <c r="B22" s="59">
        <v>205053</v>
      </c>
      <c r="C22" s="60">
        <v>33767387</v>
      </c>
      <c r="E22" s="111" t="s">
        <v>47</v>
      </c>
      <c r="F22" s="112"/>
      <c r="G22" s="84">
        <v>1038057</v>
      </c>
      <c r="H22" s="90">
        <v>345056064</v>
      </c>
      <c r="I22" s="65">
        <f>'４月'!I22+'５月'!G22</f>
        <v>3019475</v>
      </c>
      <c r="J22" s="65">
        <f>'４月'!J22+'５月'!H22</f>
        <v>1444890445</v>
      </c>
    </row>
    <row r="23" spans="1:10" ht="13.5">
      <c r="A23" s="11">
        <v>19</v>
      </c>
      <c r="B23" s="59">
        <v>183345</v>
      </c>
      <c r="C23" s="69">
        <v>27930960</v>
      </c>
      <c r="E23" s="42"/>
      <c r="F23" s="45" t="s">
        <v>24</v>
      </c>
      <c r="G23" s="85">
        <v>1004468</v>
      </c>
      <c r="H23" s="105">
        <v>342008567</v>
      </c>
      <c r="I23" s="83">
        <f>'４月'!I23+'５月'!G23</f>
        <v>4021808</v>
      </c>
      <c r="J23" s="83">
        <f>'４月'!J23+'５月'!H23</f>
        <v>1851931709</v>
      </c>
    </row>
    <row r="24" spans="1:10" ht="13.5">
      <c r="A24" s="11">
        <v>20</v>
      </c>
      <c r="B24" s="59">
        <v>166098</v>
      </c>
      <c r="C24" s="60">
        <v>27238957</v>
      </c>
      <c r="E24" s="111" t="s">
        <v>26</v>
      </c>
      <c r="F24" s="112"/>
      <c r="G24" s="84">
        <f>G6+G8+G10+G12+G14+G16+G18+G20+G22</f>
        <v>9049638</v>
      </c>
      <c r="H24" s="65">
        <f aca="true" t="shared" si="0" ref="G24:J25">H6+H8+H10+H12+H14+H16+H18+H20+H22</f>
        <v>1163516919</v>
      </c>
      <c r="I24" s="65">
        <f t="shared" si="0"/>
        <v>39793549</v>
      </c>
      <c r="J24" s="65">
        <f t="shared" si="0"/>
        <v>6230236866</v>
      </c>
    </row>
    <row r="25" spans="1:10" ht="13.5">
      <c r="A25" s="11">
        <v>21</v>
      </c>
      <c r="B25" s="59">
        <v>257432</v>
      </c>
      <c r="C25" s="60">
        <v>48875806</v>
      </c>
      <c r="E25" s="42"/>
      <c r="F25" s="45" t="s">
        <v>27</v>
      </c>
      <c r="G25" s="67">
        <f t="shared" si="0"/>
        <v>14033650</v>
      </c>
      <c r="H25" s="67">
        <f t="shared" si="0"/>
        <v>1291619914</v>
      </c>
      <c r="I25" s="67">
        <f t="shared" si="0"/>
        <v>45991401</v>
      </c>
      <c r="J25" s="67">
        <f t="shared" si="0"/>
        <v>6485497293</v>
      </c>
    </row>
    <row r="26" spans="1:10" ht="13.5">
      <c r="A26" s="11">
        <v>22</v>
      </c>
      <c r="B26" s="59">
        <v>0</v>
      </c>
      <c r="C26" s="60">
        <v>0</v>
      </c>
      <c r="E26" s="113" t="s">
        <v>48</v>
      </c>
      <c r="F26" s="114"/>
      <c r="G26" s="4">
        <f>G24/G25</f>
        <v>0.6448527646050742</v>
      </c>
      <c r="H26" s="4">
        <f>H24/H25</f>
        <v>0.9008198978573506</v>
      </c>
      <c r="I26" s="4">
        <f>I24/I25</f>
        <v>0.8652388954187328</v>
      </c>
      <c r="J26" s="4">
        <f>J24/J25</f>
        <v>0.960641348617089</v>
      </c>
    </row>
    <row r="27" spans="1:10" ht="13.5" customHeight="1">
      <c r="A27" s="11">
        <v>23</v>
      </c>
      <c r="B27" s="59">
        <v>307293</v>
      </c>
      <c r="C27" s="60">
        <v>72895774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172056</v>
      </c>
      <c r="C28" s="60">
        <v>33697248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286101</v>
      </c>
      <c r="C29" s="60">
        <v>50340494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243434</v>
      </c>
      <c r="C30" s="60">
        <v>39668643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270075</v>
      </c>
      <c r="C31" s="60">
        <v>52037041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279706</v>
      </c>
      <c r="C32" s="60">
        <v>40966617</v>
      </c>
    </row>
    <row r="33" spans="1:8" ht="13.5">
      <c r="A33" s="11">
        <v>29</v>
      </c>
      <c r="B33" s="59">
        <v>0</v>
      </c>
      <c r="C33" s="60">
        <v>0</v>
      </c>
      <c r="F33" s="49"/>
      <c r="G33" s="49"/>
      <c r="H33" s="49"/>
    </row>
    <row r="34" spans="1:8" ht="13.5">
      <c r="A34" s="11">
        <v>30</v>
      </c>
      <c r="B34" s="59">
        <v>425560</v>
      </c>
      <c r="C34" s="60">
        <v>53449094</v>
      </c>
      <c r="F34" s="49"/>
      <c r="G34" s="49"/>
      <c r="H34" s="49"/>
    </row>
    <row r="35" spans="1:3" ht="14.25" thickBot="1">
      <c r="A35" s="11">
        <v>31</v>
      </c>
      <c r="B35" s="61">
        <v>371809</v>
      </c>
      <c r="C35" s="62">
        <v>44100949</v>
      </c>
    </row>
    <row r="36" spans="1:6" ht="14.25" thickBot="1">
      <c r="A36" s="17" t="s">
        <v>26</v>
      </c>
      <c r="B36" s="8">
        <f>SUM(B5:B35)</f>
        <v>9049638</v>
      </c>
      <c r="C36" s="8">
        <f>SUM(C5:C35)</f>
        <v>1163516919</v>
      </c>
      <c r="F36" s="25"/>
    </row>
    <row r="37" spans="1:7" ht="13.5">
      <c r="A37" s="18" t="s">
        <v>27</v>
      </c>
      <c r="B37" s="7">
        <v>14033650</v>
      </c>
      <c r="C37" s="7">
        <v>1291619914</v>
      </c>
      <c r="G37" s="32"/>
    </row>
    <row r="38" spans="1:5" ht="14.25" thickBot="1">
      <c r="A38" s="19" t="s">
        <v>49</v>
      </c>
      <c r="B38" s="4">
        <f>B36/B37</f>
        <v>0.6448527646050742</v>
      </c>
      <c r="C38" s="4">
        <f>C36/C37</f>
        <v>0.9008198978573506</v>
      </c>
      <c r="E38" s="30"/>
    </row>
    <row r="39" spans="1:4" ht="24.75" thickBot="1">
      <c r="A39" s="23" t="s">
        <v>64</v>
      </c>
      <c r="B39" s="8">
        <f>'４月'!B39+'５月'!B36</f>
        <v>39793549</v>
      </c>
      <c r="C39" s="8">
        <f>'４月'!C39+'５月'!C36</f>
        <v>6230236866</v>
      </c>
      <c r="D39">
        <v>5886778368</v>
      </c>
    </row>
    <row r="40" spans="1:4" ht="13.5">
      <c r="A40" s="26" t="s">
        <v>50</v>
      </c>
      <c r="B40" s="28">
        <f>'４月'!B40+'５月'!B37</f>
        <v>45991401</v>
      </c>
      <c r="C40" s="28">
        <f>'４月'!C40+'５月'!C37</f>
        <v>6485497293</v>
      </c>
      <c r="D40">
        <v>6504490169</v>
      </c>
    </row>
    <row r="41" spans="1:3" ht="13.5">
      <c r="A41" s="20" t="s">
        <v>51</v>
      </c>
      <c r="B41" s="27">
        <f>B39/B40</f>
        <v>0.8652388954187328</v>
      </c>
      <c r="C41" s="27">
        <f>C39/C40</f>
        <v>0.960641348617089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2" sqref="A2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105</v>
      </c>
    </row>
    <row r="3" spans="1:7" ht="14.25">
      <c r="A3" s="22" t="s">
        <v>36</v>
      </c>
      <c r="E3" s="119" t="s">
        <v>37</v>
      </c>
      <c r="F3" s="119"/>
      <c r="G3" s="119"/>
    </row>
    <row r="4" spans="1:11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69</v>
      </c>
      <c r="I4" s="11" t="s">
        <v>68</v>
      </c>
      <c r="J4" s="12"/>
      <c r="K4" s="36"/>
    </row>
    <row r="5" spans="1:11" ht="13.5">
      <c r="A5" s="11">
        <v>1</v>
      </c>
      <c r="B5" s="59">
        <v>370826</v>
      </c>
      <c r="C5" s="60">
        <v>52707826</v>
      </c>
      <c r="E5" s="47"/>
      <c r="F5" s="44"/>
      <c r="G5" s="9" t="s">
        <v>41</v>
      </c>
      <c r="H5" s="35" t="s">
        <v>40</v>
      </c>
      <c r="I5" s="9" t="s">
        <v>41</v>
      </c>
      <c r="J5" s="1" t="s">
        <v>40</v>
      </c>
      <c r="K5" s="36"/>
    </row>
    <row r="6" spans="1:11" ht="13.5">
      <c r="A6" s="11">
        <v>2</v>
      </c>
      <c r="B6" s="59">
        <v>339549</v>
      </c>
      <c r="C6" s="60">
        <v>33925076</v>
      </c>
      <c r="E6" s="111" t="s">
        <v>42</v>
      </c>
      <c r="F6" s="112"/>
      <c r="G6" s="65">
        <v>4775012</v>
      </c>
      <c r="H6" s="63">
        <v>1183836475</v>
      </c>
      <c r="I6" s="65">
        <f>'５月'!I6+'６月'!G6</f>
        <v>32421007</v>
      </c>
      <c r="J6" s="65">
        <f>'５月'!J6+'６月'!H6</f>
        <v>2862613554</v>
      </c>
      <c r="K6" s="36"/>
    </row>
    <row r="7" spans="1:12" ht="13.5">
      <c r="A7" s="11">
        <v>3</v>
      </c>
      <c r="B7" s="59">
        <v>404156</v>
      </c>
      <c r="C7" s="60">
        <v>34536868</v>
      </c>
      <c r="E7" s="42"/>
      <c r="F7" s="45" t="s">
        <v>24</v>
      </c>
      <c r="G7" s="83">
        <v>6457848</v>
      </c>
      <c r="H7" s="87">
        <v>564999727</v>
      </c>
      <c r="I7" s="83">
        <f>'５月'!I7+'６月'!G7</f>
        <v>38588603</v>
      </c>
      <c r="J7" s="83">
        <f>'５月'!J7+'６月'!H7</f>
        <v>2197187595</v>
      </c>
      <c r="K7" s="36"/>
      <c r="L7" s="32"/>
    </row>
    <row r="8" spans="1:11" ht="13.5">
      <c r="A8" s="11">
        <v>4</v>
      </c>
      <c r="B8" s="59">
        <v>1067519</v>
      </c>
      <c r="C8" s="60">
        <v>55124610</v>
      </c>
      <c r="E8" s="111" t="s">
        <v>65</v>
      </c>
      <c r="F8" s="112"/>
      <c r="G8" s="84">
        <v>5997</v>
      </c>
      <c r="H8" s="84">
        <v>2350245</v>
      </c>
      <c r="I8" s="65">
        <f>'５月'!I8+'６月'!G8</f>
        <v>1181834</v>
      </c>
      <c r="J8" s="65">
        <f>'５月'!J8+'６月'!H8</f>
        <v>543652631</v>
      </c>
      <c r="K8" s="36"/>
    </row>
    <row r="9" spans="1:11" ht="13.5">
      <c r="A9" s="11">
        <v>5</v>
      </c>
      <c r="B9" s="59">
        <v>0</v>
      </c>
      <c r="C9" s="60">
        <v>0</v>
      </c>
      <c r="E9" s="42"/>
      <c r="F9" s="45" t="s">
        <v>24</v>
      </c>
      <c r="G9" s="85">
        <v>18353</v>
      </c>
      <c r="H9" s="104">
        <v>8785052</v>
      </c>
      <c r="I9" s="83">
        <f>'５月'!I9+'６月'!G9</f>
        <v>927272</v>
      </c>
      <c r="J9" s="83">
        <f>'５月'!J9+'６月'!H9</f>
        <v>430850533</v>
      </c>
      <c r="K9" s="36"/>
    </row>
    <row r="10" spans="1:11" ht="13.5">
      <c r="A10" s="11">
        <v>6</v>
      </c>
      <c r="B10" s="59">
        <v>485118</v>
      </c>
      <c r="C10" s="60">
        <v>49664931</v>
      </c>
      <c r="E10" s="111" t="s">
        <v>66</v>
      </c>
      <c r="F10" s="112"/>
      <c r="G10" s="65">
        <v>1301307</v>
      </c>
      <c r="H10" s="66">
        <v>270739250</v>
      </c>
      <c r="I10" s="65">
        <f>'５月'!I10+'６月'!G10</f>
        <v>6954756</v>
      </c>
      <c r="J10" s="65">
        <f>'５月'!J10+'６月'!H10</f>
        <v>1616185337</v>
      </c>
      <c r="K10" s="36"/>
    </row>
    <row r="11" spans="1:11" ht="13.5">
      <c r="A11" s="11">
        <v>7</v>
      </c>
      <c r="B11" s="59">
        <v>346303</v>
      </c>
      <c r="C11" s="60">
        <v>27914776</v>
      </c>
      <c r="E11" s="42"/>
      <c r="F11" s="45" t="s">
        <v>24</v>
      </c>
      <c r="G11" s="83">
        <v>908550</v>
      </c>
      <c r="H11" s="83">
        <v>222407325</v>
      </c>
      <c r="I11" s="83">
        <f>'５月'!I11+'６月'!G11</f>
        <v>5303244</v>
      </c>
      <c r="J11" s="83">
        <f>'５月'!J11+'６月'!H11</f>
        <v>1293447120</v>
      </c>
      <c r="K11" s="36"/>
    </row>
    <row r="12" spans="1:11" ht="13.5">
      <c r="A12" s="11">
        <v>8</v>
      </c>
      <c r="B12" s="59">
        <v>341004</v>
      </c>
      <c r="C12" s="60">
        <v>38818635</v>
      </c>
      <c r="E12" s="111" t="s">
        <v>45</v>
      </c>
      <c r="F12" s="112"/>
      <c r="G12" s="84">
        <v>8880</v>
      </c>
      <c r="H12" s="84">
        <v>4033740</v>
      </c>
      <c r="I12" s="65">
        <f>'５月'!I12+'６月'!G12</f>
        <v>72555</v>
      </c>
      <c r="J12" s="65">
        <f>'５月'!J12+'６月'!H12</f>
        <v>52579524</v>
      </c>
      <c r="K12" s="32"/>
    </row>
    <row r="13" spans="1:11" ht="13.5">
      <c r="A13" s="11">
        <v>9</v>
      </c>
      <c r="B13" s="59">
        <v>494667</v>
      </c>
      <c r="C13" s="60">
        <v>51368200</v>
      </c>
      <c r="E13" s="42"/>
      <c r="F13" s="45" t="s">
        <v>24</v>
      </c>
      <c r="G13" s="85">
        <v>5160</v>
      </c>
      <c r="H13" s="104">
        <v>3655199</v>
      </c>
      <c r="I13" s="83">
        <f>'５月'!I13+'６月'!G13</f>
        <v>47572</v>
      </c>
      <c r="J13" s="83">
        <f>'５月'!J13+'６月'!H13</f>
        <v>51909369</v>
      </c>
      <c r="K13" s="36"/>
    </row>
    <row r="14" spans="1:11" ht="13.5">
      <c r="A14" s="11">
        <v>10</v>
      </c>
      <c r="B14" s="59">
        <v>320147</v>
      </c>
      <c r="C14" s="60">
        <v>46529182</v>
      </c>
      <c r="E14" s="120" t="s">
        <v>100</v>
      </c>
      <c r="F14" s="121"/>
      <c r="G14" s="65">
        <v>67800</v>
      </c>
      <c r="H14" s="68">
        <v>11923170</v>
      </c>
      <c r="I14" s="65">
        <f>'５月'!I14+'６月'!G14</f>
        <v>670080</v>
      </c>
      <c r="J14" s="65">
        <f>'５月'!J14+'６月'!H14</f>
        <v>130562565</v>
      </c>
      <c r="K14" s="36"/>
    </row>
    <row r="15" spans="1:11" ht="13.5">
      <c r="A15" s="11">
        <v>11</v>
      </c>
      <c r="B15" s="59">
        <v>303485</v>
      </c>
      <c r="C15" s="60">
        <v>39893757</v>
      </c>
      <c r="E15" s="42"/>
      <c r="F15" s="45" t="s">
        <v>24</v>
      </c>
      <c r="G15" s="83">
        <v>559050</v>
      </c>
      <c r="H15" s="88">
        <v>81071550</v>
      </c>
      <c r="I15" s="83">
        <f>'５月'!I15+'６月'!G15</f>
        <v>3659635</v>
      </c>
      <c r="J15" s="83">
        <f>'５月'!J15+'６月'!H15</f>
        <v>622563671</v>
      </c>
      <c r="K15" s="36"/>
    </row>
    <row r="16" spans="1:11" ht="13.5">
      <c r="A16" s="11">
        <v>12</v>
      </c>
      <c r="B16" s="59">
        <v>0</v>
      </c>
      <c r="C16" s="60">
        <v>0</v>
      </c>
      <c r="E16" s="111" t="s">
        <v>46</v>
      </c>
      <c r="F16" s="112"/>
      <c r="G16" s="65"/>
      <c r="H16" s="65"/>
      <c r="I16" s="65">
        <f>'５月'!I16+'６月'!G16</f>
        <v>0</v>
      </c>
      <c r="J16" s="65">
        <f>'５月'!J16+'６月'!H16</f>
        <v>0</v>
      </c>
      <c r="K16" s="36"/>
    </row>
    <row r="17" spans="1:11" ht="13.5">
      <c r="A17" s="11">
        <v>13</v>
      </c>
      <c r="B17" s="59">
        <v>366438</v>
      </c>
      <c r="C17" s="60">
        <v>45177935</v>
      </c>
      <c r="E17" s="42"/>
      <c r="F17" s="45" t="s">
        <v>24</v>
      </c>
      <c r="G17" s="67">
        <v>0</v>
      </c>
      <c r="H17" s="67">
        <v>0</v>
      </c>
      <c r="I17" s="83">
        <f>'５月'!I17+'６月'!G17</f>
        <v>0</v>
      </c>
      <c r="J17" s="83">
        <f>'５月'!J17+'６月'!H17</f>
        <v>0</v>
      </c>
      <c r="K17" s="36"/>
    </row>
    <row r="18" spans="1:11" ht="13.5">
      <c r="A18" s="11">
        <v>14</v>
      </c>
      <c r="B18" s="59">
        <v>261271</v>
      </c>
      <c r="C18" s="60">
        <v>42231178</v>
      </c>
      <c r="E18" s="117" t="s">
        <v>29</v>
      </c>
      <c r="F18" s="118"/>
      <c r="G18" s="84">
        <v>156</v>
      </c>
      <c r="H18" s="84">
        <v>84319</v>
      </c>
      <c r="I18" s="65">
        <f>'５月'!I18+'６月'!G18</f>
        <v>1554032</v>
      </c>
      <c r="J18" s="65">
        <f>'５月'!J18+'６月'!H18</f>
        <v>1021524430</v>
      </c>
      <c r="K18" s="36"/>
    </row>
    <row r="19" spans="1:11" ht="13.5">
      <c r="A19" s="11">
        <v>15</v>
      </c>
      <c r="B19" s="59">
        <v>176196</v>
      </c>
      <c r="C19" s="60">
        <v>35717898</v>
      </c>
      <c r="E19" s="42"/>
      <c r="F19" s="45" t="s">
        <v>24</v>
      </c>
      <c r="G19" s="85">
        <v>8</v>
      </c>
      <c r="H19" s="104">
        <v>8505</v>
      </c>
      <c r="I19" s="83">
        <f>'５月'!I19+'６月'!G19</f>
        <v>1263721</v>
      </c>
      <c r="J19" s="83">
        <f>'５月'!J19+'６月'!H19</f>
        <v>863430005</v>
      </c>
      <c r="K19" s="36"/>
    </row>
    <row r="20" spans="1:11" ht="13.5">
      <c r="A20" s="11">
        <v>16</v>
      </c>
      <c r="B20" s="59">
        <v>191092</v>
      </c>
      <c r="C20" s="60">
        <v>32698950</v>
      </c>
      <c r="E20" s="111" t="s">
        <v>28</v>
      </c>
      <c r="F20" s="112"/>
      <c r="G20" s="65">
        <v>70528</v>
      </c>
      <c r="H20" s="66">
        <v>18512210</v>
      </c>
      <c r="I20" s="65">
        <f>'５月'!I20+'６月'!G20</f>
        <v>149490</v>
      </c>
      <c r="J20" s="65">
        <f>'５月'!J20+'６月'!H20</f>
        <v>49707789</v>
      </c>
      <c r="K20" s="36"/>
    </row>
    <row r="21" spans="1:11" ht="13.5">
      <c r="A21" s="11">
        <v>17</v>
      </c>
      <c r="B21" s="59">
        <v>348697</v>
      </c>
      <c r="C21" s="60">
        <v>52909203</v>
      </c>
      <c r="E21" s="42"/>
      <c r="F21" s="45" t="s">
        <v>24</v>
      </c>
      <c r="G21" s="83">
        <v>43587</v>
      </c>
      <c r="H21" s="83">
        <v>19319620</v>
      </c>
      <c r="I21" s="83">
        <f>'５月'!I21+'６月'!G21</f>
        <v>172102</v>
      </c>
      <c r="J21" s="83">
        <f>'５月'!J21+'６月'!H21</f>
        <v>74424269</v>
      </c>
      <c r="K21" s="36"/>
    </row>
    <row r="22" spans="1:11" ht="13.5">
      <c r="A22" s="11">
        <v>18</v>
      </c>
      <c r="B22" s="59">
        <v>332217</v>
      </c>
      <c r="C22" s="60">
        <v>78724415</v>
      </c>
      <c r="E22" s="111" t="s">
        <v>47</v>
      </c>
      <c r="F22" s="112"/>
      <c r="G22" s="84">
        <v>2865608</v>
      </c>
      <c r="H22" s="90">
        <v>417256967</v>
      </c>
      <c r="I22" s="65">
        <f>'５月'!I22+'６月'!G22</f>
        <v>5885083</v>
      </c>
      <c r="J22" s="65">
        <f>'５月'!J22+'６月'!H22</f>
        <v>1862147412</v>
      </c>
      <c r="K22" s="36"/>
    </row>
    <row r="23" spans="1:11" ht="13.5">
      <c r="A23" s="11">
        <v>19</v>
      </c>
      <c r="B23" s="59">
        <v>0</v>
      </c>
      <c r="C23" s="59">
        <v>0</v>
      </c>
      <c r="E23" s="42"/>
      <c r="F23" s="45" t="s">
        <v>24</v>
      </c>
      <c r="G23" s="85">
        <v>1488795</v>
      </c>
      <c r="H23" s="105">
        <v>393069858</v>
      </c>
      <c r="I23" s="83">
        <f>'５月'!I23+'６月'!G23</f>
        <v>5510603</v>
      </c>
      <c r="J23" s="83">
        <f>'５月'!J23+'６月'!H23</f>
        <v>2245001567</v>
      </c>
      <c r="K23" s="36"/>
    </row>
    <row r="24" spans="1:11" ht="13.5">
      <c r="A24" s="11">
        <v>20</v>
      </c>
      <c r="B24" s="59">
        <v>362063</v>
      </c>
      <c r="C24" s="60">
        <v>56158912</v>
      </c>
      <c r="E24" s="111" t="s">
        <v>26</v>
      </c>
      <c r="F24" s="112"/>
      <c r="G24" s="65">
        <f aca="true" t="shared" si="0" ref="G24:J25">G6+G8+G10+G12+G14+G16+G18+G20+G22</f>
        <v>9095288</v>
      </c>
      <c r="H24" s="65">
        <f t="shared" si="0"/>
        <v>1908736376</v>
      </c>
      <c r="I24" s="65">
        <f t="shared" si="0"/>
        <v>48888837</v>
      </c>
      <c r="J24" s="65">
        <f t="shared" si="0"/>
        <v>8138973242</v>
      </c>
      <c r="K24" s="36"/>
    </row>
    <row r="25" spans="1:11" ht="13.5">
      <c r="A25" s="11">
        <v>21</v>
      </c>
      <c r="B25" s="59">
        <v>487181</v>
      </c>
      <c r="C25" s="60">
        <v>85762972</v>
      </c>
      <c r="E25" s="42"/>
      <c r="F25" s="45" t="s">
        <v>27</v>
      </c>
      <c r="G25" s="67">
        <f t="shared" si="0"/>
        <v>9481351</v>
      </c>
      <c r="H25" s="67">
        <f t="shared" si="0"/>
        <v>1293316836</v>
      </c>
      <c r="I25" s="67">
        <f t="shared" si="0"/>
        <v>55472752</v>
      </c>
      <c r="J25" s="67">
        <f t="shared" si="0"/>
        <v>7778814129</v>
      </c>
      <c r="K25" s="36"/>
    </row>
    <row r="26" spans="1:11" ht="13.5">
      <c r="A26" s="11">
        <v>22</v>
      </c>
      <c r="B26" s="59">
        <v>260322</v>
      </c>
      <c r="C26" s="60">
        <v>98061098</v>
      </c>
      <c r="E26" s="113" t="s">
        <v>48</v>
      </c>
      <c r="F26" s="114"/>
      <c r="G26" s="4">
        <f>G24/G25</f>
        <v>0.9592818576171265</v>
      </c>
      <c r="H26" s="4">
        <f>H24/H25</f>
        <v>1.4758459202490426</v>
      </c>
      <c r="I26" s="4">
        <f>I24/I25</f>
        <v>0.8813126307488764</v>
      </c>
      <c r="J26" s="4">
        <f>J24/J25</f>
        <v>1.0463000024203304</v>
      </c>
      <c r="K26" s="36"/>
    </row>
    <row r="27" spans="1:10" ht="13.5" customHeight="1">
      <c r="A27" s="11">
        <v>23</v>
      </c>
      <c r="B27" s="59">
        <v>256632</v>
      </c>
      <c r="C27" s="60">
        <v>162692310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310863</v>
      </c>
      <c r="C28" s="60">
        <v>186050295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360717</v>
      </c>
      <c r="C29" s="60">
        <v>59261104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0</v>
      </c>
      <c r="C30" s="60">
        <v>0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211565</v>
      </c>
      <c r="C31" s="60">
        <v>135341940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255673</v>
      </c>
      <c r="C32" s="60">
        <v>181377553</v>
      </c>
    </row>
    <row r="33" spans="1:8" ht="13.5">
      <c r="A33" s="11">
        <v>29</v>
      </c>
      <c r="B33" s="59">
        <v>166780</v>
      </c>
      <c r="C33" s="60">
        <v>139752157</v>
      </c>
      <c r="F33" s="49"/>
      <c r="G33" s="49"/>
      <c r="H33" s="49"/>
    </row>
    <row r="34" spans="1:8" ht="13.5">
      <c r="A34" s="11">
        <v>30</v>
      </c>
      <c r="B34" s="59">
        <v>274807</v>
      </c>
      <c r="C34" s="60">
        <v>86334595</v>
      </c>
      <c r="F34" s="49"/>
      <c r="G34" s="49"/>
      <c r="H34" s="49"/>
    </row>
    <row r="35" spans="1:3" ht="14.25" thickBot="1">
      <c r="A35" s="11">
        <v>31</v>
      </c>
      <c r="B35" s="61">
        <v>0</v>
      </c>
      <c r="C35" s="62">
        <v>0</v>
      </c>
    </row>
    <row r="36" spans="1:6" ht="14.25" thickBot="1">
      <c r="A36" s="17" t="s">
        <v>26</v>
      </c>
      <c r="B36" s="8">
        <f>SUM(B5:B35)</f>
        <v>9095288</v>
      </c>
      <c r="C36" s="8">
        <f>SUM(C5:C35)</f>
        <v>1908736376</v>
      </c>
      <c r="F36" s="25"/>
    </row>
    <row r="37" spans="1:7" ht="13.5">
      <c r="A37" s="18" t="s">
        <v>27</v>
      </c>
      <c r="B37" s="7">
        <v>9481351</v>
      </c>
      <c r="C37" s="7">
        <v>1293316836</v>
      </c>
      <c r="G37" s="32"/>
    </row>
    <row r="38" spans="1:5" ht="14.25" thickBot="1">
      <c r="A38" s="19" t="s">
        <v>49</v>
      </c>
      <c r="B38" s="4">
        <f>B36/B37</f>
        <v>0.9592818576171265</v>
      </c>
      <c r="C38" s="4">
        <f>C36/C37</f>
        <v>1.4758459202490426</v>
      </c>
      <c r="E38" s="30"/>
    </row>
    <row r="39" spans="1:4" ht="24.75" thickBot="1">
      <c r="A39" s="23" t="s">
        <v>67</v>
      </c>
      <c r="B39" s="8">
        <f>'５月'!B39+'６月'!B36</f>
        <v>48888837</v>
      </c>
      <c r="C39" s="8">
        <f>'５月'!C39+'６月'!C36</f>
        <v>8138973242</v>
      </c>
      <c r="D39">
        <v>5886778368</v>
      </c>
    </row>
    <row r="40" spans="1:4" ht="13.5">
      <c r="A40" s="26" t="s">
        <v>50</v>
      </c>
      <c r="B40" s="28">
        <f>'５月'!B40+'６月'!B37</f>
        <v>55472752</v>
      </c>
      <c r="C40" s="28">
        <f>'５月'!C40+'６月'!C37</f>
        <v>7778814129</v>
      </c>
      <c r="D40">
        <v>6504490169</v>
      </c>
    </row>
    <row r="41" spans="1:3" ht="13.5">
      <c r="A41" s="20" t="s">
        <v>51</v>
      </c>
      <c r="B41" s="27">
        <f>B39/B40</f>
        <v>0.8813126307488764</v>
      </c>
      <c r="C41" s="27">
        <f>C39/C40</f>
        <v>1.0463000024203304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5" sqref="B5:C3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106</v>
      </c>
    </row>
    <row r="3" spans="1:7" ht="14.25">
      <c r="A3" s="22" t="s">
        <v>36</v>
      </c>
      <c r="E3" s="119" t="s">
        <v>37</v>
      </c>
      <c r="F3" s="119"/>
      <c r="G3" s="119"/>
    </row>
    <row r="4" spans="1:11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72</v>
      </c>
      <c r="I4" s="11" t="s">
        <v>73</v>
      </c>
      <c r="J4" s="12"/>
      <c r="K4" s="36"/>
    </row>
    <row r="5" spans="1:11" ht="13.5">
      <c r="A5" s="11">
        <v>1</v>
      </c>
      <c r="B5" s="59">
        <v>132571</v>
      </c>
      <c r="C5" s="60">
        <v>88272615</v>
      </c>
      <c r="E5" s="47"/>
      <c r="F5" s="44"/>
      <c r="G5" s="9" t="s">
        <v>41</v>
      </c>
      <c r="H5" s="35" t="s">
        <v>40</v>
      </c>
      <c r="I5" s="9" t="s">
        <v>41</v>
      </c>
      <c r="J5" s="1" t="s">
        <v>40</v>
      </c>
      <c r="K5" s="36"/>
    </row>
    <row r="6" spans="1:11" ht="13.5">
      <c r="A6" s="11">
        <v>2</v>
      </c>
      <c r="B6" s="59">
        <v>191148</v>
      </c>
      <c r="C6" s="60">
        <v>175788885</v>
      </c>
      <c r="E6" s="111" t="s">
        <v>42</v>
      </c>
      <c r="F6" s="112"/>
      <c r="G6" s="65">
        <v>3822553</v>
      </c>
      <c r="H6" s="63">
        <v>2046518112</v>
      </c>
      <c r="I6" s="65">
        <f>'６月'!I6+'7月'!G6</f>
        <v>36243560</v>
      </c>
      <c r="J6" s="65">
        <f>'６月'!J6+'7月'!H6</f>
        <v>4909131666</v>
      </c>
      <c r="K6" s="36"/>
    </row>
    <row r="7" spans="1:12" ht="13.5">
      <c r="A7" s="11">
        <v>3</v>
      </c>
      <c r="B7" s="59">
        <v>0</v>
      </c>
      <c r="C7" s="60">
        <v>0</v>
      </c>
      <c r="E7" s="42"/>
      <c r="F7" s="45" t="s">
        <v>24</v>
      </c>
      <c r="G7" s="83">
        <v>6555882</v>
      </c>
      <c r="H7" s="87">
        <v>1692136646</v>
      </c>
      <c r="I7" s="83">
        <f>'６月'!I7+'7月'!G7</f>
        <v>45144485</v>
      </c>
      <c r="J7" s="83">
        <f>'６月'!J7+'7月'!H7</f>
        <v>3889324241</v>
      </c>
      <c r="K7" s="36"/>
      <c r="L7" s="32"/>
    </row>
    <row r="8" spans="1:11" ht="13.5">
      <c r="A8" s="11">
        <v>4</v>
      </c>
      <c r="B8" s="59">
        <v>329281</v>
      </c>
      <c r="C8" s="60">
        <v>179467492</v>
      </c>
      <c r="E8" s="111" t="s">
        <v>70</v>
      </c>
      <c r="F8" s="112"/>
      <c r="G8" s="84">
        <v>4698</v>
      </c>
      <c r="H8" s="84">
        <v>2330445</v>
      </c>
      <c r="I8" s="65">
        <f>'６月'!I8+'7月'!G8</f>
        <v>1186532</v>
      </c>
      <c r="J8" s="65">
        <f>'６月'!J8+'7月'!H8</f>
        <v>545983076</v>
      </c>
      <c r="K8" s="36"/>
    </row>
    <row r="9" spans="1:11" ht="13.5">
      <c r="A9" s="11">
        <v>5</v>
      </c>
      <c r="B9" s="59">
        <v>127386</v>
      </c>
      <c r="C9" s="60">
        <v>66293841</v>
      </c>
      <c r="E9" s="42"/>
      <c r="F9" s="45" t="s">
        <v>24</v>
      </c>
      <c r="G9" s="85">
        <v>2449</v>
      </c>
      <c r="H9" s="104">
        <v>1261042</v>
      </c>
      <c r="I9" s="83">
        <f>'６月'!I9+'7月'!G9</f>
        <v>929721</v>
      </c>
      <c r="J9" s="83">
        <f>'６月'!J9+'7月'!H9</f>
        <v>432111575</v>
      </c>
      <c r="K9" s="36"/>
    </row>
    <row r="10" spans="1:11" ht="13.5">
      <c r="A10" s="11">
        <v>6</v>
      </c>
      <c r="B10" s="59">
        <v>269184</v>
      </c>
      <c r="C10" s="60">
        <v>113324707</v>
      </c>
      <c r="E10" s="111" t="s">
        <v>71</v>
      </c>
      <c r="F10" s="112"/>
      <c r="G10" s="65">
        <v>181298</v>
      </c>
      <c r="H10" s="66">
        <v>38654975</v>
      </c>
      <c r="I10" s="65">
        <f>'６月'!I10+'7月'!G10</f>
        <v>7136054</v>
      </c>
      <c r="J10" s="65">
        <f>'６月'!J10+'7月'!H10</f>
        <v>1654840312</v>
      </c>
      <c r="K10" s="36"/>
    </row>
    <row r="11" spans="1:11" ht="13.5">
      <c r="A11" s="11">
        <v>7</v>
      </c>
      <c r="B11" s="59">
        <v>209547</v>
      </c>
      <c r="C11" s="60">
        <v>96686869</v>
      </c>
      <c r="E11" s="42"/>
      <c r="F11" s="45" t="s">
        <v>24</v>
      </c>
      <c r="G11" s="83">
        <v>209820</v>
      </c>
      <c r="H11" s="83">
        <v>41487390</v>
      </c>
      <c r="I11" s="83">
        <f>'６月'!I11+'7月'!G11</f>
        <v>5513064</v>
      </c>
      <c r="J11" s="83">
        <f>'６月'!J11+'7月'!H11</f>
        <v>1334934510</v>
      </c>
      <c r="K11" s="36"/>
    </row>
    <row r="12" spans="1:11" ht="13.5">
      <c r="A12" s="11">
        <v>8</v>
      </c>
      <c r="B12" s="59">
        <v>340811</v>
      </c>
      <c r="C12" s="60">
        <v>218938179</v>
      </c>
      <c r="E12" s="111" t="s">
        <v>45</v>
      </c>
      <c r="F12" s="112"/>
      <c r="G12" s="84">
        <v>19027</v>
      </c>
      <c r="H12" s="84">
        <v>11225636</v>
      </c>
      <c r="I12" s="65">
        <f>'６月'!I12+'7月'!G12</f>
        <v>91582</v>
      </c>
      <c r="J12" s="65">
        <f>'６月'!J12+'7月'!H12</f>
        <v>63805160</v>
      </c>
      <c r="K12" s="32"/>
    </row>
    <row r="13" spans="1:11" ht="13.5">
      <c r="A13" s="11">
        <v>9</v>
      </c>
      <c r="B13" s="59">
        <v>166281</v>
      </c>
      <c r="C13" s="60">
        <v>47903759</v>
      </c>
      <c r="E13" s="42"/>
      <c r="F13" s="45" t="s">
        <v>24</v>
      </c>
      <c r="G13" s="85">
        <v>11568</v>
      </c>
      <c r="H13" s="104">
        <v>7106568</v>
      </c>
      <c r="I13" s="83">
        <f>'６月'!I13+'7月'!G13</f>
        <v>59140</v>
      </c>
      <c r="J13" s="83">
        <f>'６月'!J13+'7月'!H13</f>
        <v>59015937</v>
      </c>
      <c r="K13" s="36"/>
    </row>
    <row r="14" spans="1:11" ht="13.5">
      <c r="A14" s="11">
        <v>10</v>
      </c>
      <c r="B14" s="59">
        <v>0</v>
      </c>
      <c r="C14" s="60">
        <v>0</v>
      </c>
      <c r="E14" s="120" t="s">
        <v>100</v>
      </c>
      <c r="F14" s="121"/>
      <c r="G14" s="65">
        <v>26580</v>
      </c>
      <c r="H14" s="68">
        <v>5526990</v>
      </c>
      <c r="I14" s="65">
        <f>'６月'!I14+'7月'!G14</f>
        <v>696660</v>
      </c>
      <c r="J14" s="65">
        <f>'６月'!J14+'7月'!H14</f>
        <v>136089555</v>
      </c>
      <c r="K14" s="36"/>
    </row>
    <row r="15" spans="1:11" ht="13.5">
      <c r="A15" s="11">
        <v>11</v>
      </c>
      <c r="B15" s="59">
        <v>163745</v>
      </c>
      <c r="C15" s="60">
        <v>162024883</v>
      </c>
      <c r="E15" s="42"/>
      <c r="F15" s="45" t="s">
        <v>24</v>
      </c>
      <c r="G15" s="83">
        <v>488310</v>
      </c>
      <c r="H15" s="88">
        <v>85463963</v>
      </c>
      <c r="I15" s="83">
        <f>'６月'!I15+'7月'!G15</f>
        <v>4147945</v>
      </c>
      <c r="J15" s="83">
        <f>'６月'!J15+'7月'!H15</f>
        <v>708027634</v>
      </c>
      <c r="K15" s="36"/>
    </row>
    <row r="16" spans="1:11" ht="13.5">
      <c r="A16" s="11">
        <v>12</v>
      </c>
      <c r="B16" s="59">
        <v>37298</v>
      </c>
      <c r="C16" s="60">
        <v>13706087</v>
      </c>
      <c r="E16" s="111" t="s">
        <v>46</v>
      </c>
      <c r="F16" s="112"/>
      <c r="G16" s="65">
        <v>0</v>
      </c>
      <c r="H16" s="65">
        <v>0</v>
      </c>
      <c r="I16" s="65">
        <f>'６月'!I16+'7月'!G16</f>
        <v>0</v>
      </c>
      <c r="J16" s="65">
        <f>'６月'!J16+'7月'!H16</f>
        <v>0</v>
      </c>
      <c r="K16" s="36"/>
    </row>
    <row r="17" spans="1:11" ht="13.5">
      <c r="A17" s="11">
        <v>13</v>
      </c>
      <c r="B17" s="59">
        <v>220312</v>
      </c>
      <c r="C17" s="60">
        <v>43047301</v>
      </c>
      <c r="E17" s="42"/>
      <c r="F17" s="45" t="s">
        <v>24</v>
      </c>
      <c r="G17" s="67">
        <v>0</v>
      </c>
      <c r="H17" s="67">
        <v>0</v>
      </c>
      <c r="I17" s="83">
        <f>'６月'!I17+'7月'!G17</f>
        <v>0</v>
      </c>
      <c r="J17" s="83">
        <f>'６月'!J17+'7月'!H17</f>
        <v>0</v>
      </c>
      <c r="K17" s="36"/>
    </row>
    <row r="18" spans="1:11" ht="13.5">
      <c r="A18" s="11">
        <v>14</v>
      </c>
      <c r="B18" s="59">
        <v>209235</v>
      </c>
      <c r="C18" s="60">
        <v>64275047</v>
      </c>
      <c r="E18" s="117" t="s">
        <v>29</v>
      </c>
      <c r="F18" s="118"/>
      <c r="G18" s="65">
        <v>0</v>
      </c>
      <c r="H18" s="65">
        <v>0</v>
      </c>
      <c r="I18" s="65">
        <f>'６月'!I18+'7月'!G18</f>
        <v>1554032</v>
      </c>
      <c r="J18" s="65">
        <f>'６月'!J18+'7月'!H18</f>
        <v>1021524430</v>
      </c>
      <c r="K18" s="36"/>
    </row>
    <row r="19" spans="1:11" ht="13.5">
      <c r="A19" s="11">
        <v>15</v>
      </c>
      <c r="B19" s="59">
        <v>277598</v>
      </c>
      <c r="C19" s="60">
        <v>233974636</v>
      </c>
      <c r="E19" s="42"/>
      <c r="F19" s="45" t="s">
        <v>24</v>
      </c>
      <c r="G19" s="67">
        <v>0</v>
      </c>
      <c r="H19" s="67">
        <v>0</v>
      </c>
      <c r="I19" s="83">
        <f>'６月'!I19+'7月'!G19</f>
        <v>1263721</v>
      </c>
      <c r="J19" s="83">
        <f>'６月'!J19+'7月'!H19</f>
        <v>863430005</v>
      </c>
      <c r="K19" s="36"/>
    </row>
    <row r="20" spans="1:11" ht="13.5">
      <c r="A20" s="11">
        <v>16</v>
      </c>
      <c r="B20" s="59">
        <v>169395</v>
      </c>
      <c r="C20" s="60">
        <v>31150657</v>
      </c>
      <c r="E20" s="111" t="s">
        <v>28</v>
      </c>
      <c r="F20" s="112"/>
      <c r="G20" s="84">
        <v>27663</v>
      </c>
      <c r="H20" s="84">
        <v>8956241</v>
      </c>
      <c r="I20" s="65">
        <f>'６月'!I20+'7月'!G20</f>
        <v>177153</v>
      </c>
      <c r="J20" s="65">
        <f>'６月'!J20+'7月'!H20</f>
        <v>58664030</v>
      </c>
      <c r="K20" s="36"/>
    </row>
    <row r="21" spans="1:11" ht="13.5">
      <c r="A21" s="11">
        <v>17</v>
      </c>
      <c r="B21" s="59">
        <v>0</v>
      </c>
      <c r="C21" s="60">
        <v>0</v>
      </c>
      <c r="E21" s="42"/>
      <c r="F21" s="45" t="s">
        <v>24</v>
      </c>
      <c r="G21" s="85">
        <v>19956</v>
      </c>
      <c r="H21" s="104">
        <v>7451757</v>
      </c>
      <c r="I21" s="83">
        <f>'６月'!I21+'7月'!G21</f>
        <v>192058</v>
      </c>
      <c r="J21" s="83">
        <f>'６月'!J21+'7月'!H21</f>
        <v>81876026</v>
      </c>
      <c r="K21" s="36"/>
    </row>
    <row r="22" spans="1:11" ht="13.5">
      <c r="A22" s="11">
        <v>18</v>
      </c>
      <c r="B22" s="59">
        <v>252620</v>
      </c>
      <c r="C22" s="60">
        <v>145697454</v>
      </c>
      <c r="E22" s="111" t="s">
        <v>47</v>
      </c>
      <c r="F22" s="112"/>
      <c r="G22" s="84">
        <v>1556986</v>
      </c>
      <c r="H22" s="90">
        <v>447392402</v>
      </c>
      <c r="I22" s="65">
        <f>'６月'!I22+'7月'!G22</f>
        <v>7442069</v>
      </c>
      <c r="J22" s="65">
        <f>'６月'!J22+'7月'!H22</f>
        <v>2309539814</v>
      </c>
      <c r="K22" s="36"/>
    </row>
    <row r="23" spans="1:11" ht="13.5">
      <c r="A23" s="11">
        <v>19</v>
      </c>
      <c r="B23" s="59">
        <v>539793</v>
      </c>
      <c r="C23" s="59">
        <v>106505346</v>
      </c>
      <c r="E23" s="42"/>
      <c r="F23" s="45" t="s">
        <v>24</v>
      </c>
      <c r="G23" s="85">
        <v>903865</v>
      </c>
      <c r="H23" s="105">
        <v>383177884</v>
      </c>
      <c r="I23" s="83">
        <f>'６月'!I23+'7月'!G23</f>
        <v>6414468</v>
      </c>
      <c r="J23" s="83">
        <f>'６月'!J23+'7月'!H23</f>
        <v>2628179451</v>
      </c>
      <c r="K23" s="36"/>
    </row>
    <row r="24" spans="1:11" ht="13.5">
      <c r="A24" s="11">
        <v>20</v>
      </c>
      <c r="B24" s="59">
        <v>322723</v>
      </c>
      <c r="C24" s="60">
        <v>97253757</v>
      </c>
      <c r="E24" s="111" t="s">
        <v>26</v>
      </c>
      <c r="F24" s="112"/>
      <c r="G24" s="65">
        <f aca="true" t="shared" si="0" ref="G24:J25">G6+G8+G10+G12+G14+G16+G18+G20+G22</f>
        <v>5638805</v>
      </c>
      <c r="H24" s="65">
        <f t="shared" si="0"/>
        <v>2560604801</v>
      </c>
      <c r="I24" s="65">
        <f t="shared" si="0"/>
        <v>54527642</v>
      </c>
      <c r="J24" s="65">
        <f t="shared" si="0"/>
        <v>10699578043</v>
      </c>
      <c r="K24" s="36"/>
    </row>
    <row r="25" spans="1:11" ht="13.5">
      <c r="A25" s="11">
        <v>21</v>
      </c>
      <c r="B25" s="59">
        <v>195032</v>
      </c>
      <c r="C25" s="60">
        <v>129100051</v>
      </c>
      <c r="E25" s="42"/>
      <c r="F25" s="45" t="s">
        <v>27</v>
      </c>
      <c r="G25" s="67">
        <f t="shared" si="0"/>
        <v>8191850</v>
      </c>
      <c r="H25" s="67">
        <f t="shared" si="0"/>
        <v>2218085250</v>
      </c>
      <c r="I25" s="67">
        <f t="shared" si="0"/>
        <v>63664602</v>
      </c>
      <c r="J25" s="67">
        <f t="shared" si="0"/>
        <v>9996899379</v>
      </c>
      <c r="K25" s="36"/>
    </row>
    <row r="26" spans="1:11" ht="13.5">
      <c r="A26" s="11">
        <v>22</v>
      </c>
      <c r="B26" s="59">
        <v>218653</v>
      </c>
      <c r="C26" s="60">
        <v>138040178</v>
      </c>
      <c r="E26" s="113" t="s">
        <v>48</v>
      </c>
      <c r="F26" s="114"/>
      <c r="G26" s="4">
        <f>G24/G25</f>
        <v>0.6883432924186844</v>
      </c>
      <c r="H26" s="4">
        <f>H24/H25</f>
        <v>1.1544212743851934</v>
      </c>
      <c r="I26" s="4">
        <f>I24/I25</f>
        <v>0.8564828851046614</v>
      </c>
      <c r="J26" s="4">
        <f>J24/J25</f>
        <v>1.0702896605597614</v>
      </c>
      <c r="K26" s="36"/>
    </row>
    <row r="27" spans="1:10" ht="13.5" customHeight="1">
      <c r="A27" s="11">
        <v>23</v>
      </c>
      <c r="B27" s="59">
        <v>301482</v>
      </c>
      <c r="C27" s="60">
        <v>33649772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0</v>
      </c>
      <c r="C28" s="60">
        <v>0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230346</v>
      </c>
      <c r="C29" s="60">
        <v>161558933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117651</v>
      </c>
      <c r="C30" s="60">
        <v>22139385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97199</v>
      </c>
      <c r="C31" s="60">
        <v>59832519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266766</v>
      </c>
      <c r="C32" s="60">
        <v>47368095</v>
      </c>
    </row>
    <row r="33" spans="1:8" ht="13.5">
      <c r="A33" s="11">
        <v>29</v>
      </c>
      <c r="B33" s="59">
        <v>217692</v>
      </c>
      <c r="C33" s="60">
        <v>58558049</v>
      </c>
      <c r="F33" s="49"/>
      <c r="G33" s="49"/>
      <c r="H33" s="49"/>
    </row>
    <row r="34" spans="1:8" ht="13.5">
      <c r="A34" s="11">
        <v>30</v>
      </c>
      <c r="B34" s="59">
        <v>35056</v>
      </c>
      <c r="C34" s="60">
        <v>26046304</v>
      </c>
      <c r="F34" s="49"/>
      <c r="G34" s="49"/>
      <c r="H34" s="49"/>
    </row>
    <row r="35" spans="1:3" ht="14.25" thickBot="1">
      <c r="A35" s="11">
        <v>31</v>
      </c>
      <c r="B35" s="61">
        <v>0</v>
      </c>
      <c r="C35" s="62">
        <v>0</v>
      </c>
    </row>
    <row r="36" spans="1:6" ht="14.25" thickBot="1">
      <c r="A36" s="17" t="s">
        <v>26</v>
      </c>
      <c r="B36" s="8">
        <f>SUM(B5:B35)</f>
        <v>5638805</v>
      </c>
      <c r="C36" s="8">
        <f>SUM(C5:C35)</f>
        <v>2560604801</v>
      </c>
      <c r="F36" s="25"/>
    </row>
    <row r="37" spans="1:7" ht="13.5">
      <c r="A37" s="18" t="s">
        <v>27</v>
      </c>
      <c r="B37" s="7">
        <v>8191850</v>
      </c>
      <c r="C37" s="7">
        <v>2218085250</v>
      </c>
      <c r="G37" s="32"/>
    </row>
    <row r="38" spans="1:5" ht="14.25" thickBot="1">
      <c r="A38" s="19" t="s">
        <v>49</v>
      </c>
      <c r="B38" s="4">
        <f>B36/B37</f>
        <v>0.6883432924186844</v>
      </c>
      <c r="C38" s="4">
        <f>C36/C37</f>
        <v>1.1544212743851934</v>
      </c>
      <c r="E38" s="30"/>
    </row>
    <row r="39" spans="1:4" ht="24.75" thickBot="1">
      <c r="A39" s="23" t="s">
        <v>74</v>
      </c>
      <c r="B39" s="8">
        <f>'６月'!B39+'7月'!B36</f>
        <v>54527642</v>
      </c>
      <c r="C39" s="8">
        <f>'６月'!C39+'7月'!C36</f>
        <v>10699578043</v>
      </c>
      <c r="D39">
        <v>5886778368</v>
      </c>
    </row>
    <row r="40" spans="1:7" ht="13.5">
      <c r="A40" s="26" t="s">
        <v>50</v>
      </c>
      <c r="B40" s="28">
        <f>'６月'!B40+'7月'!B37</f>
        <v>63664602</v>
      </c>
      <c r="C40" s="28">
        <f>'６月'!C40+'7月'!C37</f>
        <v>9996899379</v>
      </c>
      <c r="D40">
        <v>6504490169</v>
      </c>
      <c r="G40" s="32"/>
    </row>
    <row r="41" spans="1:3" ht="13.5">
      <c r="A41" s="20" t="s">
        <v>51</v>
      </c>
      <c r="B41" s="27">
        <f>B39/B40</f>
        <v>0.8564828851046614</v>
      </c>
      <c r="C41" s="27">
        <f>C39/C40</f>
        <v>1.0702896605597614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H22" sqref="H22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107</v>
      </c>
    </row>
    <row r="3" spans="1:7" ht="14.25">
      <c r="A3" s="22" t="s">
        <v>36</v>
      </c>
      <c r="E3" s="119" t="s">
        <v>37</v>
      </c>
      <c r="F3" s="119"/>
      <c r="G3" s="119"/>
    </row>
    <row r="4" spans="1:11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78</v>
      </c>
      <c r="I4" s="11" t="s">
        <v>79</v>
      </c>
      <c r="J4" s="12"/>
      <c r="K4" s="36"/>
    </row>
    <row r="5" spans="1:11" ht="13.5">
      <c r="A5" s="11">
        <v>1</v>
      </c>
      <c r="B5" s="59">
        <v>219997</v>
      </c>
      <c r="C5" s="60">
        <v>88971333</v>
      </c>
      <c r="E5" s="47"/>
      <c r="F5" s="44"/>
      <c r="G5" s="9" t="s">
        <v>41</v>
      </c>
      <c r="H5" s="35" t="s">
        <v>40</v>
      </c>
      <c r="I5" s="9" t="s">
        <v>41</v>
      </c>
      <c r="J5" s="1" t="s">
        <v>40</v>
      </c>
      <c r="K5" s="36"/>
    </row>
    <row r="6" spans="1:11" ht="13.5">
      <c r="A6" s="11">
        <v>2</v>
      </c>
      <c r="B6" s="59">
        <v>169006</v>
      </c>
      <c r="C6" s="60">
        <v>94730349</v>
      </c>
      <c r="E6" s="111" t="s">
        <v>42</v>
      </c>
      <c r="F6" s="112"/>
      <c r="G6" s="65">
        <v>2859587</v>
      </c>
      <c r="H6" s="63">
        <v>599915383</v>
      </c>
      <c r="I6" s="65">
        <f>'7月'!I6+'８月'!G6</f>
        <v>39103147</v>
      </c>
      <c r="J6" s="65">
        <f>'7月'!J6+'８月'!H6</f>
        <v>5509047049</v>
      </c>
      <c r="K6" s="36"/>
    </row>
    <row r="7" spans="1:12" ht="13.5">
      <c r="A7" s="11">
        <v>3</v>
      </c>
      <c r="B7" s="59">
        <v>162357</v>
      </c>
      <c r="C7" s="60">
        <v>37716507</v>
      </c>
      <c r="E7" s="42"/>
      <c r="F7" s="45" t="s">
        <v>24</v>
      </c>
      <c r="G7" s="83">
        <v>3141827</v>
      </c>
      <c r="H7" s="87">
        <v>695254578</v>
      </c>
      <c r="I7" s="83">
        <f>'7月'!I7+'８月'!G7</f>
        <v>48286312</v>
      </c>
      <c r="J7" s="83">
        <f>'7月'!J7+'８月'!H7</f>
        <v>4584578819</v>
      </c>
      <c r="K7" s="36"/>
      <c r="L7" s="32"/>
    </row>
    <row r="8" spans="1:11" ht="13.5">
      <c r="A8" s="11">
        <v>4</v>
      </c>
      <c r="B8" s="59">
        <v>92222</v>
      </c>
      <c r="C8" s="60">
        <v>23341824</v>
      </c>
      <c r="E8" s="111" t="s">
        <v>75</v>
      </c>
      <c r="F8" s="112"/>
      <c r="G8" s="84">
        <v>44630</v>
      </c>
      <c r="H8" s="84">
        <v>19053189</v>
      </c>
      <c r="I8" s="65">
        <f>'7月'!I8+'８月'!G8</f>
        <v>1231162</v>
      </c>
      <c r="J8" s="65">
        <f>'7月'!J8+'８月'!H8</f>
        <v>565036265</v>
      </c>
      <c r="K8" s="36"/>
    </row>
    <row r="9" spans="1:11" ht="13.5">
      <c r="A9" s="11">
        <v>5</v>
      </c>
      <c r="B9" s="59">
        <v>180816</v>
      </c>
      <c r="C9" s="60">
        <v>34616094</v>
      </c>
      <c r="E9" s="42"/>
      <c r="F9" s="45" t="s">
        <v>24</v>
      </c>
      <c r="G9" s="85">
        <v>12539</v>
      </c>
      <c r="H9" s="104">
        <v>11216001</v>
      </c>
      <c r="I9" s="83">
        <f>'7月'!I9+'８月'!G9</f>
        <v>942260</v>
      </c>
      <c r="J9" s="83">
        <f>'7月'!J9+'８月'!H9</f>
        <v>443327576</v>
      </c>
      <c r="K9" s="36"/>
    </row>
    <row r="10" spans="1:11" ht="13.5">
      <c r="A10" s="11">
        <v>6</v>
      </c>
      <c r="B10" s="59">
        <v>173173</v>
      </c>
      <c r="C10" s="60">
        <v>31637757</v>
      </c>
      <c r="E10" s="111" t="s">
        <v>76</v>
      </c>
      <c r="F10" s="112"/>
      <c r="G10" s="65"/>
      <c r="H10" s="66"/>
      <c r="I10" s="65">
        <f>'7月'!I10+'８月'!G10</f>
        <v>7136054</v>
      </c>
      <c r="J10" s="65">
        <f>'7月'!J10+'８月'!H10</f>
        <v>1654840312</v>
      </c>
      <c r="K10" s="36"/>
    </row>
    <row r="11" spans="1:11" ht="13.5">
      <c r="A11" s="11">
        <v>7</v>
      </c>
      <c r="B11" s="59">
        <v>0</v>
      </c>
      <c r="C11" s="60">
        <v>0</v>
      </c>
      <c r="E11" s="42"/>
      <c r="F11" s="45" t="s">
        <v>24</v>
      </c>
      <c r="G11" s="67">
        <v>0</v>
      </c>
      <c r="H11" s="64">
        <v>0</v>
      </c>
      <c r="I11" s="83">
        <f>'7月'!I11+'８月'!G11</f>
        <v>5513064</v>
      </c>
      <c r="J11" s="83">
        <f>'7月'!J11+'８月'!H11</f>
        <v>1334934510</v>
      </c>
      <c r="K11" s="36"/>
    </row>
    <row r="12" spans="1:11" ht="13.5">
      <c r="A12" s="11">
        <v>8</v>
      </c>
      <c r="B12" s="59">
        <v>174842</v>
      </c>
      <c r="C12" s="60">
        <v>90603297</v>
      </c>
      <c r="E12" s="111" t="s">
        <v>45</v>
      </c>
      <c r="F12" s="112"/>
      <c r="G12" s="65">
        <v>10515</v>
      </c>
      <c r="H12" s="66">
        <v>7139907</v>
      </c>
      <c r="I12" s="65">
        <f>'7月'!I12+'８月'!G12</f>
        <v>102097</v>
      </c>
      <c r="J12" s="65">
        <f>'7月'!J12+'８月'!H12</f>
        <v>70945067</v>
      </c>
      <c r="K12" s="32"/>
    </row>
    <row r="13" spans="1:11" ht="13.5">
      <c r="A13" s="11">
        <v>9</v>
      </c>
      <c r="B13" s="59">
        <v>213696</v>
      </c>
      <c r="C13" s="60">
        <v>67871847</v>
      </c>
      <c r="E13" s="42"/>
      <c r="F13" s="45" t="s">
        <v>24</v>
      </c>
      <c r="G13" s="83">
        <v>5751</v>
      </c>
      <c r="H13" s="83">
        <v>4221479</v>
      </c>
      <c r="I13" s="83">
        <f>'7月'!I13+'８月'!G13</f>
        <v>64891</v>
      </c>
      <c r="J13" s="83">
        <f>'7月'!J13+'８月'!H13</f>
        <v>63237416</v>
      </c>
      <c r="K13" s="36"/>
    </row>
    <row r="14" spans="1:11" ht="13.5">
      <c r="A14" s="11">
        <v>10</v>
      </c>
      <c r="B14" s="59">
        <v>173673</v>
      </c>
      <c r="C14" s="60">
        <v>36948884</v>
      </c>
      <c r="E14" s="120" t="s">
        <v>100</v>
      </c>
      <c r="F14" s="121"/>
      <c r="G14" s="84">
        <v>24150</v>
      </c>
      <c r="H14" s="90">
        <v>5005875</v>
      </c>
      <c r="I14" s="65">
        <f>'7月'!I14+'８月'!G14</f>
        <v>720810</v>
      </c>
      <c r="J14" s="65">
        <f>'7月'!J14+'８月'!H14</f>
        <v>141095430</v>
      </c>
      <c r="K14" s="36"/>
    </row>
    <row r="15" spans="1:11" ht="13.5">
      <c r="A15" s="11">
        <v>11</v>
      </c>
      <c r="B15" s="59">
        <v>136552</v>
      </c>
      <c r="C15" s="60">
        <v>27447776</v>
      </c>
      <c r="E15" s="42"/>
      <c r="F15" s="45" t="s">
        <v>24</v>
      </c>
      <c r="G15" s="85">
        <v>375000</v>
      </c>
      <c r="H15" s="105">
        <v>77349825</v>
      </c>
      <c r="I15" s="83">
        <f>'7月'!I15+'８月'!G15</f>
        <v>4522945</v>
      </c>
      <c r="J15" s="83">
        <f>'7月'!J15+'８月'!H15</f>
        <v>785377459</v>
      </c>
      <c r="K15" s="36"/>
    </row>
    <row r="16" spans="1:11" ht="13.5">
      <c r="A16" s="11">
        <v>12</v>
      </c>
      <c r="B16" s="59">
        <v>143435</v>
      </c>
      <c r="C16" s="60">
        <v>35839266</v>
      </c>
      <c r="E16" s="111" t="s">
        <v>46</v>
      </c>
      <c r="F16" s="112"/>
      <c r="G16" s="65"/>
      <c r="H16" s="66"/>
      <c r="I16" s="65">
        <f>'7月'!I16+'８月'!G16</f>
        <v>0</v>
      </c>
      <c r="J16" s="65">
        <f>'7月'!J16+'８月'!H16</f>
        <v>0</v>
      </c>
      <c r="K16" s="36"/>
    </row>
    <row r="17" spans="1:11" ht="13.5">
      <c r="A17" s="11">
        <v>13</v>
      </c>
      <c r="B17" s="59">
        <v>53386</v>
      </c>
      <c r="C17" s="60">
        <v>26936493</v>
      </c>
      <c r="E17" s="42"/>
      <c r="F17" s="45" t="s">
        <v>24</v>
      </c>
      <c r="G17" s="67">
        <v>0</v>
      </c>
      <c r="H17" s="64">
        <v>0</v>
      </c>
      <c r="I17" s="83">
        <f>'7月'!I17+'８月'!G17</f>
        <v>0</v>
      </c>
      <c r="J17" s="83">
        <f>'7月'!J17+'８月'!H17</f>
        <v>0</v>
      </c>
      <c r="K17" s="36"/>
    </row>
    <row r="18" spans="1:11" ht="13.5">
      <c r="A18" s="11">
        <v>14</v>
      </c>
      <c r="B18" s="59">
        <v>0</v>
      </c>
      <c r="C18" s="60">
        <v>0</v>
      </c>
      <c r="E18" s="117" t="s">
        <v>29</v>
      </c>
      <c r="F18" s="118"/>
      <c r="G18" s="65">
        <v>19990</v>
      </c>
      <c r="H18" s="66">
        <v>11129129</v>
      </c>
      <c r="I18" s="65">
        <f>'7月'!I18+'８月'!G18</f>
        <v>1574022</v>
      </c>
      <c r="J18" s="65">
        <f>'7月'!J18+'８月'!H18</f>
        <v>1032653559</v>
      </c>
      <c r="K18" s="36"/>
    </row>
    <row r="19" spans="1:11" ht="13.5">
      <c r="A19" s="11">
        <v>15</v>
      </c>
      <c r="B19" s="59">
        <v>0</v>
      </c>
      <c r="C19" s="60">
        <v>0</v>
      </c>
      <c r="E19" s="42"/>
      <c r="F19" s="45" t="s">
        <v>24</v>
      </c>
      <c r="G19" s="83">
        <v>19870</v>
      </c>
      <c r="H19" s="83">
        <v>13853407</v>
      </c>
      <c r="I19" s="83">
        <f>'7月'!I19+'８月'!G19</f>
        <v>1283591</v>
      </c>
      <c r="J19" s="83">
        <f>'7月'!J19+'８月'!H19</f>
        <v>877283412</v>
      </c>
      <c r="K19" s="36"/>
    </row>
    <row r="20" spans="1:11" ht="13.5">
      <c r="A20" s="11">
        <v>16</v>
      </c>
      <c r="B20" s="59">
        <v>0</v>
      </c>
      <c r="C20" s="60">
        <v>0</v>
      </c>
      <c r="E20" s="111" t="s">
        <v>28</v>
      </c>
      <c r="F20" s="112"/>
      <c r="G20" s="84">
        <v>10799</v>
      </c>
      <c r="H20" s="84">
        <v>7061879</v>
      </c>
      <c r="I20" s="65">
        <f>'7月'!I20+'８月'!G20</f>
        <v>187952</v>
      </c>
      <c r="J20" s="65">
        <f>'7月'!J20+'８月'!H20</f>
        <v>65725909</v>
      </c>
      <c r="K20" s="36"/>
    </row>
    <row r="21" spans="1:11" ht="13.5">
      <c r="A21" s="11">
        <v>17</v>
      </c>
      <c r="B21" s="59">
        <v>0</v>
      </c>
      <c r="C21" s="60">
        <v>0</v>
      </c>
      <c r="E21" s="42"/>
      <c r="F21" s="45" t="s">
        <v>24</v>
      </c>
      <c r="G21" s="85">
        <v>18116</v>
      </c>
      <c r="H21" s="104">
        <v>10399331</v>
      </c>
      <c r="I21" s="83">
        <f>'7月'!I21+'８月'!G21</f>
        <v>210174</v>
      </c>
      <c r="J21" s="83">
        <f>'7月'!J21+'８月'!H21</f>
        <v>92275357</v>
      </c>
      <c r="K21" s="36"/>
    </row>
    <row r="22" spans="1:11" ht="13.5">
      <c r="A22" s="11">
        <v>18</v>
      </c>
      <c r="B22" s="59">
        <v>124649</v>
      </c>
      <c r="C22" s="60">
        <v>28207803</v>
      </c>
      <c r="E22" s="111" t="s">
        <v>47</v>
      </c>
      <c r="F22" s="112"/>
      <c r="G22" s="84">
        <v>653612</v>
      </c>
      <c r="H22" s="90">
        <v>320744965</v>
      </c>
      <c r="I22" s="65">
        <f>'7月'!I22+'８月'!G22</f>
        <v>8095681</v>
      </c>
      <c r="J22" s="65">
        <f>'7月'!J22+'８月'!H22</f>
        <v>2630284779</v>
      </c>
      <c r="K22" s="36"/>
    </row>
    <row r="23" spans="1:11" ht="13.5">
      <c r="A23" s="11">
        <v>19</v>
      </c>
      <c r="B23" s="59">
        <v>141588</v>
      </c>
      <c r="C23" s="60">
        <v>42212895</v>
      </c>
      <c r="E23" s="42"/>
      <c r="F23" s="45" t="s">
        <v>24</v>
      </c>
      <c r="G23" s="85">
        <v>344752</v>
      </c>
      <c r="H23" s="105">
        <v>221714247</v>
      </c>
      <c r="I23" s="83">
        <f>'7月'!I23+'８月'!G23</f>
        <v>6759220</v>
      </c>
      <c r="J23" s="83">
        <f>'7月'!J23+'８月'!H23</f>
        <v>2849893698</v>
      </c>
      <c r="K23" s="36"/>
    </row>
    <row r="24" spans="1:11" ht="13.5">
      <c r="A24" s="11">
        <v>20</v>
      </c>
      <c r="B24" s="59">
        <v>157489</v>
      </c>
      <c r="C24" s="60">
        <v>38572252</v>
      </c>
      <c r="E24" s="111" t="s">
        <v>26</v>
      </c>
      <c r="F24" s="112"/>
      <c r="G24" s="65">
        <f aca="true" t="shared" si="0" ref="G24:J25">G6+G8+G10+G12+G14+G16+G18+G20+G22</f>
        <v>3623283</v>
      </c>
      <c r="H24" s="65">
        <f t="shared" si="0"/>
        <v>970050327</v>
      </c>
      <c r="I24" s="65">
        <f t="shared" si="0"/>
        <v>58150925</v>
      </c>
      <c r="J24" s="65">
        <f t="shared" si="0"/>
        <v>11669628370</v>
      </c>
      <c r="K24" s="36"/>
    </row>
    <row r="25" spans="1:11" ht="13.5">
      <c r="A25" s="11">
        <v>21</v>
      </c>
      <c r="B25" s="59">
        <v>0</v>
      </c>
      <c r="C25" s="60">
        <v>0</v>
      </c>
      <c r="E25" s="42"/>
      <c r="F25" s="45" t="s">
        <v>27</v>
      </c>
      <c r="G25" s="67">
        <f t="shared" si="0"/>
        <v>3917855</v>
      </c>
      <c r="H25" s="67">
        <f t="shared" si="0"/>
        <v>1034008868</v>
      </c>
      <c r="I25" s="67">
        <f t="shared" si="0"/>
        <v>67582457</v>
      </c>
      <c r="J25" s="67">
        <f t="shared" si="0"/>
        <v>11030908247</v>
      </c>
      <c r="K25" s="36"/>
    </row>
    <row r="26" spans="1:11" ht="13.5">
      <c r="A26" s="11">
        <v>22</v>
      </c>
      <c r="B26" s="59">
        <v>221452</v>
      </c>
      <c r="C26" s="69">
        <v>58322874</v>
      </c>
      <c r="E26" s="113" t="s">
        <v>48</v>
      </c>
      <c r="F26" s="114"/>
      <c r="G26" s="4">
        <f>G24/G25</f>
        <v>0.9248129397336042</v>
      </c>
      <c r="H26" s="4">
        <f>H24/H25</f>
        <v>0.93814507498015</v>
      </c>
      <c r="I26" s="4">
        <f>I24/I25</f>
        <v>0.8604440794450549</v>
      </c>
      <c r="J26" s="4">
        <f>J24/J25</f>
        <v>1.0579027681762931</v>
      </c>
      <c r="K26" s="36"/>
    </row>
    <row r="27" spans="1:10" ht="13.5" customHeight="1">
      <c r="A27" s="11">
        <v>23</v>
      </c>
      <c r="B27" s="59">
        <v>34522</v>
      </c>
      <c r="C27" s="69">
        <v>11156077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52726</v>
      </c>
      <c r="C28" s="60">
        <v>19134815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17070</v>
      </c>
      <c r="C29" s="60">
        <v>8822933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199411</v>
      </c>
      <c r="C30" s="60">
        <v>31797854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51774</v>
      </c>
      <c r="C31" s="60">
        <v>17750113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0</v>
      </c>
      <c r="C32" s="60">
        <v>0</v>
      </c>
    </row>
    <row r="33" spans="1:8" ht="13.5">
      <c r="A33" s="11">
        <v>29</v>
      </c>
      <c r="B33" s="59">
        <v>155204</v>
      </c>
      <c r="C33" s="60">
        <v>41777848</v>
      </c>
      <c r="F33" s="49"/>
      <c r="G33" s="49"/>
      <c r="H33" s="49"/>
    </row>
    <row r="34" spans="1:8" ht="13.5">
      <c r="A34" s="11">
        <v>30</v>
      </c>
      <c r="B34" s="59">
        <v>310456</v>
      </c>
      <c r="C34" s="60">
        <v>40822544</v>
      </c>
      <c r="F34" s="49"/>
      <c r="G34" s="49"/>
      <c r="H34" s="49"/>
    </row>
    <row r="35" spans="1:3" ht="14.25" thickBot="1">
      <c r="A35" s="11">
        <v>31</v>
      </c>
      <c r="B35" s="61">
        <v>263787</v>
      </c>
      <c r="C35" s="62">
        <v>34810892</v>
      </c>
    </row>
    <row r="36" spans="1:6" ht="14.25" thickBot="1">
      <c r="A36" s="17" t="s">
        <v>26</v>
      </c>
      <c r="B36" s="8">
        <f>SUM(B5:B35)</f>
        <v>3623283</v>
      </c>
      <c r="C36" s="8">
        <f>SUM(C5:C35)</f>
        <v>970050327</v>
      </c>
      <c r="F36" s="25"/>
    </row>
    <row r="37" spans="1:7" ht="13.5">
      <c r="A37" s="18" t="s">
        <v>27</v>
      </c>
      <c r="B37" s="7">
        <v>3917855</v>
      </c>
      <c r="C37" s="7">
        <v>1034008868</v>
      </c>
      <c r="G37" s="32"/>
    </row>
    <row r="38" spans="1:5" ht="14.25" thickBot="1">
      <c r="A38" s="19" t="s">
        <v>49</v>
      </c>
      <c r="B38" s="4">
        <f>B36/B37</f>
        <v>0.9248129397336042</v>
      </c>
      <c r="C38" s="4">
        <f>C36/C37</f>
        <v>0.93814507498015</v>
      </c>
      <c r="E38" s="30"/>
    </row>
    <row r="39" spans="1:4" ht="24.75" thickBot="1">
      <c r="A39" s="23" t="s">
        <v>77</v>
      </c>
      <c r="B39" s="8">
        <f>'7月'!B39+'８月'!B36</f>
        <v>58150925</v>
      </c>
      <c r="C39" s="8">
        <f>'7月'!C39+'８月'!C36</f>
        <v>11669628370</v>
      </c>
      <c r="D39">
        <v>5886778368</v>
      </c>
    </row>
    <row r="40" spans="1:7" ht="13.5">
      <c r="A40" s="26" t="s">
        <v>50</v>
      </c>
      <c r="B40" s="28">
        <f>'7月'!B40+'８月'!B37</f>
        <v>67582457</v>
      </c>
      <c r="C40" s="28">
        <f>'7月'!C40+'８月'!C37</f>
        <v>11030908247</v>
      </c>
      <c r="D40">
        <v>6504490169</v>
      </c>
      <c r="G40" s="32"/>
    </row>
    <row r="41" spans="1:3" ht="13.5">
      <c r="A41" s="20" t="s">
        <v>51</v>
      </c>
      <c r="B41" s="27">
        <f>B39/B40</f>
        <v>0.8604440794450549</v>
      </c>
      <c r="C41" s="27">
        <f>C39/C40</f>
        <v>1.0579027681762931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6">
      <selection activeCell="G23" sqref="G23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82</v>
      </c>
    </row>
    <row r="3" spans="1:7" ht="14.25">
      <c r="A3" s="22" t="s">
        <v>36</v>
      </c>
      <c r="E3" s="119" t="s">
        <v>37</v>
      </c>
      <c r="F3" s="119"/>
      <c r="G3" s="119"/>
    </row>
    <row r="4" spans="1:11" ht="13.5">
      <c r="A4" s="1" t="s">
        <v>38</v>
      </c>
      <c r="B4" s="1" t="s">
        <v>39</v>
      </c>
      <c r="C4" s="1" t="s">
        <v>40</v>
      </c>
      <c r="E4" s="46"/>
      <c r="F4" s="43"/>
      <c r="G4" s="11"/>
      <c r="H4" s="34" t="s">
        <v>83</v>
      </c>
      <c r="I4" s="11" t="s">
        <v>84</v>
      </c>
      <c r="J4" s="12"/>
      <c r="K4" s="36"/>
    </row>
    <row r="5" spans="1:11" ht="13.5">
      <c r="A5" s="11">
        <v>1</v>
      </c>
      <c r="B5" s="59">
        <v>227401</v>
      </c>
      <c r="C5" s="60">
        <v>29004963</v>
      </c>
      <c r="E5" s="47"/>
      <c r="F5" s="44"/>
      <c r="G5" s="9" t="s">
        <v>41</v>
      </c>
      <c r="H5" s="35" t="s">
        <v>40</v>
      </c>
      <c r="I5" s="9" t="s">
        <v>41</v>
      </c>
      <c r="J5" s="1" t="s">
        <v>40</v>
      </c>
      <c r="K5" s="36"/>
    </row>
    <row r="6" spans="1:11" ht="13.5">
      <c r="A6" s="11">
        <v>2</v>
      </c>
      <c r="B6" s="59">
        <v>197742</v>
      </c>
      <c r="C6" s="60">
        <v>30256724</v>
      </c>
      <c r="E6" s="111" t="s">
        <v>42</v>
      </c>
      <c r="F6" s="112"/>
      <c r="G6" s="65">
        <v>4426806</v>
      </c>
      <c r="H6" s="63">
        <v>386872094</v>
      </c>
      <c r="I6" s="65">
        <f>'８月'!I6+'９月'!G6</f>
        <v>43529953</v>
      </c>
      <c r="J6" s="65">
        <f>'８月'!J6+'９月'!H6</f>
        <v>5895919143</v>
      </c>
      <c r="K6" s="36"/>
    </row>
    <row r="7" spans="1:12" ht="13.5">
      <c r="A7" s="11">
        <v>3</v>
      </c>
      <c r="B7" s="59">
        <v>269281</v>
      </c>
      <c r="C7" s="60">
        <v>29407885</v>
      </c>
      <c r="E7" s="42"/>
      <c r="F7" s="45" t="s">
        <v>24</v>
      </c>
      <c r="G7" s="83">
        <v>5559700</v>
      </c>
      <c r="H7" s="87">
        <v>628338557</v>
      </c>
      <c r="I7" s="83">
        <f>'８月'!I7+'９月'!G7</f>
        <v>53846012</v>
      </c>
      <c r="J7" s="83">
        <f>'８月'!J7+'９月'!H7</f>
        <v>5212917376</v>
      </c>
      <c r="K7" s="36"/>
      <c r="L7" s="32"/>
    </row>
    <row r="8" spans="1:11" ht="13.5">
      <c r="A8" s="11">
        <v>4</v>
      </c>
      <c r="B8" s="59">
        <v>0</v>
      </c>
      <c r="C8" s="60">
        <v>0</v>
      </c>
      <c r="E8" s="111" t="s">
        <v>80</v>
      </c>
      <c r="F8" s="112"/>
      <c r="G8" s="84">
        <v>72269</v>
      </c>
      <c r="H8" s="84">
        <v>20735790</v>
      </c>
      <c r="I8" s="65">
        <f>'８月'!I8+'９月'!G8</f>
        <v>1303431</v>
      </c>
      <c r="J8" s="65">
        <f>'８月'!J8+'９月'!H8</f>
        <v>585772055</v>
      </c>
      <c r="K8" s="36"/>
    </row>
    <row r="9" spans="1:11" ht="13.5">
      <c r="A9" s="11">
        <v>5</v>
      </c>
      <c r="B9" s="59">
        <v>332389</v>
      </c>
      <c r="C9" s="60">
        <v>46812601</v>
      </c>
      <c r="E9" s="42"/>
      <c r="F9" s="45" t="s">
        <v>24</v>
      </c>
      <c r="G9" s="85">
        <v>185668</v>
      </c>
      <c r="H9" s="104">
        <v>67765930</v>
      </c>
      <c r="I9" s="83">
        <f>'８月'!I9+'９月'!G9</f>
        <v>1127928</v>
      </c>
      <c r="J9" s="83">
        <f>'８月'!J9+'９月'!H9</f>
        <v>511093506</v>
      </c>
      <c r="K9" s="36"/>
    </row>
    <row r="10" spans="1:11" ht="13.5">
      <c r="A10" s="11">
        <v>6</v>
      </c>
      <c r="B10" s="59">
        <v>73735</v>
      </c>
      <c r="C10" s="60">
        <v>24198114</v>
      </c>
      <c r="E10" s="111" t="s">
        <v>81</v>
      </c>
      <c r="F10" s="112"/>
      <c r="G10" s="65">
        <v>746358</v>
      </c>
      <c r="H10" s="66">
        <v>161681225</v>
      </c>
      <c r="I10" s="65">
        <f>'８月'!I10+'９月'!G10</f>
        <v>7882412</v>
      </c>
      <c r="J10" s="65">
        <f>'８月'!J10+'９月'!H10</f>
        <v>1816521537</v>
      </c>
      <c r="K10" s="36"/>
    </row>
    <row r="11" spans="1:11" ht="13.5">
      <c r="A11" s="11">
        <v>7</v>
      </c>
      <c r="B11" s="59">
        <v>13496</v>
      </c>
      <c r="C11" s="60">
        <v>3351801</v>
      </c>
      <c r="E11" s="42"/>
      <c r="F11" s="45" t="s">
        <v>24</v>
      </c>
      <c r="G11" s="83">
        <v>618870</v>
      </c>
      <c r="H11" s="83">
        <v>144083520</v>
      </c>
      <c r="I11" s="83">
        <f>'８月'!I11+'９月'!G11</f>
        <v>6131934</v>
      </c>
      <c r="J11" s="83">
        <f>'８月'!J11+'９月'!H11</f>
        <v>1479018030</v>
      </c>
      <c r="K11" s="36"/>
    </row>
    <row r="12" spans="1:11" ht="13.5">
      <c r="A12" s="11">
        <v>8</v>
      </c>
      <c r="B12" s="59">
        <v>5439</v>
      </c>
      <c r="C12" s="60">
        <v>3507117</v>
      </c>
      <c r="E12" s="111" t="s">
        <v>45</v>
      </c>
      <c r="F12" s="112"/>
      <c r="G12" s="84">
        <v>9016</v>
      </c>
      <c r="H12" s="84">
        <v>6353158</v>
      </c>
      <c r="I12" s="65">
        <f>'８月'!I12+'９月'!G12</f>
        <v>111113</v>
      </c>
      <c r="J12" s="65">
        <f>'８月'!J12+'９月'!H12</f>
        <v>77298225</v>
      </c>
      <c r="K12" s="32"/>
    </row>
    <row r="13" spans="1:11" ht="13.5">
      <c r="A13" s="11">
        <v>9</v>
      </c>
      <c r="B13" s="59">
        <v>175145</v>
      </c>
      <c r="C13" s="60">
        <v>27240732</v>
      </c>
      <c r="E13" s="42"/>
      <c r="F13" s="45" t="s">
        <v>24</v>
      </c>
      <c r="G13" s="85">
        <v>5662</v>
      </c>
      <c r="H13" s="104">
        <v>4529557</v>
      </c>
      <c r="I13" s="83">
        <f>'８月'!I13+'９月'!G13</f>
        <v>70553</v>
      </c>
      <c r="J13" s="83">
        <f>'８月'!J13+'９月'!H13</f>
        <v>67766973</v>
      </c>
      <c r="K13" s="36"/>
    </row>
    <row r="14" spans="1:11" ht="13.5">
      <c r="A14" s="11">
        <v>10</v>
      </c>
      <c r="B14" s="59">
        <v>384996</v>
      </c>
      <c r="C14" s="60">
        <v>42979407</v>
      </c>
      <c r="E14" s="120" t="s">
        <v>25</v>
      </c>
      <c r="F14" s="121"/>
      <c r="G14" s="65">
        <v>69150</v>
      </c>
      <c r="H14" s="68">
        <v>13166265</v>
      </c>
      <c r="I14" s="65">
        <f>'８月'!I14+'９月'!G14</f>
        <v>789960</v>
      </c>
      <c r="J14" s="65">
        <f>'８月'!J14+'９月'!H14</f>
        <v>154261695</v>
      </c>
      <c r="K14" s="36"/>
    </row>
    <row r="15" spans="1:11" ht="13.5">
      <c r="A15" s="11">
        <v>11</v>
      </c>
      <c r="B15" s="59">
        <v>0</v>
      </c>
      <c r="C15" s="60">
        <v>0</v>
      </c>
      <c r="E15" s="42"/>
      <c r="F15" s="45" t="s">
        <v>24</v>
      </c>
      <c r="G15" s="83">
        <v>695241</v>
      </c>
      <c r="H15" s="88">
        <v>119809935</v>
      </c>
      <c r="I15" s="83">
        <f>'８月'!I15+'９月'!G15</f>
        <v>5218186</v>
      </c>
      <c r="J15" s="83">
        <f>'８月'!J15+'９月'!H15</f>
        <v>905187394</v>
      </c>
      <c r="K15" s="36"/>
    </row>
    <row r="16" spans="1:11" ht="13.5">
      <c r="A16" s="11">
        <v>12</v>
      </c>
      <c r="B16" s="59">
        <v>386714</v>
      </c>
      <c r="C16" s="60">
        <v>81501149</v>
      </c>
      <c r="E16" s="111" t="s">
        <v>46</v>
      </c>
      <c r="F16" s="112"/>
      <c r="G16" s="65"/>
      <c r="H16" s="65"/>
      <c r="I16" s="65">
        <f>'８月'!I16+'９月'!G16</f>
        <v>0</v>
      </c>
      <c r="J16" s="65">
        <f>'８月'!J16+'９月'!H16</f>
        <v>0</v>
      </c>
      <c r="K16" s="36"/>
    </row>
    <row r="17" spans="1:11" ht="13.5">
      <c r="A17" s="11">
        <v>13</v>
      </c>
      <c r="B17" s="59">
        <v>226016</v>
      </c>
      <c r="C17" s="60">
        <v>34936191</v>
      </c>
      <c r="E17" s="42"/>
      <c r="F17" s="45" t="s">
        <v>24</v>
      </c>
      <c r="G17" s="67">
        <v>0</v>
      </c>
      <c r="H17" s="67">
        <v>0</v>
      </c>
      <c r="I17" s="83">
        <f>'８月'!I17+'９月'!G17</f>
        <v>0</v>
      </c>
      <c r="J17" s="83">
        <f>'８月'!J17+'９月'!H17</f>
        <v>0</v>
      </c>
      <c r="K17" s="36"/>
    </row>
    <row r="18" spans="1:11" ht="13.5">
      <c r="A18" s="11">
        <v>14</v>
      </c>
      <c r="B18" s="59">
        <v>303945</v>
      </c>
      <c r="C18" s="60">
        <v>41698947</v>
      </c>
      <c r="E18" s="117" t="s">
        <v>29</v>
      </c>
      <c r="F18" s="118"/>
      <c r="G18" s="84">
        <v>223013</v>
      </c>
      <c r="H18" s="84">
        <v>131889150</v>
      </c>
      <c r="I18" s="65">
        <f>'８月'!I18+'９月'!G18</f>
        <v>1797035</v>
      </c>
      <c r="J18" s="65">
        <f>'８月'!J18+'９月'!H18</f>
        <v>1164542709</v>
      </c>
      <c r="K18" s="36"/>
    </row>
    <row r="19" spans="1:11" ht="13.5">
      <c r="A19" s="11">
        <v>15</v>
      </c>
      <c r="B19" s="59">
        <v>51024</v>
      </c>
      <c r="C19" s="60">
        <v>18408162</v>
      </c>
      <c r="E19" s="42"/>
      <c r="F19" s="45" t="s">
        <v>24</v>
      </c>
      <c r="G19" s="85">
        <v>173400</v>
      </c>
      <c r="H19" s="104">
        <v>105110504</v>
      </c>
      <c r="I19" s="83">
        <f>'８月'!I19+'９月'!G19</f>
        <v>1456991</v>
      </c>
      <c r="J19" s="83">
        <f>'８月'!J19+'９月'!H19</f>
        <v>982393916</v>
      </c>
      <c r="K19" s="36"/>
    </row>
    <row r="20" spans="1:11" ht="13.5">
      <c r="A20" s="11">
        <v>16</v>
      </c>
      <c r="B20" s="59">
        <v>202849</v>
      </c>
      <c r="C20" s="60">
        <v>47758701</v>
      </c>
      <c r="E20" s="111" t="s">
        <v>28</v>
      </c>
      <c r="F20" s="112"/>
      <c r="G20" s="65">
        <v>9257</v>
      </c>
      <c r="H20" s="66">
        <v>3755380</v>
      </c>
      <c r="I20" s="65">
        <f>'８月'!I20+'９月'!G20</f>
        <v>197209</v>
      </c>
      <c r="J20" s="65">
        <f>'８月'!J20+'９月'!H20</f>
        <v>69481289</v>
      </c>
      <c r="K20" s="36"/>
    </row>
    <row r="21" spans="1:11" ht="13.5">
      <c r="A21" s="11">
        <v>17</v>
      </c>
      <c r="B21" s="59">
        <v>170394</v>
      </c>
      <c r="C21" s="60">
        <v>34980261</v>
      </c>
      <c r="E21" s="42"/>
      <c r="F21" s="45" t="s">
        <v>24</v>
      </c>
      <c r="G21" s="83">
        <v>13382</v>
      </c>
      <c r="H21" s="83">
        <v>6479926</v>
      </c>
      <c r="I21" s="83">
        <f>'８月'!I21+'９月'!G21</f>
        <v>223556</v>
      </c>
      <c r="J21" s="83">
        <f>'８月'!J21+'９月'!H21</f>
        <v>98755283</v>
      </c>
      <c r="K21" s="36"/>
    </row>
    <row r="22" spans="1:11" ht="13.5">
      <c r="A22" s="11">
        <v>18</v>
      </c>
      <c r="B22" s="59">
        <v>0</v>
      </c>
      <c r="C22" s="60">
        <v>0</v>
      </c>
      <c r="E22" s="111" t="s">
        <v>47</v>
      </c>
      <c r="F22" s="112"/>
      <c r="G22" s="84">
        <v>702413</v>
      </c>
      <c r="H22" s="90">
        <v>252161714</v>
      </c>
      <c r="I22" s="65">
        <f>'８月'!I22+'９月'!G22</f>
        <v>8798094</v>
      </c>
      <c r="J22" s="65">
        <f>'８月'!J22+'９月'!H22</f>
        <v>2882446493</v>
      </c>
      <c r="K22" s="36"/>
    </row>
    <row r="23" spans="1:11" ht="13.5">
      <c r="A23" s="11">
        <v>19</v>
      </c>
      <c r="B23" s="59">
        <v>184491</v>
      </c>
      <c r="C23" s="60">
        <v>46508178</v>
      </c>
      <c r="E23" s="42"/>
      <c r="F23" s="45" t="s">
        <v>24</v>
      </c>
      <c r="G23" s="85">
        <v>331547</v>
      </c>
      <c r="H23" s="105">
        <v>162988048</v>
      </c>
      <c r="I23" s="83">
        <f>'８月'!I23+'９月'!G23</f>
        <v>7090767</v>
      </c>
      <c r="J23" s="83">
        <f>'８月'!J23+'９月'!H23</f>
        <v>3012881746</v>
      </c>
      <c r="K23" s="36"/>
    </row>
    <row r="24" spans="1:11" ht="13.5">
      <c r="A24" s="11">
        <v>20</v>
      </c>
      <c r="B24" s="59">
        <v>297293</v>
      </c>
      <c r="C24" s="60">
        <v>37203038</v>
      </c>
      <c r="E24" s="111" t="s">
        <v>26</v>
      </c>
      <c r="F24" s="112"/>
      <c r="G24" s="65">
        <f aca="true" t="shared" si="0" ref="G24:J25">G6+G8+G10+G12+G14+G16+G18+G20+G22</f>
        <v>6258282</v>
      </c>
      <c r="H24" s="65">
        <f t="shared" si="0"/>
        <v>976614776</v>
      </c>
      <c r="I24" s="65">
        <f t="shared" si="0"/>
        <v>64409207</v>
      </c>
      <c r="J24" s="65">
        <f t="shared" si="0"/>
        <v>12646243146</v>
      </c>
      <c r="K24" s="36"/>
    </row>
    <row r="25" spans="1:11" ht="13.5">
      <c r="A25" s="11">
        <v>21</v>
      </c>
      <c r="B25" s="59">
        <v>320928</v>
      </c>
      <c r="C25" s="60">
        <v>55918037</v>
      </c>
      <c r="E25" s="42"/>
      <c r="F25" s="45" t="s">
        <v>27</v>
      </c>
      <c r="G25" s="67">
        <f t="shared" si="0"/>
        <v>7583470</v>
      </c>
      <c r="H25" s="67">
        <f t="shared" si="0"/>
        <v>1239105977</v>
      </c>
      <c r="I25" s="67">
        <f t="shared" si="0"/>
        <v>75165927</v>
      </c>
      <c r="J25" s="67">
        <f t="shared" si="0"/>
        <v>12270014224</v>
      </c>
      <c r="K25" s="36"/>
    </row>
    <row r="26" spans="1:11" ht="13.5">
      <c r="A26" s="11">
        <v>22</v>
      </c>
      <c r="B26" s="59">
        <v>188128</v>
      </c>
      <c r="C26" s="69">
        <v>37116432</v>
      </c>
      <c r="E26" s="113" t="s">
        <v>48</v>
      </c>
      <c r="F26" s="114"/>
      <c r="G26" s="4">
        <f>G24/G25</f>
        <v>0.8252530833510253</v>
      </c>
      <c r="H26" s="4">
        <f>H24/H25</f>
        <v>0.7881608144320976</v>
      </c>
      <c r="I26" s="4">
        <f>I24/I25</f>
        <v>0.8568936693882588</v>
      </c>
      <c r="J26" s="4">
        <f>J24/J25</f>
        <v>1.0306624682850083</v>
      </c>
      <c r="K26" s="36"/>
    </row>
    <row r="27" spans="1:10" ht="13.5" customHeight="1">
      <c r="A27" s="11">
        <v>23</v>
      </c>
      <c r="B27" s="59">
        <v>0</v>
      </c>
      <c r="C27" s="60">
        <v>0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164856</v>
      </c>
      <c r="C28" s="60">
        <v>37072860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32463</v>
      </c>
      <c r="C29" s="60">
        <v>15588447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130474</v>
      </c>
      <c r="C30" s="60">
        <v>30228498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267870</v>
      </c>
      <c r="C31" s="60">
        <v>36541117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635373</v>
      </c>
      <c r="C32" s="60">
        <v>78717993</v>
      </c>
    </row>
    <row r="33" spans="1:8" ht="13.5">
      <c r="A33" s="11">
        <v>29</v>
      </c>
      <c r="B33" s="59">
        <v>397954</v>
      </c>
      <c r="C33" s="60">
        <v>45467298</v>
      </c>
      <c r="F33" s="49"/>
      <c r="G33" s="49"/>
      <c r="H33" s="49"/>
    </row>
    <row r="34" spans="1:8" ht="13.5">
      <c r="A34" s="11">
        <v>30</v>
      </c>
      <c r="B34" s="59">
        <v>617886</v>
      </c>
      <c r="C34" s="60">
        <v>60210123</v>
      </c>
      <c r="F34" s="49"/>
      <c r="G34" s="49"/>
      <c r="H34" s="49"/>
    </row>
    <row r="35" spans="1:3" ht="14.25" thickBot="1">
      <c r="A35" s="11">
        <v>31</v>
      </c>
      <c r="B35" s="61">
        <v>0</v>
      </c>
      <c r="C35" s="62">
        <v>0</v>
      </c>
    </row>
    <row r="36" spans="1:6" ht="14.25" thickBot="1">
      <c r="A36" s="17" t="s">
        <v>26</v>
      </c>
      <c r="B36" s="8">
        <f>SUM(B5:B35)</f>
        <v>6258282</v>
      </c>
      <c r="C36" s="8">
        <f>SUM(C5:C35)</f>
        <v>976614776</v>
      </c>
      <c r="F36" s="25"/>
    </row>
    <row r="37" spans="1:7" ht="13.5">
      <c r="A37" s="18" t="s">
        <v>27</v>
      </c>
      <c r="B37" s="7">
        <v>7583470</v>
      </c>
      <c r="C37" s="7">
        <v>1239105977</v>
      </c>
      <c r="G37" s="32"/>
    </row>
    <row r="38" spans="1:5" ht="14.25" thickBot="1">
      <c r="A38" s="19" t="s">
        <v>49</v>
      </c>
      <c r="B38" s="4">
        <f>B36/B37</f>
        <v>0.8252530833510253</v>
      </c>
      <c r="C38" s="4">
        <f>C36/C37</f>
        <v>0.7881608144320976</v>
      </c>
      <c r="E38" s="30"/>
    </row>
    <row r="39" spans="1:4" ht="24.75" thickBot="1">
      <c r="A39" s="23" t="s">
        <v>85</v>
      </c>
      <c r="B39" s="8">
        <f>'８月'!B39+'９月'!B36</f>
        <v>64409207</v>
      </c>
      <c r="C39" s="8">
        <f>'８月'!C39+'９月'!C36</f>
        <v>12646243146</v>
      </c>
      <c r="D39">
        <v>5886778368</v>
      </c>
    </row>
    <row r="40" spans="1:7" ht="13.5">
      <c r="A40" s="26" t="s">
        <v>50</v>
      </c>
      <c r="B40" s="28">
        <f>'８月'!B40+'９月'!B37</f>
        <v>75165927</v>
      </c>
      <c r="C40" s="28">
        <f>'８月'!C40+'９月'!C37</f>
        <v>12270014224</v>
      </c>
      <c r="D40">
        <v>6504490169</v>
      </c>
      <c r="G40" s="32"/>
    </row>
    <row r="41" spans="1:3" ht="13.5">
      <c r="A41" s="20" t="s">
        <v>51</v>
      </c>
      <c r="B41" s="27">
        <f>B39/B40</f>
        <v>0.8568936693882588</v>
      </c>
      <c r="C41" s="27">
        <f>C39/C40</f>
        <v>1.0306624682850083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2006-01-10T06:42:53Z</cp:lastPrinted>
  <dcterms:created xsi:type="dcterms:W3CDTF">2001-05-17T23:42:10Z</dcterms:created>
  <dcterms:modified xsi:type="dcterms:W3CDTF">2006-01-10T06:43:01Z</dcterms:modified>
  <cp:category/>
  <cp:version/>
  <cp:contentType/>
  <cp:contentStatus/>
</cp:coreProperties>
</file>