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firstSheet="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<sst xmlns="http://schemas.openxmlformats.org/spreadsheetml/2006/main" count="462" uniqueCount="110">
  <si>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</si>
  <si>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</si>
  <si>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</si>
  <si>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</si>
  <si>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</si>
  <si>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</si>
  <si>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</si>
  <si>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</si>
  <si>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</si>
  <si>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</si>
  <si>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</si>
  <si>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</si>
  <si>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</si>
  <si>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</si>
  <si>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</si>
  <si>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</si>
  <si>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</si>
  <si>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</si>
  <si>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輸入魚（ベニズワイガニ）</t>
  </si>
  <si>
    <t>１　日別取扱状況</t>
  </si>
  <si>
    <t>対前年比</t>
  </si>
  <si>
    <t>前年計</t>
  </si>
  <si>
    <t>鳥取県営境港水産物地方卸売市場水産物取扱高報告書(1月分）</t>
  </si>
  <si>
    <t>1月</t>
  </si>
  <si>
    <t>鳥取県営境港水産物地方卸売市場水産物取扱高報告書(２月分）</t>
  </si>
  <si>
    <t>累計　　　　　（1～２月）</t>
  </si>
  <si>
    <t>前年</t>
  </si>
  <si>
    <t>輸入魚（ベニズワイガニ）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</si>
  <si>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</si>
  <si>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</si>
  <si>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</si>
  <si>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</si>
  <si>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</si>
  <si>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</si>
  <si>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</si>
  <si>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</si>
  <si>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</si>
  <si>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</si>
  <si>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</si>
  <si>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</si>
  <si>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</si>
  <si>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</si>
  <si>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</si>
  <si>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</si>
  <si>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</si>
  <si>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</si>
  <si>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</si>
  <si>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</si>
  <si>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</si>
  <si>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</si>
  <si>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</si>
  <si>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</si>
  <si>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</si>
  <si>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</si>
  <si>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鳥取県営境港水産物地方卸売市場水産物取扱高報告書(３月分）</t>
  </si>
  <si>
    <t>累計　　　　　（1～３月）</t>
  </si>
  <si>
    <t>３月</t>
  </si>
  <si>
    <t>　　　　累計（１～３月）</t>
  </si>
  <si>
    <t>いかつり</t>
  </si>
  <si>
    <t>ベニズワイガニ</t>
  </si>
  <si>
    <t>鳥取県営境港水産物地方卸売市場水産物取扱高報告書(４月分）</t>
  </si>
  <si>
    <t>４月</t>
  </si>
  <si>
    <t>　　　　累計（１～４月）</t>
  </si>
  <si>
    <t>累計　　　　　（1～4月）</t>
  </si>
  <si>
    <t>いかつり</t>
  </si>
  <si>
    <t>ベニズワイガニ</t>
  </si>
  <si>
    <t>鳥取県営境港水産物地方卸売市場水産物取扱高報告書(5月分）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</si>
  <si>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</si>
  <si>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</si>
  <si>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</si>
  <si>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</si>
  <si>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</si>
  <si>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</si>
  <si>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</si>
  <si>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鳥取県営境港水産物地方卸売市場水産物取扱高報告書(６月分）</t>
  </si>
  <si>
    <t>６月</t>
  </si>
  <si>
    <t>いかつり</t>
  </si>
  <si>
    <t>ベニズワイガニ</t>
  </si>
  <si>
    <t>鳥取県営境港水産物地方卸売市場水産物取扱高報告書(7月分）</t>
  </si>
  <si>
    <t>7月</t>
  </si>
  <si>
    <t>　　　　累計（１～7月）</t>
  </si>
  <si>
    <t>累計　　　　　（1～7月）</t>
  </si>
  <si>
    <t>いかつり</t>
  </si>
  <si>
    <t>ベニズワイガニ</t>
  </si>
  <si>
    <t>鳥取県営境港水産物地方卸売市場水産物取扱高報告書(８月分）</t>
  </si>
  <si>
    <t>累計　　　　　（1～８月）</t>
  </si>
  <si>
    <t>８月</t>
  </si>
  <si>
    <t>　　　　累計（１～８月）</t>
  </si>
  <si>
    <t>いかつり</t>
  </si>
  <si>
    <t>ベニズワイガニ</t>
  </si>
  <si>
    <t>鳥取県営境港水産物地方卸売市場水産物取扱高報告書(９月分）</t>
  </si>
  <si>
    <t>９月</t>
  </si>
  <si>
    <t>　　　　累計（１～９月）</t>
  </si>
  <si>
    <t>累計　　　　　（1～9月）</t>
  </si>
  <si>
    <t>いかつり</t>
  </si>
  <si>
    <t>ベニズワイガニ</t>
  </si>
  <si>
    <t>鳥取県営境港水産物地方卸売市場水産物取扱高報告書(１０月分）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</si>
  <si>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</si>
  <si>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</si>
  <si>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</si>
  <si>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</si>
  <si>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</si>
  <si>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鳥取県営境港水産物地方卸売市場水産物取扱高報告書(１１月分）</t>
  </si>
  <si>
    <t>１１月</t>
  </si>
  <si>
    <t>　　　　累計（１～１１月）</t>
  </si>
  <si>
    <t>累計　　　　　（1～１１月）</t>
  </si>
  <si>
    <t>鳥取県営境港水産物地方卸売市場水産物取扱高報告書(１２月分）</t>
  </si>
  <si>
    <t>１２月</t>
  </si>
  <si>
    <t>　　　　累計（１～１２月）</t>
  </si>
  <si>
    <t>累計　　　　　（1～１２月）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</si>
</sst>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9" fontId="7" fillId="0" borderId="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right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0" fontId="0" fillId="0" borderId="19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2">
      <selection activeCell="J25" sqref="J25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8.625" style="0" customWidth="1"/>
    <col min="7" max="8" width="13.625" style="0" customWidth="1"/>
    <col min="9" max="9" width="13.375" style="0" customWidth="1"/>
    <col min="10" max="10" width="13.875" style="0" customWidth="1"/>
  </cols>
  <sheetData>
    <row r="1" spans="1:8" ht="17.25">
      <c r="A1" s="93" t="s">
        <v>22</v>
      </c>
      <c r="B1" s="93"/>
      <c r="C1" s="93"/>
      <c r="D1" s="93"/>
      <c r="E1" s="93"/>
      <c r="F1" s="93"/>
      <c r="G1" s="93"/>
      <c r="H1" s="93"/>
    </row>
    <row r="2" ht="13.5">
      <c r="J2" s="31"/>
    </row>
    <row r="3" spans="1:7" ht="14.25">
      <c r="A3" s="94" t="s">
        <v>19</v>
      </c>
      <c r="B3" s="94"/>
      <c r="E3" s="97" t="s">
        <v>17</v>
      </c>
      <c r="F3" s="97"/>
      <c r="G3" s="97"/>
    </row>
    <row r="4" spans="1:10" ht="13.5">
      <c r="A4" s="1" t="s">
        <v>0</v>
      </c>
      <c r="B4" s="9" t="s">
        <v>5</v>
      </c>
      <c r="C4" s="1" t="s">
        <v>6</v>
      </c>
      <c r="E4" s="46"/>
      <c r="F4" s="43"/>
      <c r="G4" s="91" t="s">
        <v>23</v>
      </c>
      <c r="H4" s="92"/>
      <c r="I4" s="36"/>
      <c r="J4" s="36"/>
    </row>
    <row r="5" spans="1:10" ht="13.5">
      <c r="A5" s="11">
        <v>1</v>
      </c>
      <c r="B5" s="33">
        <v>0</v>
      </c>
      <c r="C5" s="3">
        <v>0</v>
      </c>
      <c r="E5" s="47"/>
      <c r="F5" s="44"/>
      <c r="G5" s="1" t="s">
        <v>13</v>
      </c>
      <c r="H5" s="1" t="s">
        <v>14</v>
      </c>
      <c r="I5" s="37"/>
      <c r="J5" s="37"/>
    </row>
    <row r="6" spans="1:9" ht="13.5">
      <c r="A6" s="11">
        <v>2</v>
      </c>
      <c r="B6" s="33">
        <v>0</v>
      </c>
      <c r="C6" s="3">
        <v>0</v>
      </c>
      <c r="E6" s="89" t="s">
        <v>33</v>
      </c>
      <c r="F6" s="90"/>
      <c r="G6" s="13">
        <v>4802783</v>
      </c>
      <c r="H6" s="79">
        <v>366320714</v>
      </c>
      <c r="I6" s="38"/>
    </row>
    <row r="7" spans="1:9" ht="13.5">
      <c r="A7" s="2">
        <v>3</v>
      </c>
      <c r="B7" s="3">
        <v>0</v>
      </c>
      <c r="C7" s="3">
        <v>0</v>
      </c>
      <c r="E7" s="42"/>
      <c r="F7" s="45" t="s">
        <v>15</v>
      </c>
      <c r="G7" s="15">
        <v>4436961</v>
      </c>
      <c r="H7" s="68">
        <v>390088348</v>
      </c>
      <c r="I7" s="38"/>
    </row>
    <row r="8" spans="1:9" ht="13.5">
      <c r="A8" s="2">
        <v>4</v>
      </c>
      <c r="B8" s="3">
        <v>0</v>
      </c>
      <c r="C8" s="3">
        <v>0</v>
      </c>
      <c r="E8" s="89" t="s">
        <v>8</v>
      </c>
      <c r="F8" s="90"/>
      <c r="G8" s="66">
        <v>267888</v>
      </c>
      <c r="H8" s="66">
        <v>101101701</v>
      </c>
      <c r="I8" s="38"/>
    </row>
    <row r="9" spans="1:9" ht="13.5">
      <c r="A9" s="2">
        <v>5</v>
      </c>
      <c r="B9" s="3">
        <v>83268</v>
      </c>
      <c r="C9" s="3">
        <v>30776569</v>
      </c>
      <c r="E9" s="42"/>
      <c r="F9" s="45" t="s">
        <v>15</v>
      </c>
      <c r="G9" s="68">
        <v>299298</v>
      </c>
      <c r="H9" s="68">
        <v>117131704</v>
      </c>
      <c r="I9" s="38"/>
    </row>
    <row r="10" spans="1:9" ht="13.5">
      <c r="A10" s="2">
        <v>6</v>
      </c>
      <c r="B10" s="3">
        <v>554438</v>
      </c>
      <c r="C10" s="3">
        <v>63487550</v>
      </c>
      <c r="E10" s="89" t="s">
        <v>9</v>
      </c>
      <c r="F10" s="90"/>
      <c r="G10" s="66">
        <v>581220</v>
      </c>
      <c r="H10" s="66">
        <v>229595835</v>
      </c>
      <c r="I10" s="39"/>
    </row>
    <row r="11" spans="1:9" ht="13.5">
      <c r="A11" s="2">
        <v>7</v>
      </c>
      <c r="B11" s="3">
        <v>641460</v>
      </c>
      <c r="C11" s="3">
        <v>82541167</v>
      </c>
      <c r="E11" s="42"/>
      <c r="F11" s="45" t="s">
        <v>15</v>
      </c>
      <c r="G11" s="68">
        <v>673830</v>
      </c>
      <c r="H11" s="68">
        <v>191871855</v>
      </c>
      <c r="I11" s="38"/>
    </row>
    <row r="12" spans="1:9" ht="13.5">
      <c r="A12" s="2">
        <v>8</v>
      </c>
      <c r="B12" s="3">
        <v>251157</v>
      </c>
      <c r="C12" s="3">
        <v>53436537</v>
      </c>
      <c r="E12" s="89" t="s">
        <v>34</v>
      </c>
      <c r="F12" s="90"/>
      <c r="G12" s="66">
        <v>15273</v>
      </c>
      <c r="H12" s="66">
        <v>23503758</v>
      </c>
      <c r="I12" s="38"/>
    </row>
    <row r="13" spans="1:9" ht="13.5">
      <c r="A13" s="2">
        <v>9</v>
      </c>
      <c r="B13" s="3">
        <v>157325</v>
      </c>
      <c r="C13" s="3">
        <v>49465579</v>
      </c>
      <c r="E13" s="42"/>
      <c r="F13" s="45" t="s">
        <v>15</v>
      </c>
      <c r="G13" s="68">
        <v>12856</v>
      </c>
      <c r="H13" s="68">
        <v>21574493</v>
      </c>
      <c r="I13" s="38"/>
    </row>
    <row r="14" spans="1:9" ht="13.5">
      <c r="A14" s="2">
        <v>10</v>
      </c>
      <c r="B14" s="3">
        <v>238783</v>
      </c>
      <c r="C14" s="3">
        <v>92490985</v>
      </c>
      <c r="E14" s="89" t="s">
        <v>27</v>
      </c>
      <c r="F14" s="90"/>
      <c r="G14" s="66">
        <v>440760</v>
      </c>
      <c r="H14" s="80">
        <v>101419237</v>
      </c>
      <c r="I14" s="38"/>
    </row>
    <row r="15" spans="1:9" ht="13.5">
      <c r="A15" s="2">
        <v>11</v>
      </c>
      <c r="B15">
        <v>0</v>
      </c>
      <c r="C15" s="3">
        <v>0</v>
      </c>
      <c r="E15" s="42"/>
      <c r="F15" s="45" t="s">
        <v>15</v>
      </c>
      <c r="G15" s="68">
        <v>735240</v>
      </c>
      <c r="H15" s="68">
        <v>161377965</v>
      </c>
      <c r="I15" s="38"/>
    </row>
    <row r="16" spans="1:9" ht="13.5">
      <c r="A16" s="2">
        <v>12</v>
      </c>
      <c r="B16" s="3">
        <v>226192</v>
      </c>
      <c r="C16" s="3">
        <v>113344889</v>
      </c>
      <c r="E16" s="89" t="s">
        <v>11</v>
      </c>
      <c r="F16" s="90"/>
      <c r="G16" s="66">
        <v>0</v>
      </c>
      <c r="H16" s="66">
        <v>0</v>
      </c>
      <c r="I16" s="38"/>
    </row>
    <row r="17" spans="1:9" ht="13.5">
      <c r="A17" s="2">
        <v>13</v>
      </c>
      <c r="B17" s="3">
        <v>74339</v>
      </c>
      <c r="C17" s="3">
        <v>34540654</v>
      </c>
      <c r="E17" s="42"/>
      <c r="F17" s="45" t="s">
        <v>15</v>
      </c>
      <c r="G17" s="68">
        <v>0</v>
      </c>
      <c r="H17" s="68">
        <v>0</v>
      </c>
      <c r="I17" s="38"/>
    </row>
    <row r="18" spans="1:9" ht="13.5">
      <c r="A18" s="2">
        <v>14</v>
      </c>
      <c r="B18" s="3">
        <v>175910</v>
      </c>
      <c r="C18" s="3">
        <v>67878566</v>
      </c>
      <c r="E18" s="95" t="s">
        <v>31</v>
      </c>
      <c r="F18" s="96"/>
      <c r="G18" s="66">
        <v>233062</v>
      </c>
      <c r="H18" s="66">
        <v>188256483</v>
      </c>
      <c r="I18" s="38"/>
    </row>
    <row r="19" spans="1:9" ht="13.5">
      <c r="A19" s="2">
        <v>15</v>
      </c>
      <c r="B19" s="3">
        <v>73532</v>
      </c>
      <c r="C19" s="3">
        <v>41884413</v>
      </c>
      <c r="E19" s="42"/>
      <c r="F19" s="45" t="s">
        <v>26</v>
      </c>
      <c r="G19" s="68">
        <v>315961</v>
      </c>
      <c r="H19" s="68">
        <v>224758506</v>
      </c>
      <c r="I19" s="38"/>
    </row>
    <row r="20" spans="1:9" ht="13.5">
      <c r="A20" s="2">
        <v>16</v>
      </c>
      <c r="B20">
        <v>191322</v>
      </c>
      <c r="C20" s="3">
        <v>31194877</v>
      </c>
      <c r="E20" s="89" t="s">
        <v>35</v>
      </c>
      <c r="F20" s="90"/>
      <c r="G20" s="66">
        <v>18600</v>
      </c>
      <c r="H20" s="66">
        <v>10916333</v>
      </c>
      <c r="I20" s="38"/>
    </row>
    <row r="21" spans="1:9" ht="13.5">
      <c r="A21" s="2">
        <v>17</v>
      </c>
      <c r="B21" s="3">
        <v>126242</v>
      </c>
      <c r="C21" s="3">
        <v>42103548</v>
      </c>
      <c r="E21" s="42"/>
      <c r="F21" s="45" t="s">
        <v>26</v>
      </c>
      <c r="G21" s="77">
        <v>20318</v>
      </c>
      <c r="H21" s="77">
        <v>10701410</v>
      </c>
      <c r="I21" s="38"/>
    </row>
    <row r="22" spans="1:9" ht="13.5">
      <c r="A22" s="2">
        <v>18</v>
      </c>
      <c r="B22" s="3">
        <v>0</v>
      </c>
      <c r="C22" s="3">
        <v>0</v>
      </c>
      <c r="E22" s="89" t="s">
        <v>36</v>
      </c>
      <c r="F22" s="90"/>
      <c r="G22" s="66">
        <v>627535</v>
      </c>
      <c r="H22" s="80">
        <v>365254244</v>
      </c>
      <c r="I22" s="40"/>
    </row>
    <row r="23" spans="1:9" ht="13.5">
      <c r="A23" s="2">
        <v>19</v>
      </c>
      <c r="B23" s="3">
        <v>256175</v>
      </c>
      <c r="C23" s="2">
        <v>102749187</v>
      </c>
      <c r="E23" s="42"/>
      <c r="F23" s="45" t="s">
        <v>15</v>
      </c>
      <c r="G23" s="68">
        <v>449294</v>
      </c>
      <c r="H23" s="68">
        <v>283998605</v>
      </c>
      <c r="I23" s="36"/>
    </row>
    <row r="24" spans="1:9" ht="13.5">
      <c r="A24" s="2">
        <v>20</v>
      </c>
      <c r="B24" s="3">
        <v>149515</v>
      </c>
      <c r="C24" s="3">
        <v>45009881</v>
      </c>
      <c r="E24" s="89" t="s">
        <v>28</v>
      </c>
      <c r="F24" s="90"/>
      <c r="G24" s="66">
        <f>G6+G8+G10+G12+G14+G16+G18+G20+G22</f>
        <v>6987121</v>
      </c>
      <c r="H24" s="66">
        <f>H6+H8+H10+H12+H14+H16+H18+H20+H22</f>
        <v>1386368305</v>
      </c>
      <c r="I24" s="36"/>
    </row>
    <row r="25" spans="1:9" ht="13.5">
      <c r="A25" s="2">
        <v>21</v>
      </c>
      <c r="B25" s="3">
        <v>143278</v>
      </c>
      <c r="C25" s="3">
        <v>30298523</v>
      </c>
      <c r="E25" s="42"/>
      <c r="F25" s="45" t="s">
        <v>29</v>
      </c>
      <c r="G25" s="77">
        <f>G7+G9+G11+G13+G15+G17+G19+G21+G23</f>
        <v>6943758</v>
      </c>
      <c r="H25" s="77">
        <f>H7+H9+H11+H13+H15+H17+H19+H21+H23</f>
        <v>1401502886</v>
      </c>
      <c r="I25" s="36"/>
    </row>
    <row r="26" spans="1:9" ht="13.5">
      <c r="A26" s="2">
        <v>22</v>
      </c>
      <c r="B26" s="3">
        <v>53791</v>
      </c>
      <c r="C26" s="3">
        <v>32973133</v>
      </c>
      <c r="E26" s="91" t="s">
        <v>20</v>
      </c>
      <c r="F26" s="92"/>
      <c r="G26" s="78">
        <f>G24/G25</f>
        <v>1.006244889294817</v>
      </c>
      <c r="H26" s="78">
        <f>H24/H25</f>
        <v>0.9892011774280428</v>
      </c>
      <c r="I26" s="36"/>
    </row>
    <row r="27" spans="1:8" ht="13.5" customHeight="1">
      <c r="A27" s="2">
        <v>23</v>
      </c>
      <c r="B27" s="2">
        <v>61639</v>
      </c>
      <c r="C27" s="2">
        <v>39492951</v>
      </c>
      <c r="E27" s="48"/>
      <c r="F27" s="74"/>
      <c r="G27" s="74"/>
      <c r="H27" s="74"/>
    </row>
    <row r="28" spans="1:8" ht="13.5">
      <c r="A28" s="2">
        <v>24</v>
      </c>
      <c r="B28" s="3">
        <v>33441</v>
      </c>
      <c r="C28" s="3">
        <v>14841486</v>
      </c>
      <c r="F28" s="50"/>
      <c r="G28" s="50"/>
      <c r="H28" s="50"/>
    </row>
    <row r="29" spans="1:8" ht="13.5">
      <c r="A29" s="2">
        <v>25</v>
      </c>
      <c r="B29" s="3">
        <v>0</v>
      </c>
      <c r="C29" s="3">
        <v>0</v>
      </c>
      <c r="F29" s="50"/>
      <c r="G29" s="50"/>
      <c r="H29" s="50"/>
    </row>
    <row r="30" spans="1:8" ht="13.5">
      <c r="A30" s="2">
        <v>26</v>
      </c>
      <c r="B30" s="3">
        <v>153216</v>
      </c>
      <c r="C30" s="3">
        <v>33806015</v>
      </c>
      <c r="F30" s="50"/>
      <c r="G30" s="50"/>
      <c r="H30" s="50"/>
    </row>
    <row r="31" spans="1:8" ht="13.5">
      <c r="A31" s="2">
        <v>27</v>
      </c>
      <c r="B31" s="3">
        <v>1370867</v>
      </c>
      <c r="C31" s="3">
        <v>108648245</v>
      </c>
      <c r="F31" s="50"/>
      <c r="G31" s="50"/>
      <c r="H31" s="50"/>
    </row>
    <row r="32" spans="1:3" ht="13.5">
      <c r="A32" s="2">
        <v>28</v>
      </c>
      <c r="B32" s="2">
        <v>393037</v>
      </c>
      <c r="C32" s="3">
        <v>54453412</v>
      </c>
    </row>
    <row r="33" spans="1:8" ht="13.5">
      <c r="A33" s="2">
        <v>29</v>
      </c>
      <c r="B33" s="3">
        <v>190387</v>
      </c>
      <c r="C33" s="3">
        <v>52435033</v>
      </c>
      <c r="F33" s="49"/>
      <c r="G33" s="49"/>
      <c r="H33" s="49"/>
    </row>
    <row r="34" spans="1:8" ht="13.5">
      <c r="A34" s="2">
        <v>30</v>
      </c>
      <c r="B34" s="2">
        <v>240559</v>
      </c>
      <c r="C34" s="3">
        <v>66088511</v>
      </c>
      <c r="F34" s="49"/>
      <c r="G34" s="49"/>
      <c r="H34" s="49"/>
    </row>
    <row r="35" spans="1:3" ht="14.25" thickBot="1">
      <c r="A35" s="5">
        <v>31</v>
      </c>
      <c r="B35" s="5">
        <v>1147248</v>
      </c>
      <c r="C35" s="6">
        <v>102426594</v>
      </c>
    </row>
    <row r="36" spans="1:6" ht="14.25" thickBot="1">
      <c r="A36" s="17" t="s">
        <v>1</v>
      </c>
      <c r="B36" s="8">
        <f>SUM(B5:B35)</f>
        <v>6987121</v>
      </c>
      <c r="C36" s="8">
        <f>SUM(C5:C35)</f>
        <v>1386368305</v>
      </c>
      <c r="F36" s="25"/>
    </row>
    <row r="37" spans="1:7" ht="13.5">
      <c r="A37" s="18" t="s">
        <v>21</v>
      </c>
      <c r="B37" s="7">
        <v>6943758</v>
      </c>
      <c r="C37" s="7">
        <v>1401502886</v>
      </c>
      <c r="G37" s="32"/>
    </row>
    <row r="38" spans="1:5" ht="13.5">
      <c r="A38" s="41" t="s">
        <v>3</v>
      </c>
      <c r="B38" s="4">
        <f>B36/B37</f>
        <v>1.006244889294817</v>
      </c>
      <c r="C38" s="4">
        <f>C36/C37</f>
        <v>0.9892011774280428</v>
      </c>
      <c r="D38" s="30"/>
      <c r="E38" s="30"/>
    </row>
  </sheetData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8661417322834646" right="0.7480314960629921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9">
      <selection activeCell="G23" sqref="G23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96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97</v>
      </c>
      <c r="I4" s="11" t="s">
        <v>98</v>
      </c>
      <c r="J4" s="12"/>
      <c r="K4" s="36"/>
    </row>
    <row r="5" spans="1:11" ht="13.5">
      <c r="A5" s="11">
        <v>1</v>
      </c>
      <c r="B5" s="59">
        <v>94065</v>
      </c>
      <c r="C5" s="60">
        <v>26080901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208790</v>
      </c>
      <c r="C6" s="60">
        <v>66965640</v>
      </c>
      <c r="E6" s="89" t="s">
        <v>44</v>
      </c>
      <c r="F6" s="90"/>
      <c r="G6" s="66">
        <v>5652273</v>
      </c>
      <c r="H6" s="64">
        <v>654953359</v>
      </c>
      <c r="I6" s="66">
        <f>'９月'!I6+'10月'!G6</f>
        <v>59498285</v>
      </c>
      <c r="J6" s="66">
        <f>'９月'!J6+'10月'!H6</f>
        <v>5867870735</v>
      </c>
      <c r="K6" s="36"/>
    </row>
    <row r="7" spans="1:12" ht="13.5">
      <c r="A7" s="11">
        <v>3</v>
      </c>
      <c r="B7" s="59">
        <v>0</v>
      </c>
      <c r="C7" s="60">
        <v>0</v>
      </c>
      <c r="E7" s="42"/>
      <c r="F7" s="45" t="s">
        <v>26</v>
      </c>
      <c r="G7" s="68">
        <v>12509402</v>
      </c>
      <c r="H7" s="65">
        <v>782867363</v>
      </c>
      <c r="I7" s="86">
        <f>'９月'!I7+'10月'!G7</f>
        <v>63874956</v>
      </c>
      <c r="J7" s="86">
        <f>'９月'!J7+'10月'!H7</f>
        <v>5354071652</v>
      </c>
      <c r="K7" s="36"/>
      <c r="L7" s="32"/>
    </row>
    <row r="8" spans="1:11" ht="13.5">
      <c r="A8" s="11">
        <v>4</v>
      </c>
      <c r="B8" s="59">
        <v>319657</v>
      </c>
      <c r="C8" s="60">
        <v>60558393</v>
      </c>
      <c r="E8" s="89" t="s">
        <v>94</v>
      </c>
      <c r="F8" s="90"/>
      <c r="G8" s="66">
        <v>562701</v>
      </c>
      <c r="H8" s="67">
        <v>219165298</v>
      </c>
      <c r="I8" s="66">
        <f>'９月'!I8+'10月'!G8</f>
        <v>1690629</v>
      </c>
      <c r="J8" s="66">
        <f>'９月'!J8+'10月'!H8</f>
        <v>730258804</v>
      </c>
      <c r="K8" s="36"/>
    </row>
    <row r="9" spans="1:11" ht="13.5">
      <c r="A9" s="11">
        <v>5</v>
      </c>
      <c r="B9" s="59">
        <v>45932</v>
      </c>
      <c r="C9" s="60">
        <v>23310399</v>
      </c>
      <c r="E9" s="42"/>
      <c r="F9" s="45" t="s">
        <v>26</v>
      </c>
      <c r="G9" s="68">
        <v>34320</v>
      </c>
      <c r="H9" s="65">
        <v>20480537</v>
      </c>
      <c r="I9" s="86">
        <f>'９月'!I9+'10月'!G9</f>
        <v>1469970</v>
      </c>
      <c r="J9" s="86">
        <f>'９月'!J9+'10月'!H9</f>
        <v>649996712</v>
      </c>
      <c r="K9" s="36"/>
    </row>
    <row r="10" spans="1:11" ht="13.5">
      <c r="A10" s="11">
        <v>6</v>
      </c>
      <c r="B10" s="59">
        <v>98695</v>
      </c>
      <c r="C10" s="60">
        <v>29099401</v>
      </c>
      <c r="E10" s="89" t="s">
        <v>95</v>
      </c>
      <c r="F10" s="90"/>
      <c r="G10" s="66">
        <v>726330</v>
      </c>
      <c r="H10" s="67">
        <v>174108690</v>
      </c>
      <c r="I10" s="66">
        <f>'９月'!I10+'10月'!G10</f>
        <v>6858264</v>
      </c>
      <c r="J10" s="66">
        <f>'９月'!J10+'10月'!H10</f>
        <v>1653126720</v>
      </c>
      <c r="K10" s="36"/>
    </row>
    <row r="11" spans="1:11" ht="13.5">
      <c r="A11" s="11">
        <v>7</v>
      </c>
      <c r="B11" s="59">
        <v>178568</v>
      </c>
      <c r="C11" s="60">
        <v>42323583</v>
      </c>
      <c r="E11" s="42"/>
      <c r="F11" s="45" t="s">
        <v>26</v>
      </c>
      <c r="G11" s="68">
        <v>769832</v>
      </c>
      <c r="H11" s="65">
        <v>220011435</v>
      </c>
      <c r="I11" s="86">
        <f>'９月'!I11+'10月'!G11</f>
        <v>6875082</v>
      </c>
      <c r="J11" s="86">
        <f>'９月'!J11+'10月'!H11</f>
        <v>1710337459</v>
      </c>
      <c r="K11" s="36"/>
    </row>
    <row r="12" spans="1:11" ht="13.5">
      <c r="A12" s="11">
        <v>8</v>
      </c>
      <c r="B12" s="59">
        <v>583133</v>
      </c>
      <c r="C12" s="60">
        <v>111037672</v>
      </c>
      <c r="E12" s="89" t="s">
        <v>47</v>
      </c>
      <c r="F12" s="90"/>
      <c r="G12" s="66">
        <v>4493</v>
      </c>
      <c r="H12" s="67">
        <v>4187842</v>
      </c>
      <c r="I12" s="66">
        <f>'９月'!I12+'10月'!G12</f>
        <v>75046</v>
      </c>
      <c r="J12" s="66">
        <f>'９月'!J12+'10月'!H12</f>
        <v>71954815</v>
      </c>
      <c r="K12" s="32"/>
    </row>
    <row r="13" spans="1:11" ht="13.5">
      <c r="A13" s="11">
        <v>9</v>
      </c>
      <c r="B13" s="59">
        <v>369796</v>
      </c>
      <c r="C13" s="60">
        <v>68688472</v>
      </c>
      <c r="E13" s="42"/>
      <c r="F13" s="45" t="s">
        <v>26</v>
      </c>
      <c r="G13" s="68">
        <v>5193</v>
      </c>
      <c r="H13" s="65">
        <v>6097184</v>
      </c>
      <c r="I13" s="86">
        <f>'９月'!I13+'10月'!G13</f>
        <v>95518</v>
      </c>
      <c r="J13" s="86">
        <f>'９月'!J13+'10月'!H13</f>
        <v>124140233</v>
      </c>
      <c r="K13" s="36"/>
    </row>
    <row r="14" spans="1:11" ht="13.5">
      <c r="A14" s="11">
        <v>10</v>
      </c>
      <c r="B14" s="59">
        <v>0</v>
      </c>
      <c r="C14" s="60">
        <v>0</v>
      </c>
      <c r="E14" s="98" t="s">
        <v>27</v>
      </c>
      <c r="F14" s="99"/>
      <c r="G14" s="66">
        <v>795420</v>
      </c>
      <c r="H14" s="69">
        <v>121977450</v>
      </c>
      <c r="I14" s="66">
        <f>'９月'!I14+'10月'!G14</f>
        <v>6013606</v>
      </c>
      <c r="J14" s="66">
        <f>'９月'!J14+'10月'!H14</f>
        <v>1027164844</v>
      </c>
      <c r="K14" s="36"/>
    </row>
    <row r="15" spans="1:11" ht="13.5">
      <c r="A15" s="11">
        <v>11</v>
      </c>
      <c r="B15" s="59">
        <v>223604</v>
      </c>
      <c r="C15" s="60">
        <v>48528527</v>
      </c>
      <c r="E15" s="42"/>
      <c r="F15" s="45" t="s">
        <v>26</v>
      </c>
      <c r="G15" s="68">
        <v>634680</v>
      </c>
      <c r="H15" s="65">
        <v>117803280</v>
      </c>
      <c r="I15" s="86">
        <f>'９月'!I15+'10月'!G15</f>
        <v>7215930</v>
      </c>
      <c r="J15" s="86">
        <f>'９月'!J15+'10月'!H15</f>
        <v>1376009461</v>
      </c>
      <c r="K15" s="36"/>
    </row>
    <row r="16" spans="1:11" ht="13.5">
      <c r="A16" s="11">
        <v>12</v>
      </c>
      <c r="B16" s="59">
        <v>312305</v>
      </c>
      <c r="C16" s="60">
        <v>54392221</v>
      </c>
      <c r="E16" s="89" t="s">
        <v>48</v>
      </c>
      <c r="F16" s="90"/>
      <c r="G16" s="66"/>
      <c r="H16" s="67"/>
      <c r="I16" s="66">
        <f>'９月'!I16+'10月'!G16</f>
        <v>0</v>
      </c>
      <c r="J16" s="66">
        <f>'９月'!J16+'10月'!H16</f>
        <v>0</v>
      </c>
      <c r="K16" s="36"/>
    </row>
    <row r="17" spans="1:11" ht="13.5">
      <c r="A17" s="11">
        <v>13</v>
      </c>
      <c r="B17" s="59">
        <v>659212</v>
      </c>
      <c r="C17" s="60">
        <v>62719214</v>
      </c>
      <c r="E17" s="42"/>
      <c r="F17" s="45" t="s">
        <v>26</v>
      </c>
      <c r="G17" s="68">
        <v>0</v>
      </c>
      <c r="H17" s="65">
        <v>0</v>
      </c>
      <c r="I17" s="86">
        <f>'９月'!I17+'10月'!G17</f>
        <v>0</v>
      </c>
      <c r="J17" s="86">
        <f>'９月'!J17+'10月'!H17</f>
        <v>0</v>
      </c>
      <c r="K17" s="36"/>
    </row>
    <row r="18" spans="1:11" ht="13.5">
      <c r="A18" s="11">
        <v>14</v>
      </c>
      <c r="B18" s="59">
        <v>668133</v>
      </c>
      <c r="C18" s="60">
        <v>73443069</v>
      </c>
      <c r="E18" s="95" t="s">
        <v>31</v>
      </c>
      <c r="F18" s="96"/>
      <c r="G18" s="66">
        <v>239220</v>
      </c>
      <c r="H18" s="67">
        <v>161390897</v>
      </c>
      <c r="I18" s="66">
        <f>'９月'!I18+'10月'!G18</f>
        <v>1696211</v>
      </c>
      <c r="J18" s="66">
        <f>'９月'!J18+'10月'!H18</f>
        <v>1143784813</v>
      </c>
      <c r="K18" s="36"/>
    </row>
    <row r="19" spans="1:11" ht="13.5">
      <c r="A19" s="11">
        <v>15</v>
      </c>
      <c r="B19" s="59">
        <v>153554</v>
      </c>
      <c r="C19" s="60">
        <v>31382868</v>
      </c>
      <c r="E19" s="42"/>
      <c r="F19" s="45" t="s">
        <v>26</v>
      </c>
      <c r="G19" s="68">
        <v>214067</v>
      </c>
      <c r="H19" s="68">
        <v>143723949</v>
      </c>
      <c r="I19" s="86">
        <f>'９月'!I19+'10月'!G19</f>
        <v>2086805</v>
      </c>
      <c r="J19" s="86">
        <f>'９月'!J19+'10月'!H19</f>
        <v>1277865512</v>
      </c>
      <c r="K19" s="36"/>
    </row>
    <row r="20" spans="1:11" ht="13.5">
      <c r="A20" s="11">
        <v>16</v>
      </c>
      <c r="B20" s="59">
        <v>354774</v>
      </c>
      <c r="C20" s="60">
        <v>66383026</v>
      </c>
      <c r="E20" s="89" t="s">
        <v>30</v>
      </c>
      <c r="F20" s="90"/>
      <c r="G20" s="66">
        <v>20350</v>
      </c>
      <c r="H20" s="67">
        <v>8639695</v>
      </c>
      <c r="I20" s="66">
        <f>'９月'!I20+'10月'!G20</f>
        <v>243906</v>
      </c>
      <c r="J20" s="66">
        <f>'９月'!J20+'10月'!H20</f>
        <v>107394978</v>
      </c>
      <c r="K20" s="36"/>
    </row>
    <row r="21" spans="1:11" ht="13.5">
      <c r="A21" s="11">
        <v>17</v>
      </c>
      <c r="B21" s="59">
        <v>0</v>
      </c>
      <c r="C21" s="60">
        <v>0</v>
      </c>
      <c r="E21" s="42"/>
      <c r="F21" s="45" t="s">
        <v>26</v>
      </c>
      <c r="G21" s="68">
        <v>144275</v>
      </c>
      <c r="H21" s="68">
        <v>19521963</v>
      </c>
      <c r="I21" s="86">
        <f>'９月'!I21+'10月'!G21</f>
        <v>734843</v>
      </c>
      <c r="J21" s="86">
        <f>'９月'!J21+'10月'!H21</f>
        <v>167981168</v>
      </c>
      <c r="K21" s="36"/>
    </row>
    <row r="22" spans="1:11" ht="13.5">
      <c r="A22" s="11">
        <v>18</v>
      </c>
      <c r="B22" s="59">
        <v>644740</v>
      </c>
      <c r="C22" s="60">
        <v>124408028</v>
      </c>
      <c r="E22" s="89" t="s">
        <v>49</v>
      </c>
      <c r="F22" s="90"/>
      <c r="G22" s="66">
        <v>409465</v>
      </c>
      <c r="H22" s="69">
        <v>194584401</v>
      </c>
      <c r="I22" s="66">
        <f>'９月'!I22+'10月'!G22</f>
        <v>7500232</v>
      </c>
      <c r="J22" s="66">
        <f>'９月'!J22+'10月'!H22</f>
        <v>3207466147</v>
      </c>
      <c r="K22" s="36"/>
    </row>
    <row r="23" spans="1:11" ht="13.5">
      <c r="A23" s="11">
        <v>19</v>
      </c>
      <c r="B23" s="59">
        <v>250553</v>
      </c>
      <c r="C23" s="60">
        <v>67106200</v>
      </c>
      <c r="E23" s="42"/>
      <c r="F23" s="45" t="s">
        <v>26</v>
      </c>
      <c r="G23" s="68">
        <v>758838</v>
      </c>
      <c r="H23" s="68">
        <v>326879597</v>
      </c>
      <c r="I23" s="86">
        <f>'９月'!I23+'10月'!G23</f>
        <v>7568752</v>
      </c>
      <c r="J23" s="86">
        <f>'９月'!J23+'10月'!H23</f>
        <v>3446981885</v>
      </c>
      <c r="K23" s="36"/>
    </row>
    <row r="24" spans="1:11" ht="13.5">
      <c r="A24" s="11">
        <v>20</v>
      </c>
      <c r="B24" s="59">
        <v>296868</v>
      </c>
      <c r="C24" s="60">
        <v>75740029</v>
      </c>
      <c r="E24" s="89" t="s">
        <v>28</v>
      </c>
      <c r="F24" s="90"/>
      <c r="G24" s="66">
        <f aca="true" t="shared" si="0" ref="G24:J25">G6+G8+G10+G12+G14+G16+G18+G20+G22</f>
        <v>8410252</v>
      </c>
      <c r="H24" s="66">
        <f t="shared" si="0"/>
        <v>1539007632</v>
      </c>
      <c r="I24" s="66">
        <f t="shared" si="0"/>
        <v>83576179</v>
      </c>
      <c r="J24" s="66">
        <f t="shared" si="0"/>
        <v>13809021856</v>
      </c>
      <c r="K24" s="36"/>
    </row>
    <row r="25" spans="1:11" ht="13.5">
      <c r="A25" s="11">
        <v>21</v>
      </c>
      <c r="B25" s="59">
        <v>82406</v>
      </c>
      <c r="C25" s="60">
        <v>14811445</v>
      </c>
      <c r="E25" s="42"/>
      <c r="F25" s="45" t="s">
        <v>29</v>
      </c>
      <c r="G25" s="68">
        <f t="shared" si="0"/>
        <v>15070607</v>
      </c>
      <c r="H25" s="68">
        <f t="shared" si="0"/>
        <v>1637385308</v>
      </c>
      <c r="I25" s="68">
        <f t="shared" si="0"/>
        <v>89921856</v>
      </c>
      <c r="J25" s="68">
        <f t="shared" si="0"/>
        <v>14107384082</v>
      </c>
      <c r="K25" s="36"/>
    </row>
    <row r="26" spans="1:11" ht="13.5">
      <c r="A26" s="11">
        <v>22</v>
      </c>
      <c r="B26" s="59">
        <v>254069</v>
      </c>
      <c r="C26" s="70">
        <v>32461331</v>
      </c>
      <c r="E26" s="91" t="s">
        <v>50</v>
      </c>
      <c r="F26" s="92"/>
      <c r="G26" s="4">
        <f>G24/G25</f>
        <v>0.5580566197499544</v>
      </c>
      <c r="H26" s="4">
        <f>H24/H25</f>
        <v>0.9399178217128598</v>
      </c>
      <c r="I26" s="4">
        <f>I24/I25</f>
        <v>0.9294312052455856</v>
      </c>
      <c r="J26" s="4">
        <f>J24/J25</f>
        <v>0.9788506342305737</v>
      </c>
      <c r="K26" s="36"/>
    </row>
    <row r="27" spans="1:10" ht="13.5" customHeight="1">
      <c r="A27" s="11">
        <v>23</v>
      </c>
      <c r="B27" s="59">
        <v>172989</v>
      </c>
      <c r="C27" s="60">
        <v>29769344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0</v>
      </c>
      <c r="C28" s="60">
        <v>0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393688</v>
      </c>
      <c r="C29" s="60">
        <v>84150299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563931</v>
      </c>
      <c r="C30" s="60">
        <v>89402832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378619</v>
      </c>
      <c r="C31" s="60">
        <v>35721052</v>
      </c>
      <c r="F31" s="50"/>
      <c r="G31" s="50"/>
      <c r="H31" s="50"/>
      <c r="I31" s="71"/>
      <c r="J31" s="50"/>
    </row>
    <row r="32" spans="1:3" ht="13.5">
      <c r="A32" s="11">
        <v>28</v>
      </c>
      <c r="B32" s="59">
        <v>247802</v>
      </c>
      <c r="C32" s="60">
        <v>47997799</v>
      </c>
    </row>
    <row r="33" spans="1:8" ht="13.5">
      <c r="A33" s="11">
        <v>29</v>
      </c>
      <c r="B33" s="59">
        <v>490733</v>
      </c>
      <c r="C33" s="60">
        <v>76979998</v>
      </c>
      <c r="F33" s="49"/>
      <c r="G33" s="49"/>
      <c r="H33" s="49"/>
    </row>
    <row r="34" spans="1:8" ht="13.5">
      <c r="A34" s="11">
        <v>30</v>
      </c>
      <c r="B34" s="59">
        <v>363636</v>
      </c>
      <c r="C34" s="60">
        <v>95545889</v>
      </c>
      <c r="F34" s="49"/>
      <c r="G34" s="49"/>
      <c r="H34" s="49"/>
    </row>
    <row r="35" spans="1:3" ht="14.25" thickBot="1">
      <c r="A35" s="11">
        <v>31</v>
      </c>
      <c r="B35" s="62">
        <v>0</v>
      </c>
      <c r="C35" s="63">
        <v>0</v>
      </c>
    </row>
    <row r="36" spans="1:6" ht="14.25" thickBot="1">
      <c r="A36" s="17" t="s">
        <v>28</v>
      </c>
      <c r="B36" s="8">
        <f>SUM(B5:B35)</f>
        <v>8410252</v>
      </c>
      <c r="C36" s="8">
        <f>SUM(C5:C35)</f>
        <v>1539007632</v>
      </c>
      <c r="F36" s="25"/>
    </row>
    <row r="37" spans="1:7" ht="13.5">
      <c r="A37" s="18" t="s">
        <v>29</v>
      </c>
      <c r="B37" s="7">
        <v>15070607</v>
      </c>
      <c r="C37" s="7">
        <v>1637385308</v>
      </c>
      <c r="G37" s="32"/>
    </row>
    <row r="38" spans="1:5" ht="14.25" thickBot="1">
      <c r="A38" s="19" t="s">
        <v>51</v>
      </c>
      <c r="B38" s="4">
        <f>B36/B37</f>
        <v>0.5580566197499544</v>
      </c>
      <c r="C38" s="4">
        <f>C36/C37</f>
        <v>0.9399178217128598</v>
      </c>
      <c r="E38" s="30"/>
    </row>
    <row r="39" spans="1:4" ht="24.75" thickBot="1">
      <c r="A39" s="23" t="s">
        <v>99</v>
      </c>
      <c r="B39" s="8">
        <f>'９月'!B39+'10月'!B36</f>
        <v>83576179</v>
      </c>
      <c r="C39" s="8">
        <f>'９月'!C39+'10月'!C36</f>
        <v>13809021856</v>
      </c>
      <c r="D39">
        <v>5886778368</v>
      </c>
    </row>
    <row r="40" spans="1:7" ht="13.5">
      <c r="A40" s="26" t="s">
        <v>52</v>
      </c>
      <c r="B40" s="28">
        <f>'９月'!B40+'10月'!B37</f>
        <v>89921856</v>
      </c>
      <c r="C40" s="28">
        <f>'９月'!C40+'10月'!C37</f>
        <v>14107384082</v>
      </c>
      <c r="D40">
        <v>6504490169</v>
      </c>
      <c r="G40" s="32"/>
    </row>
    <row r="41" spans="1:3" ht="13.5">
      <c r="A41" s="20" t="s">
        <v>53</v>
      </c>
      <c r="B41" s="27">
        <f>B39/B40</f>
        <v>0.9294312052455856</v>
      </c>
      <c r="C41" s="27">
        <f>C39/C40</f>
        <v>0.9788506342305737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32" sqref="J32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102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103</v>
      </c>
      <c r="I4" s="11" t="s">
        <v>104</v>
      </c>
      <c r="J4" s="12"/>
      <c r="K4" s="36"/>
    </row>
    <row r="5" spans="1:11" ht="13.5">
      <c r="A5" s="11">
        <v>1</v>
      </c>
      <c r="B5" s="59">
        <v>258810</v>
      </c>
      <c r="C5" s="60">
        <v>70526847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563548</v>
      </c>
      <c r="C6" s="60">
        <v>104266505</v>
      </c>
      <c r="E6" s="89" t="s">
        <v>44</v>
      </c>
      <c r="F6" s="90"/>
      <c r="G6" s="66">
        <v>14883065</v>
      </c>
      <c r="H6" s="64">
        <v>1084852312</v>
      </c>
      <c r="I6" s="66">
        <f>'10月'!I6+'11月'!G6</f>
        <v>74381350</v>
      </c>
      <c r="J6" s="66">
        <f>'10月'!J6+'11月'!H6</f>
        <v>6952723047</v>
      </c>
      <c r="K6" s="36"/>
    </row>
    <row r="7" spans="1:12" ht="13.5">
      <c r="A7" s="11">
        <v>3</v>
      </c>
      <c r="B7" s="59">
        <v>469461</v>
      </c>
      <c r="C7" s="60">
        <v>78764896</v>
      </c>
      <c r="E7" s="42"/>
      <c r="F7" s="45" t="s">
        <v>26</v>
      </c>
      <c r="G7" s="68">
        <v>14707710</v>
      </c>
      <c r="H7" s="65">
        <v>862708321</v>
      </c>
      <c r="I7" s="86">
        <f>'10月'!I7+'11月'!G7</f>
        <v>78582666</v>
      </c>
      <c r="J7" s="86">
        <f>'10月'!J7+'11月'!H7</f>
        <v>6216779973</v>
      </c>
      <c r="K7" s="36"/>
      <c r="L7" s="32"/>
    </row>
    <row r="8" spans="1:11" ht="13.5">
      <c r="A8" s="11">
        <v>4</v>
      </c>
      <c r="B8" s="59">
        <v>64746</v>
      </c>
      <c r="C8" s="60">
        <v>31270409</v>
      </c>
      <c r="E8" s="89" t="s">
        <v>100</v>
      </c>
      <c r="F8" s="90"/>
      <c r="G8" s="66">
        <v>905216</v>
      </c>
      <c r="H8" s="67">
        <v>283604534</v>
      </c>
      <c r="I8" s="66">
        <f>'10月'!I8+'11月'!G8</f>
        <v>2595845</v>
      </c>
      <c r="J8" s="66">
        <f>'10月'!J8+'11月'!H8</f>
        <v>1013863338</v>
      </c>
      <c r="K8" s="36"/>
    </row>
    <row r="9" spans="1:11" ht="13.5">
      <c r="A9" s="11">
        <v>5</v>
      </c>
      <c r="B9" s="59">
        <v>164298</v>
      </c>
      <c r="C9" s="60">
        <v>36336309</v>
      </c>
      <c r="E9" s="42"/>
      <c r="F9" s="45" t="s">
        <v>26</v>
      </c>
      <c r="G9" s="68">
        <v>265269</v>
      </c>
      <c r="H9" s="65">
        <v>87685359</v>
      </c>
      <c r="I9" s="86">
        <f>'10月'!I9+'11月'!G9</f>
        <v>1735239</v>
      </c>
      <c r="J9" s="86">
        <f>'10月'!J9+'11月'!H9</f>
        <v>737682071</v>
      </c>
      <c r="K9" s="36"/>
    </row>
    <row r="10" spans="1:11" ht="13.5">
      <c r="A10" s="11">
        <v>6</v>
      </c>
      <c r="B10" s="59">
        <v>906945</v>
      </c>
      <c r="C10" s="60">
        <v>121515314</v>
      </c>
      <c r="E10" s="89" t="s">
        <v>101</v>
      </c>
      <c r="F10" s="90"/>
      <c r="G10" s="66">
        <v>892040</v>
      </c>
      <c r="H10" s="67">
        <v>215295595</v>
      </c>
      <c r="I10" s="66">
        <f>'10月'!I10+'11月'!G10</f>
        <v>7750304</v>
      </c>
      <c r="J10" s="66">
        <f>'10月'!J10+'11月'!H10</f>
        <v>1868422315</v>
      </c>
      <c r="K10" s="36"/>
    </row>
    <row r="11" spans="1:11" ht="13.5">
      <c r="A11" s="11">
        <v>7</v>
      </c>
      <c r="B11" s="59">
        <v>0</v>
      </c>
      <c r="C11" s="60">
        <v>0</v>
      </c>
      <c r="E11" s="42"/>
      <c r="F11" s="45" t="s">
        <v>26</v>
      </c>
      <c r="G11" s="68">
        <v>727020</v>
      </c>
      <c r="H11" s="65">
        <v>244750590</v>
      </c>
      <c r="I11" s="86">
        <f>'10月'!I11+'11月'!G11</f>
        <v>7602102</v>
      </c>
      <c r="J11" s="86">
        <f>'10月'!J11+'11月'!H11</f>
        <v>1955088049</v>
      </c>
      <c r="K11" s="36"/>
    </row>
    <row r="12" spans="1:11" ht="13.5">
      <c r="A12" s="11">
        <v>8</v>
      </c>
      <c r="B12" s="59">
        <v>777541</v>
      </c>
      <c r="C12" s="60">
        <v>151250275</v>
      </c>
      <c r="E12" s="89" t="s">
        <v>47</v>
      </c>
      <c r="F12" s="90"/>
      <c r="G12" s="66">
        <v>10058</v>
      </c>
      <c r="H12" s="67">
        <v>7655633</v>
      </c>
      <c r="I12" s="66">
        <f>'10月'!I12+'11月'!G12</f>
        <v>85104</v>
      </c>
      <c r="J12" s="66">
        <f>'10月'!J12+'11月'!H12</f>
        <v>79610448</v>
      </c>
      <c r="K12" s="32"/>
    </row>
    <row r="13" spans="1:11" ht="13.5">
      <c r="A13" s="11">
        <v>9</v>
      </c>
      <c r="B13" s="59">
        <v>725258</v>
      </c>
      <c r="C13" s="60">
        <v>83952948</v>
      </c>
      <c r="E13" s="42"/>
      <c r="F13" s="45" t="s">
        <v>26</v>
      </c>
      <c r="G13" s="68">
        <v>8787</v>
      </c>
      <c r="H13" s="65">
        <v>10924512</v>
      </c>
      <c r="I13" s="86">
        <f>'10月'!I13+'11月'!G13</f>
        <v>104305</v>
      </c>
      <c r="J13" s="86">
        <f>'10月'!J13+'11月'!H13</f>
        <v>135064745</v>
      </c>
      <c r="K13" s="36"/>
    </row>
    <row r="14" spans="1:11" ht="13.5">
      <c r="A14" s="11">
        <v>10</v>
      </c>
      <c r="B14" s="59">
        <v>1665752</v>
      </c>
      <c r="C14" s="60">
        <v>115630393</v>
      </c>
      <c r="E14" s="98" t="s">
        <v>27</v>
      </c>
      <c r="F14" s="99"/>
      <c r="G14" s="66">
        <v>500550</v>
      </c>
      <c r="H14" s="69">
        <v>67291245</v>
      </c>
      <c r="I14" s="66">
        <f>'10月'!I14+'11月'!G14</f>
        <v>6514156</v>
      </c>
      <c r="J14" s="66">
        <f>'10月'!J14+'11月'!H14</f>
        <v>1094456089</v>
      </c>
      <c r="K14" s="36"/>
    </row>
    <row r="15" spans="1:11" ht="13.5">
      <c r="A15" s="11">
        <v>11</v>
      </c>
      <c r="B15" s="59">
        <v>1303328</v>
      </c>
      <c r="C15" s="60">
        <v>102603172</v>
      </c>
      <c r="E15" s="42"/>
      <c r="F15" s="45" t="s">
        <v>26</v>
      </c>
      <c r="G15" s="68">
        <v>615660</v>
      </c>
      <c r="H15" s="65">
        <v>132137145</v>
      </c>
      <c r="I15" s="86">
        <f>'10月'!I15+'11月'!G15</f>
        <v>7831590</v>
      </c>
      <c r="J15" s="86">
        <f>'10月'!J15+'11月'!H15</f>
        <v>1508146606</v>
      </c>
      <c r="K15" s="36"/>
    </row>
    <row r="16" spans="1:11" ht="13.5">
      <c r="A16" s="11">
        <v>12</v>
      </c>
      <c r="B16" s="59">
        <v>836067</v>
      </c>
      <c r="C16" s="60">
        <v>95107262</v>
      </c>
      <c r="E16" s="89" t="s">
        <v>48</v>
      </c>
      <c r="F16" s="90"/>
      <c r="G16" s="66"/>
      <c r="H16" s="67"/>
      <c r="I16" s="66">
        <f>'10月'!I16+'11月'!G16</f>
        <v>0</v>
      </c>
      <c r="J16" s="66">
        <f>'10月'!J16+'11月'!H16</f>
        <v>0</v>
      </c>
      <c r="K16" s="36"/>
    </row>
    <row r="17" spans="1:11" ht="13.5">
      <c r="A17" s="11">
        <v>13</v>
      </c>
      <c r="B17" s="59">
        <v>620825</v>
      </c>
      <c r="C17" s="60">
        <v>79274393</v>
      </c>
      <c r="E17" s="42"/>
      <c r="F17" s="45" t="s">
        <v>26</v>
      </c>
      <c r="G17" s="68">
        <v>0</v>
      </c>
      <c r="H17" s="65">
        <v>0</v>
      </c>
      <c r="I17" s="86">
        <f>'10月'!I17+'11月'!G17</f>
        <v>0</v>
      </c>
      <c r="J17" s="86">
        <f>'10月'!J17+'11月'!H17</f>
        <v>0</v>
      </c>
      <c r="K17" s="36"/>
    </row>
    <row r="18" spans="1:11" ht="13.5">
      <c r="A18" s="11">
        <v>14</v>
      </c>
      <c r="B18" s="59">
        <v>0</v>
      </c>
      <c r="C18" s="60">
        <v>0</v>
      </c>
      <c r="E18" s="95" t="s">
        <v>31</v>
      </c>
      <c r="F18" s="96"/>
      <c r="G18" s="66">
        <v>253552</v>
      </c>
      <c r="H18" s="67">
        <v>397407243</v>
      </c>
      <c r="I18" s="66">
        <f>'10月'!I18+'11月'!G18</f>
        <v>1949763</v>
      </c>
      <c r="J18" s="66">
        <f>'10月'!J18+'11月'!H18</f>
        <v>1541192056</v>
      </c>
      <c r="K18" s="36"/>
    </row>
    <row r="19" spans="1:11" ht="13.5">
      <c r="A19" s="11">
        <v>15</v>
      </c>
      <c r="B19" s="59">
        <v>706553</v>
      </c>
      <c r="C19" s="60">
        <v>86252743</v>
      </c>
      <c r="E19" s="42"/>
      <c r="F19" s="45" t="s">
        <v>26</v>
      </c>
      <c r="G19" s="68">
        <v>246693</v>
      </c>
      <c r="H19" s="68">
        <v>360555317</v>
      </c>
      <c r="I19" s="86">
        <f>'10月'!I19+'11月'!G19</f>
        <v>2333498</v>
      </c>
      <c r="J19" s="86">
        <f>'10月'!J19+'11月'!H19</f>
        <v>1638420829</v>
      </c>
      <c r="K19" s="36"/>
    </row>
    <row r="20" spans="1:11" ht="13.5">
      <c r="A20" s="11">
        <v>16</v>
      </c>
      <c r="B20" s="59">
        <v>1362327</v>
      </c>
      <c r="C20" s="60">
        <v>117215015</v>
      </c>
      <c r="E20" s="89" t="s">
        <v>30</v>
      </c>
      <c r="F20" s="90"/>
      <c r="G20" s="66">
        <v>12026</v>
      </c>
      <c r="H20" s="67">
        <v>5127130</v>
      </c>
      <c r="I20" s="66">
        <f>'10月'!I20+'11月'!G20</f>
        <v>255932</v>
      </c>
      <c r="J20" s="66">
        <f>'10月'!J20+'11月'!H20</f>
        <v>112522108</v>
      </c>
      <c r="K20" s="36"/>
    </row>
    <row r="21" spans="1:11" ht="13.5">
      <c r="A21" s="11">
        <v>17</v>
      </c>
      <c r="B21" s="59">
        <v>259812</v>
      </c>
      <c r="C21" s="60">
        <v>52199157</v>
      </c>
      <c r="E21" s="42"/>
      <c r="F21" s="45" t="s">
        <v>26</v>
      </c>
      <c r="G21" s="68">
        <v>31824</v>
      </c>
      <c r="H21" s="68">
        <v>15112427</v>
      </c>
      <c r="I21" s="86">
        <f>'10月'!I21+'11月'!G21</f>
        <v>766667</v>
      </c>
      <c r="J21" s="86">
        <f>'10月'!J21+'11月'!H21</f>
        <v>183093595</v>
      </c>
      <c r="K21" s="36"/>
    </row>
    <row r="22" spans="1:11" ht="13.5">
      <c r="A22" s="11">
        <v>18</v>
      </c>
      <c r="B22" s="59">
        <v>492310</v>
      </c>
      <c r="C22" s="60">
        <v>85247020</v>
      </c>
      <c r="E22" s="89" t="s">
        <v>49</v>
      </c>
      <c r="F22" s="90"/>
      <c r="G22" s="66">
        <v>473390</v>
      </c>
      <c r="H22" s="69">
        <v>267095466</v>
      </c>
      <c r="I22" s="66">
        <f>'10月'!I22+'11月'!G22</f>
        <v>7973622</v>
      </c>
      <c r="J22" s="66">
        <f>'10月'!J22+'11月'!H22</f>
        <v>3474561613</v>
      </c>
      <c r="K22" s="36"/>
    </row>
    <row r="23" spans="1:11" ht="13.5">
      <c r="A23" s="11">
        <v>19</v>
      </c>
      <c r="B23" s="59">
        <v>1049285</v>
      </c>
      <c r="C23" s="60">
        <v>103394297</v>
      </c>
      <c r="E23" s="42"/>
      <c r="F23" s="45" t="s">
        <v>26</v>
      </c>
      <c r="G23" s="68">
        <v>673451</v>
      </c>
      <c r="H23" s="68">
        <v>280249505</v>
      </c>
      <c r="I23" s="86">
        <f>'10月'!I23+'11月'!G23</f>
        <v>8242203</v>
      </c>
      <c r="J23" s="86">
        <f>'10月'!J23+'11月'!H23</f>
        <v>3727231390</v>
      </c>
      <c r="K23" s="36"/>
    </row>
    <row r="24" spans="1:11" ht="13.5">
      <c r="A24" s="11">
        <v>20</v>
      </c>
      <c r="B24" s="59">
        <v>1912242</v>
      </c>
      <c r="C24" s="60">
        <v>143229397</v>
      </c>
      <c r="E24" s="89" t="s">
        <v>28</v>
      </c>
      <c r="F24" s="90"/>
      <c r="G24" s="66">
        <f aca="true" t="shared" si="0" ref="G24:J25">G6+G8+G10+G12+G14+G16+G18+G20+G22</f>
        <v>17929897</v>
      </c>
      <c r="H24" s="66">
        <f t="shared" si="0"/>
        <v>2328329158</v>
      </c>
      <c r="I24" s="66">
        <f t="shared" si="0"/>
        <v>101506076</v>
      </c>
      <c r="J24" s="66">
        <f t="shared" si="0"/>
        <v>16137351014</v>
      </c>
      <c r="K24" s="36"/>
    </row>
    <row r="25" spans="1:11" ht="13.5">
      <c r="A25" s="11">
        <v>21</v>
      </c>
      <c r="B25" s="59">
        <v>0</v>
      </c>
      <c r="C25" s="60">
        <v>0</v>
      </c>
      <c r="E25" s="42"/>
      <c r="F25" s="45" t="s">
        <v>29</v>
      </c>
      <c r="G25" s="68">
        <f t="shared" si="0"/>
        <v>17276414</v>
      </c>
      <c r="H25" s="68">
        <f t="shared" si="0"/>
        <v>1994123176</v>
      </c>
      <c r="I25" s="68">
        <f t="shared" si="0"/>
        <v>107198270</v>
      </c>
      <c r="J25" s="68">
        <f t="shared" si="0"/>
        <v>16101507258</v>
      </c>
      <c r="K25" s="36"/>
    </row>
    <row r="26" spans="1:11" ht="13.5">
      <c r="A26" s="11">
        <v>22</v>
      </c>
      <c r="B26" s="59">
        <v>445703</v>
      </c>
      <c r="C26" s="70">
        <v>86244608</v>
      </c>
      <c r="E26" s="91" t="s">
        <v>50</v>
      </c>
      <c r="F26" s="92"/>
      <c r="G26" s="4">
        <f>G24/G25</f>
        <v>1.0378251528355364</v>
      </c>
      <c r="H26" s="4">
        <f>H24/H25</f>
        <v>1.1675954554975796</v>
      </c>
      <c r="I26" s="4">
        <f>I24/I25</f>
        <v>0.9469003184473033</v>
      </c>
      <c r="J26" s="4">
        <f>J24/J25</f>
        <v>1.0022261118431748</v>
      </c>
      <c r="K26" s="36"/>
    </row>
    <row r="27" spans="1:10" ht="13.5" customHeight="1">
      <c r="A27" s="11">
        <v>23</v>
      </c>
      <c r="B27" s="59">
        <v>569610</v>
      </c>
      <c r="C27" s="60">
        <v>67127853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678509</v>
      </c>
      <c r="C28" s="60">
        <v>80939297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672716</v>
      </c>
      <c r="C29" s="60">
        <v>133786891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541901</v>
      </c>
      <c r="C30" s="60">
        <v>118353587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80692</v>
      </c>
      <c r="C31" s="60">
        <v>33035487</v>
      </c>
      <c r="F31" s="50"/>
      <c r="G31" s="50"/>
      <c r="H31" s="50"/>
      <c r="I31" s="71"/>
      <c r="J31" s="50"/>
    </row>
    <row r="32" spans="1:3" ht="13.5">
      <c r="A32" s="11">
        <v>28</v>
      </c>
      <c r="B32" s="59">
        <v>0</v>
      </c>
      <c r="C32" s="60">
        <v>0</v>
      </c>
    </row>
    <row r="33" spans="1:8" ht="13.5">
      <c r="A33" s="11">
        <v>29</v>
      </c>
      <c r="B33" s="59">
        <v>255697</v>
      </c>
      <c r="C33" s="60">
        <v>72093288</v>
      </c>
      <c r="F33" s="49"/>
      <c r="G33" s="49"/>
      <c r="H33" s="49"/>
    </row>
    <row r="34" spans="1:8" ht="13.5">
      <c r="A34" s="11">
        <v>30</v>
      </c>
      <c r="B34" s="59">
        <v>545961</v>
      </c>
      <c r="C34" s="60">
        <v>78711795</v>
      </c>
      <c r="F34" s="49"/>
      <c r="G34" s="49"/>
      <c r="H34" s="49"/>
    </row>
    <row r="35" spans="1:3" ht="14.25" thickBot="1">
      <c r="A35" s="11">
        <v>31</v>
      </c>
      <c r="B35" s="62">
        <v>0</v>
      </c>
      <c r="C35" s="63">
        <v>0</v>
      </c>
    </row>
    <row r="36" spans="1:6" ht="14.25" thickBot="1">
      <c r="A36" s="17" t="s">
        <v>28</v>
      </c>
      <c r="B36" s="8">
        <f>SUM(B5:B35)</f>
        <v>17929897</v>
      </c>
      <c r="C36" s="8">
        <f>SUM(C5:C35)</f>
        <v>2328329158</v>
      </c>
      <c r="F36" s="25"/>
    </row>
    <row r="37" spans="1:7" ht="13.5">
      <c r="A37" s="18" t="s">
        <v>29</v>
      </c>
      <c r="B37" s="7">
        <v>17276414</v>
      </c>
      <c r="C37" s="7">
        <v>1994123176</v>
      </c>
      <c r="G37" s="32"/>
    </row>
    <row r="38" spans="1:5" ht="14.25" thickBot="1">
      <c r="A38" s="19" t="s">
        <v>51</v>
      </c>
      <c r="B38" s="4">
        <f>B36/B37</f>
        <v>1.0378251528355364</v>
      </c>
      <c r="C38" s="4">
        <f>C36/C37</f>
        <v>1.1675954554975796</v>
      </c>
      <c r="E38" s="30"/>
    </row>
    <row r="39" spans="1:7" ht="36.75" thickBot="1">
      <c r="A39" s="23" t="s">
        <v>105</v>
      </c>
      <c r="B39" s="8">
        <f>'10月'!B39+'11月'!B36</f>
        <v>101506076</v>
      </c>
      <c r="C39" s="8">
        <f>'10月'!C39+'11月'!C36</f>
        <v>16137351014</v>
      </c>
      <c r="D39">
        <v>5886778368</v>
      </c>
      <c r="G39" s="32"/>
    </row>
    <row r="40" spans="1:7" ht="13.5">
      <c r="A40" s="26" t="s">
        <v>52</v>
      </c>
      <c r="B40" s="28">
        <f>'10月'!B40+'11月'!B37</f>
        <v>107198270</v>
      </c>
      <c r="C40" s="28">
        <f>'10月'!C40+'11月'!C37</f>
        <v>16101507258</v>
      </c>
      <c r="D40">
        <v>6504490169</v>
      </c>
      <c r="G40" s="32"/>
    </row>
    <row r="41" spans="1:3" ht="13.5">
      <c r="A41" s="20" t="s">
        <v>53</v>
      </c>
      <c r="B41" s="27">
        <f>B39/B40</f>
        <v>0.9469003184473033</v>
      </c>
      <c r="C41" s="27">
        <f>C39/C40</f>
        <v>1.0022261118431748</v>
      </c>
    </row>
    <row r="42" ht="13.5">
      <c r="F42" s="32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">
      <selection activeCell="L10" sqref="L10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106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107</v>
      </c>
      <c r="I4" s="11" t="s">
        <v>108</v>
      </c>
      <c r="J4" s="12"/>
      <c r="K4" s="36"/>
    </row>
    <row r="5" spans="1:11" ht="13.5">
      <c r="A5" s="11">
        <v>1</v>
      </c>
      <c r="B5" s="51">
        <v>551387</v>
      </c>
      <c r="C5" s="52">
        <v>67161658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1">
        <v>764170</v>
      </c>
      <c r="C6" s="52">
        <v>119066215</v>
      </c>
      <c r="E6" s="89" t="s">
        <v>44</v>
      </c>
      <c r="F6" s="90"/>
      <c r="G6" s="66">
        <v>11247248</v>
      </c>
      <c r="H6" s="64">
        <v>803448487</v>
      </c>
      <c r="I6" s="66">
        <f>'11月'!I6+'12月'!G6</f>
        <v>85628598</v>
      </c>
      <c r="J6" s="66">
        <f>'11月'!J6+'12月'!H6</f>
        <v>7756171534</v>
      </c>
      <c r="K6" s="36"/>
    </row>
    <row r="7" spans="1:12" ht="13.5">
      <c r="A7" s="11">
        <v>3</v>
      </c>
      <c r="B7" s="51">
        <v>161700</v>
      </c>
      <c r="C7" s="52">
        <v>77300105</v>
      </c>
      <c r="E7" s="42"/>
      <c r="F7" s="45" t="s">
        <v>26</v>
      </c>
      <c r="G7" s="68">
        <v>11908242</v>
      </c>
      <c r="H7" s="65">
        <v>871517063</v>
      </c>
      <c r="I7" s="86">
        <f>'11月'!I7+'12月'!G7</f>
        <v>90490908</v>
      </c>
      <c r="J7" s="86">
        <f>'11月'!J7+'12月'!H7</f>
        <v>7088297036</v>
      </c>
      <c r="K7" s="36"/>
      <c r="L7" s="32"/>
    </row>
    <row r="8" spans="1:11" ht="13.5">
      <c r="A8" s="11">
        <v>4</v>
      </c>
      <c r="B8" s="51">
        <v>615150</v>
      </c>
      <c r="C8" s="52">
        <v>115373063</v>
      </c>
      <c r="E8" s="89" t="s">
        <v>45</v>
      </c>
      <c r="F8" s="90"/>
      <c r="G8" s="66">
        <v>956977</v>
      </c>
      <c r="H8" s="67">
        <v>305969660</v>
      </c>
      <c r="I8" s="66">
        <f>'11月'!I8+'12月'!G8</f>
        <v>3552822</v>
      </c>
      <c r="J8" s="66">
        <f>'11月'!J8+'12月'!H8</f>
        <v>1319832998</v>
      </c>
      <c r="K8" s="36"/>
    </row>
    <row r="9" spans="1:11" ht="13.5">
      <c r="A9" s="11">
        <v>5</v>
      </c>
      <c r="B9" s="51"/>
      <c r="C9" s="52"/>
      <c r="E9" s="42"/>
      <c r="F9" s="45" t="s">
        <v>26</v>
      </c>
      <c r="G9" s="68">
        <v>263901</v>
      </c>
      <c r="H9" s="65">
        <v>127382430</v>
      </c>
      <c r="I9" s="86">
        <f>'11月'!I9+'12月'!G9</f>
        <v>1999140</v>
      </c>
      <c r="J9" s="86">
        <f>'11月'!J9+'12月'!H9</f>
        <v>865064501</v>
      </c>
      <c r="K9" s="36"/>
    </row>
    <row r="10" spans="1:11" ht="13.5">
      <c r="A10" s="11">
        <v>6</v>
      </c>
      <c r="B10" s="51">
        <v>1208620</v>
      </c>
      <c r="C10" s="52">
        <v>114721403</v>
      </c>
      <c r="E10" s="89" t="s">
        <v>46</v>
      </c>
      <c r="F10" s="90"/>
      <c r="G10" s="66">
        <v>918435</v>
      </c>
      <c r="H10" s="67">
        <v>297978031</v>
      </c>
      <c r="I10" s="66">
        <f>'11月'!I10+'12月'!G10</f>
        <v>8668739</v>
      </c>
      <c r="J10" s="66">
        <f>'11月'!J10+'12月'!H10</f>
        <v>2166400346</v>
      </c>
      <c r="K10" s="36"/>
    </row>
    <row r="11" spans="1:11" ht="13.5">
      <c r="A11" s="11">
        <v>7</v>
      </c>
      <c r="B11" s="51">
        <v>215594</v>
      </c>
      <c r="C11" s="52">
        <v>54702708</v>
      </c>
      <c r="E11" s="42"/>
      <c r="F11" s="45" t="s">
        <v>26</v>
      </c>
      <c r="G11" s="68">
        <v>759116</v>
      </c>
      <c r="H11" s="65">
        <v>292585823</v>
      </c>
      <c r="I11" s="86">
        <f>'11月'!I11+'12月'!G11</f>
        <v>8361218</v>
      </c>
      <c r="J11" s="86">
        <f>'11月'!J11+'12月'!H11</f>
        <v>2247673872</v>
      </c>
      <c r="K11" s="36"/>
    </row>
    <row r="12" spans="1:11" ht="13.5">
      <c r="A12" s="11">
        <v>8</v>
      </c>
      <c r="B12" s="51">
        <v>141620</v>
      </c>
      <c r="C12" s="52">
        <v>43117959</v>
      </c>
      <c r="E12" s="89" t="s">
        <v>47</v>
      </c>
      <c r="F12" s="90"/>
      <c r="G12" s="66">
        <v>25106</v>
      </c>
      <c r="H12" s="67">
        <v>29552722</v>
      </c>
      <c r="I12" s="66">
        <f>'11月'!I12+'12月'!G12</f>
        <v>110210</v>
      </c>
      <c r="J12" s="66">
        <f>'11月'!J12+'12月'!H12</f>
        <v>109163170</v>
      </c>
      <c r="K12" s="32"/>
    </row>
    <row r="13" spans="1:11" ht="13.5">
      <c r="A13" s="11">
        <v>9</v>
      </c>
      <c r="B13" s="51">
        <v>787378</v>
      </c>
      <c r="C13" s="52">
        <v>102459642</v>
      </c>
      <c r="E13" s="42"/>
      <c r="F13" s="45" t="s">
        <v>26</v>
      </c>
      <c r="G13" s="68">
        <v>29811</v>
      </c>
      <c r="H13" s="65">
        <v>47998734</v>
      </c>
      <c r="I13" s="86">
        <f>'11月'!I13+'12月'!G13</f>
        <v>134116</v>
      </c>
      <c r="J13" s="86">
        <f>'11月'!J13+'12月'!H13</f>
        <v>183063479</v>
      </c>
      <c r="K13" s="36"/>
    </row>
    <row r="14" spans="1:11" ht="13.5">
      <c r="A14" s="11">
        <v>10</v>
      </c>
      <c r="B14" s="51">
        <v>1137752</v>
      </c>
      <c r="C14" s="52">
        <v>119862712</v>
      </c>
      <c r="E14" s="98" t="s">
        <v>27</v>
      </c>
      <c r="F14" s="99"/>
      <c r="G14" s="66">
        <v>371970</v>
      </c>
      <c r="H14" s="72">
        <v>78286740</v>
      </c>
      <c r="I14" s="66">
        <f>'11月'!I14+'12月'!G14</f>
        <v>6886126</v>
      </c>
      <c r="J14" s="66">
        <f>'11月'!J14+'12月'!H14</f>
        <v>1172742829</v>
      </c>
      <c r="K14" s="36"/>
    </row>
    <row r="15" spans="1:11" ht="13.5">
      <c r="A15" s="11">
        <v>11</v>
      </c>
      <c r="B15" s="51">
        <v>1397338</v>
      </c>
      <c r="C15" s="52">
        <v>97936582</v>
      </c>
      <c r="E15" s="42"/>
      <c r="F15" s="45" t="s">
        <v>26</v>
      </c>
      <c r="G15" s="68">
        <v>728730</v>
      </c>
      <c r="H15" s="65">
        <v>167734665</v>
      </c>
      <c r="I15" s="86">
        <f>'11月'!I15+'12月'!G15</f>
        <v>8560320</v>
      </c>
      <c r="J15" s="86">
        <f>'11月'!J15+'12月'!H15</f>
        <v>1675881271</v>
      </c>
      <c r="K15" s="36"/>
    </row>
    <row r="16" spans="1:11" ht="13.5">
      <c r="A16" s="11">
        <v>12</v>
      </c>
      <c r="B16" s="51"/>
      <c r="C16" s="52"/>
      <c r="E16" s="89" t="s">
        <v>48</v>
      </c>
      <c r="F16" s="90"/>
      <c r="G16" s="66"/>
      <c r="H16" s="67"/>
      <c r="I16" s="66">
        <f>'11月'!I16+'12月'!G16</f>
        <v>0</v>
      </c>
      <c r="J16" s="66">
        <f>'11月'!J16+'12月'!H16</f>
        <v>0</v>
      </c>
      <c r="K16" s="36"/>
    </row>
    <row r="17" spans="1:11" ht="13.5">
      <c r="A17" s="11">
        <v>13</v>
      </c>
      <c r="B17" s="51">
        <v>579538</v>
      </c>
      <c r="C17" s="52">
        <v>110840034</v>
      </c>
      <c r="E17" s="42"/>
      <c r="F17" s="45" t="s">
        <v>26</v>
      </c>
      <c r="G17" s="68">
        <v>0</v>
      </c>
      <c r="H17" s="65">
        <v>0</v>
      </c>
      <c r="I17" s="86">
        <f>'11月'!I17+'12月'!G17</f>
        <v>0</v>
      </c>
      <c r="J17" s="86">
        <f>'11月'!J17+'12月'!H17</f>
        <v>0</v>
      </c>
      <c r="K17" s="36"/>
    </row>
    <row r="18" spans="1:11" ht="13.5">
      <c r="A18" s="11">
        <v>14</v>
      </c>
      <c r="B18" s="51">
        <v>820279</v>
      </c>
      <c r="C18" s="52">
        <v>129181555</v>
      </c>
      <c r="E18" s="100" t="s">
        <v>31</v>
      </c>
      <c r="F18" s="101"/>
      <c r="G18" s="66">
        <v>266836</v>
      </c>
      <c r="H18" s="67">
        <v>394522225</v>
      </c>
      <c r="I18" s="66">
        <f>'11月'!I18+'12月'!G18</f>
        <v>2216599</v>
      </c>
      <c r="J18" s="66">
        <f>'11月'!J18+'12月'!H18</f>
        <v>1935714281</v>
      </c>
      <c r="K18" s="36"/>
    </row>
    <row r="19" spans="1:11" ht="13.5">
      <c r="A19" s="11">
        <v>15</v>
      </c>
      <c r="B19" s="51">
        <v>574663</v>
      </c>
      <c r="C19" s="52">
        <v>90034293</v>
      </c>
      <c r="E19" s="42"/>
      <c r="F19" s="45" t="s">
        <v>26</v>
      </c>
      <c r="G19" s="68">
        <v>237300</v>
      </c>
      <c r="H19" s="68">
        <v>404753995</v>
      </c>
      <c r="I19" s="86">
        <f>'11月'!I19+'12月'!G19</f>
        <v>2570798</v>
      </c>
      <c r="J19" s="86">
        <f>'11月'!J19+'12月'!H19</f>
        <v>2043174824</v>
      </c>
      <c r="K19" s="36"/>
    </row>
    <row r="20" spans="1:11" ht="13.5">
      <c r="A20" s="11">
        <v>16</v>
      </c>
      <c r="B20" s="51">
        <v>1194423</v>
      </c>
      <c r="C20" s="52">
        <v>117271816</v>
      </c>
      <c r="E20" s="89" t="s">
        <v>30</v>
      </c>
      <c r="F20" s="90"/>
      <c r="G20" s="66">
        <v>16010</v>
      </c>
      <c r="H20" s="67">
        <v>7318339</v>
      </c>
      <c r="I20" s="66">
        <f>'11月'!I20+'12月'!G20</f>
        <v>271942</v>
      </c>
      <c r="J20" s="66">
        <f>'11月'!J20+'12月'!H20</f>
        <v>119840447</v>
      </c>
      <c r="K20" s="36"/>
    </row>
    <row r="21" spans="1:11" ht="13.5">
      <c r="A21" s="11">
        <v>17</v>
      </c>
      <c r="B21" s="51">
        <v>412382</v>
      </c>
      <c r="C21" s="52">
        <v>114684098</v>
      </c>
      <c r="E21" s="42"/>
      <c r="F21" s="45" t="s">
        <v>26</v>
      </c>
      <c r="G21" s="68">
        <v>30080</v>
      </c>
      <c r="H21" s="68">
        <v>17689369</v>
      </c>
      <c r="I21" s="86">
        <f>'11月'!I21+'12月'!G21</f>
        <v>796747</v>
      </c>
      <c r="J21" s="86">
        <f>'11月'!J21+'12月'!H21</f>
        <v>200782964</v>
      </c>
      <c r="K21" s="36"/>
    </row>
    <row r="22" spans="1:11" ht="13.5">
      <c r="A22" s="11">
        <v>18</v>
      </c>
      <c r="B22" s="51">
        <v>473842</v>
      </c>
      <c r="C22" s="52">
        <v>87088306</v>
      </c>
      <c r="E22" s="89" t="s">
        <v>49</v>
      </c>
      <c r="F22" s="90"/>
      <c r="G22" s="66">
        <v>612458</v>
      </c>
      <c r="H22" s="72">
        <v>451894441</v>
      </c>
      <c r="I22" s="66">
        <f>'11月'!I22+'12月'!G22</f>
        <v>8586080</v>
      </c>
      <c r="J22" s="66">
        <f>'11月'!J22+'12月'!H22</f>
        <v>3926456054</v>
      </c>
      <c r="K22" s="36"/>
    </row>
    <row r="23" spans="1:11" ht="13.5">
      <c r="A23" s="11">
        <v>19</v>
      </c>
      <c r="B23" s="51"/>
      <c r="C23" s="52"/>
      <c r="E23" s="42"/>
      <c r="F23" s="45" t="s">
        <v>26</v>
      </c>
      <c r="G23" s="68">
        <v>550420</v>
      </c>
      <c r="H23" s="68">
        <v>447508739</v>
      </c>
      <c r="I23" s="86">
        <f>'11月'!I23+'12月'!G23</f>
        <v>8792623</v>
      </c>
      <c r="J23" s="86">
        <f>'11月'!J23+'12月'!H23</f>
        <v>4174740129</v>
      </c>
      <c r="K23" s="36"/>
    </row>
    <row r="24" spans="1:11" ht="13.5">
      <c r="A24" s="11">
        <v>20</v>
      </c>
      <c r="B24" s="51">
        <v>947108</v>
      </c>
      <c r="C24" s="52">
        <v>112988255</v>
      </c>
      <c r="E24" s="89" t="s">
        <v>28</v>
      </c>
      <c r="F24" s="90"/>
      <c r="G24" s="66">
        <f aca="true" t="shared" si="0" ref="G24:J25">G6+G8+G10+G12+G14+G16+G18+G20+G22</f>
        <v>14415040</v>
      </c>
      <c r="H24" s="66">
        <f t="shared" si="0"/>
        <v>2368970645</v>
      </c>
      <c r="I24" s="66">
        <f t="shared" si="0"/>
        <v>115921116</v>
      </c>
      <c r="J24" s="66">
        <f t="shared" si="0"/>
        <v>18506321659</v>
      </c>
      <c r="K24" s="36"/>
    </row>
    <row r="25" spans="1:11" ht="13.5">
      <c r="A25" s="11">
        <v>21</v>
      </c>
      <c r="B25" s="51">
        <v>220622</v>
      </c>
      <c r="C25" s="52">
        <v>85935162</v>
      </c>
      <c r="E25" s="42"/>
      <c r="F25" s="45" t="s">
        <v>29</v>
      </c>
      <c r="G25" s="68">
        <f t="shared" si="0"/>
        <v>14507600</v>
      </c>
      <c r="H25" s="68">
        <f t="shared" si="0"/>
        <v>2377170818</v>
      </c>
      <c r="I25" s="68">
        <f t="shared" si="0"/>
        <v>121705870</v>
      </c>
      <c r="J25" s="68">
        <f t="shared" si="0"/>
        <v>18478678076</v>
      </c>
      <c r="K25" s="36"/>
    </row>
    <row r="26" spans="1:11" ht="13.5">
      <c r="A26" s="11">
        <v>22</v>
      </c>
      <c r="B26" s="51">
        <v>382326</v>
      </c>
      <c r="C26" s="73">
        <v>68559756</v>
      </c>
      <c r="E26" s="91" t="s">
        <v>50</v>
      </c>
      <c r="F26" s="92"/>
      <c r="G26" s="27">
        <f>G24/G25</f>
        <v>0.9936198957787642</v>
      </c>
      <c r="H26" s="27">
        <f>H24/H25</f>
        <v>0.9965504485677226</v>
      </c>
      <c r="I26" s="4">
        <f>I24/I25</f>
        <v>0.9524693919857768</v>
      </c>
      <c r="J26" s="4">
        <f>J24/J25</f>
        <v>1.001495971891837</v>
      </c>
      <c r="K26" s="36"/>
    </row>
    <row r="27" spans="1:10" ht="13.5" customHeight="1">
      <c r="A27" s="11">
        <v>23</v>
      </c>
      <c r="B27" s="51">
        <v>313828</v>
      </c>
      <c r="C27" s="52">
        <v>89113992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1">
        <v>232128</v>
      </c>
      <c r="C28" s="52">
        <v>35822493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231770</v>
      </c>
      <c r="C29" s="52">
        <v>85764550</v>
      </c>
      <c r="F29" s="50"/>
      <c r="G29" s="50"/>
      <c r="H29" s="50"/>
      <c r="I29" s="50"/>
      <c r="J29" s="50"/>
    </row>
    <row r="30" spans="1:10" ht="13.5">
      <c r="A30" s="11">
        <v>26</v>
      </c>
      <c r="B30" s="51">
        <v>458615</v>
      </c>
      <c r="C30" s="52">
        <v>88346352</v>
      </c>
      <c r="F30" s="50"/>
      <c r="G30" s="50"/>
      <c r="H30" s="50"/>
      <c r="I30" s="50"/>
      <c r="J30" s="50"/>
    </row>
    <row r="31" spans="1:10" ht="13.5">
      <c r="A31" s="11">
        <v>27</v>
      </c>
      <c r="B31" s="51">
        <v>226446</v>
      </c>
      <c r="C31" s="52">
        <v>67686676</v>
      </c>
      <c r="F31" s="50"/>
      <c r="G31" s="50"/>
      <c r="H31" s="50"/>
      <c r="I31" s="71"/>
      <c r="J31" s="50"/>
    </row>
    <row r="32" spans="1:3" ht="13.5">
      <c r="A32" s="11">
        <v>28</v>
      </c>
      <c r="B32" s="51">
        <v>102916</v>
      </c>
      <c r="C32" s="52">
        <v>42792539</v>
      </c>
    </row>
    <row r="33" spans="1:8" ht="13.5">
      <c r="A33" s="11">
        <v>29</v>
      </c>
      <c r="B33" s="51">
        <v>246034</v>
      </c>
      <c r="C33" s="52">
        <v>98583988</v>
      </c>
      <c r="F33" s="49"/>
      <c r="G33" s="49"/>
      <c r="H33" s="49"/>
    </row>
    <row r="34" spans="1:8" ht="13.5">
      <c r="A34" s="11">
        <v>30</v>
      </c>
      <c r="B34" s="51">
        <v>17411</v>
      </c>
      <c r="C34" s="52">
        <v>32574733</v>
      </c>
      <c r="F34" s="49"/>
      <c r="G34" s="49"/>
      <c r="H34" s="49"/>
    </row>
    <row r="35" spans="1:3" ht="14.25" thickBot="1">
      <c r="A35" s="11">
        <v>31</v>
      </c>
      <c r="B35" s="53"/>
      <c r="C35" s="54"/>
    </row>
    <row r="36" spans="1:6" ht="14.25" thickBot="1">
      <c r="A36" s="17" t="s">
        <v>28</v>
      </c>
      <c r="B36" s="8">
        <f>SUM(B5:B35)</f>
        <v>14415040</v>
      </c>
      <c r="C36" s="8">
        <f>SUM(C5:C35)</f>
        <v>2368970645</v>
      </c>
      <c r="F36" s="25"/>
    </row>
    <row r="37" spans="1:7" ht="13.5">
      <c r="A37" s="18" t="s">
        <v>29</v>
      </c>
      <c r="B37" s="7">
        <v>14507600</v>
      </c>
      <c r="C37" s="7">
        <v>2377170818</v>
      </c>
      <c r="G37" s="32"/>
    </row>
    <row r="38" spans="1:5" ht="14.25" thickBot="1">
      <c r="A38" s="19" t="s">
        <v>51</v>
      </c>
      <c r="B38" s="4">
        <f>B36/B37</f>
        <v>0.9936198957787642</v>
      </c>
      <c r="C38" s="4">
        <f>C36/C37</f>
        <v>0.9965504485677226</v>
      </c>
      <c r="E38" s="30"/>
    </row>
    <row r="39" spans="1:7" ht="36.75" thickBot="1">
      <c r="A39" s="23" t="s">
        <v>109</v>
      </c>
      <c r="B39" s="8">
        <f>'11月'!B39+'12月'!B36</f>
        <v>115921116</v>
      </c>
      <c r="C39" s="8">
        <f>'11月'!C39+'12月'!C36</f>
        <v>18506321659</v>
      </c>
      <c r="D39">
        <v>5886778368</v>
      </c>
      <c r="G39" s="32"/>
    </row>
    <row r="40" spans="1:7" ht="13.5">
      <c r="A40" s="26" t="s">
        <v>52</v>
      </c>
      <c r="B40" s="28">
        <f>'11月'!B40+'12月'!B37</f>
        <v>121705870</v>
      </c>
      <c r="C40" s="28">
        <f>'11月'!C40+'12月'!C37</f>
        <v>18478678076</v>
      </c>
      <c r="D40">
        <v>6504490169</v>
      </c>
      <c r="G40" s="32"/>
    </row>
    <row r="41" spans="1:3" ht="13.5">
      <c r="A41" s="20" t="s">
        <v>53</v>
      </c>
      <c r="B41" s="27">
        <f>B39/B40</f>
        <v>0.9524693919857768</v>
      </c>
      <c r="C41" s="27">
        <f>C39/C40</f>
        <v>1.001495971891837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3">
      <selection activeCell="J32" sqref="J32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24</v>
      </c>
    </row>
    <row r="3" spans="1:7" ht="14.25">
      <c r="A3" s="22" t="s">
        <v>19</v>
      </c>
      <c r="E3" s="97" t="s">
        <v>17</v>
      </c>
      <c r="F3" s="97"/>
      <c r="G3" s="97"/>
    </row>
    <row r="4" spans="1:10" ht="13.5">
      <c r="A4" s="1" t="s">
        <v>0</v>
      </c>
      <c r="B4" s="1" t="s">
        <v>5</v>
      </c>
      <c r="C4" s="1" t="s">
        <v>6</v>
      </c>
      <c r="E4" s="46"/>
      <c r="F4" s="43"/>
      <c r="G4" s="11"/>
      <c r="H4" s="34" t="s">
        <v>37</v>
      </c>
      <c r="I4" s="11" t="s">
        <v>32</v>
      </c>
      <c r="J4" s="12"/>
    </row>
    <row r="5" spans="1:10" ht="13.5">
      <c r="A5" s="2">
        <v>1</v>
      </c>
      <c r="B5" s="3">
        <v>0</v>
      </c>
      <c r="C5" s="3">
        <v>0</v>
      </c>
      <c r="E5" s="47"/>
      <c r="F5" s="44"/>
      <c r="G5" s="1" t="s">
        <v>13</v>
      </c>
      <c r="H5" s="35" t="s">
        <v>14</v>
      </c>
      <c r="I5" s="1" t="s">
        <v>13</v>
      </c>
      <c r="J5" s="1" t="s">
        <v>14</v>
      </c>
    </row>
    <row r="6" spans="1:10" ht="13.5">
      <c r="A6" s="2">
        <v>2</v>
      </c>
      <c r="B6" s="3">
        <v>594120</v>
      </c>
      <c r="C6" s="3">
        <v>71510885</v>
      </c>
      <c r="E6" s="89" t="s">
        <v>7</v>
      </c>
      <c r="F6" s="90"/>
      <c r="G6" s="13">
        <v>4916230</v>
      </c>
      <c r="H6" s="6">
        <v>217606990</v>
      </c>
      <c r="I6" s="13">
        <f>'１月'!G6+'２月'!G6</f>
        <v>9719013</v>
      </c>
      <c r="J6" s="6">
        <f>'１月'!H6+'２月'!H6</f>
        <v>583927704</v>
      </c>
    </row>
    <row r="7" spans="1:10" ht="13.5">
      <c r="A7" s="2">
        <v>3</v>
      </c>
      <c r="B7" s="3">
        <v>463447</v>
      </c>
      <c r="C7" s="3">
        <v>56451568</v>
      </c>
      <c r="E7" s="42"/>
      <c r="F7" s="45" t="s">
        <v>15</v>
      </c>
      <c r="G7" s="15">
        <v>8382281</v>
      </c>
      <c r="H7" s="16">
        <v>338357565</v>
      </c>
      <c r="I7" s="15">
        <f>'１月'!G7+'２月'!G7</f>
        <v>12819242</v>
      </c>
      <c r="J7" s="16">
        <f>'１月'!H7+'２月'!H7</f>
        <v>728445913</v>
      </c>
    </row>
    <row r="8" spans="1:10" ht="13.5">
      <c r="A8" s="2">
        <v>4</v>
      </c>
      <c r="B8" s="3">
        <v>203427</v>
      </c>
      <c r="C8" s="3">
        <v>67898226</v>
      </c>
      <c r="E8" s="89" t="s">
        <v>8</v>
      </c>
      <c r="F8" s="90"/>
      <c r="G8" s="14">
        <v>345520</v>
      </c>
      <c r="H8" s="14">
        <v>135656181</v>
      </c>
      <c r="I8" s="14">
        <f>'１月'!G8+'２月'!G8</f>
        <v>613408</v>
      </c>
      <c r="J8" s="14">
        <f>'１月'!H8+'２月'!H8</f>
        <v>236757882</v>
      </c>
    </row>
    <row r="9" spans="1:10" ht="13.5">
      <c r="A9" s="2">
        <v>5</v>
      </c>
      <c r="B9" s="3">
        <v>35877</v>
      </c>
      <c r="C9" s="3">
        <v>23988347</v>
      </c>
      <c r="E9" s="42"/>
      <c r="F9" s="45" t="s">
        <v>15</v>
      </c>
      <c r="G9" s="16">
        <v>114993</v>
      </c>
      <c r="H9" s="16">
        <v>48252554</v>
      </c>
      <c r="I9" s="16">
        <f>'１月'!G9+'２月'!G9</f>
        <v>414291</v>
      </c>
      <c r="J9" s="16">
        <f>'１月'!H9+'２月'!H9</f>
        <v>165384258</v>
      </c>
    </row>
    <row r="10" spans="1:10" ht="13.5">
      <c r="A10" s="2">
        <v>6</v>
      </c>
      <c r="B10" s="3">
        <v>94273</v>
      </c>
      <c r="C10" s="3">
        <v>37499769</v>
      </c>
      <c r="E10" s="89" t="s">
        <v>9</v>
      </c>
      <c r="F10" s="90"/>
      <c r="G10" s="14">
        <v>819300</v>
      </c>
      <c r="H10" s="14">
        <v>242850300</v>
      </c>
      <c r="I10" s="14">
        <f>'１月'!G10+'２月'!G10</f>
        <v>1400520</v>
      </c>
      <c r="J10" s="14">
        <f>'１月'!H10+'２月'!H10</f>
        <v>472446135</v>
      </c>
    </row>
    <row r="11" spans="1:10" ht="13.5">
      <c r="A11" s="2">
        <v>7</v>
      </c>
      <c r="B11" s="3">
        <v>17922</v>
      </c>
      <c r="C11" s="3">
        <v>12113759</v>
      </c>
      <c r="E11" s="42"/>
      <c r="F11" s="45" t="s">
        <v>15</v>
      </c>
      <c r="G11" s="16">
        <v>876240</v>
      </c>
      <c r="H11" s="16">
        <v>233799510</v>
      </c>
      <c r="I11" s="16">
        <f>'１月'!G11+'２月'!G11</f>
        <v>1550070</v>
      </c>
      <c r="J11" s="16">
        <f>'１月'!H11+'２月'!H11</f>
        <v>425671365</v>
      </c>
    </row>
    <row r="12" spans="1:10" ht="13.5">
      <c r="A12" s="2">
        <v>8</v>
      </c>
      <c r="B12" s="3">
        <v>0</v>
      </c>
      <c r="C12" s="3">
        <v>0</v>
      </c>
      <c r="E12" s="89" t="s">
        <v>10</v>
      </c>
      <c r="F12" s="90"/>
      <c r="G12" s="14">
        <v>5588</v>
      </c>
      <c r="H12" s="14">
        <v>7523543</v>
      </c>
      <c r="I12" s="14">
        <f>'１月'!G12+'２月'!G12</f>
        <v>20861</v>
      </c>
      <c r="J12" s="14">
        <f>'１月'!H12+'２月'!H12</f>
        <v>31027301</v>
      </c>
    </row>
    <row r="13" spans="1:10" ht="13.5">
      <c r="A13" s="2">
        <v>9</v>
      </c>
      <c r="B13" s="3">
        <v>103452</v>
      </c>
      <c r="C13" s="3">
        <v>63993883</v>
      </c>
      <c r="E13" s="42"/>
      <c r="F13" s="45" t="s">
        <v>15</v>
      </c>
      <c r="G13" s="16">
        <v>7681</v>
      </c>
      <c r="H13" s="16">
        <v>13051246</v>
      </c>
      <c r="I13" s="16">
        <f>'１月'!G13+'２月'!G13</f>
        <v>20537</v>
      </c>
      <c r="J13" s="16">
        <f>'１月'!H13+'２月'!H13</f>
        <v>34625739</v>
      </c>
    </row>
    <row r="14" spans="1:10" ht="13.5">
      <c r="A14" s="2">
        <v>10</v>
      </c>
      <c r="B14" s="3">
        <v>168563</v>
      </c>
      <c r="C14" s="3">
        <v>60966413</v>
      </c>
      <c r="E14" s="98" t="s">
        <v>18</v>
      </c>
      <c r="F14" s="99"/>
      <c r="G14" s="14">
        <v>643140</v>
      </c>
      <c r="H14" s="24">
        <v>137820270</v>
      </c>
      <c r="I14" s="14">
        <f>'１月'!G14+'２月'!G14</f>
        <v>1083900</v>
      </c>
      <c r="J14" s="24">
        <f>'１月'!H14+'２月'!H14</f>
        <v>239239507</v>
      </c>
    </row>
    <row r="15" spans="1:10" ht="13.5">
      <c r="A15" s="2">
        <v>11</v>
      </c>
      <c r="B15" s="3">
        <v>1572148</v>
      </c>
      <c r="C15" s="3">
        <v>99444643</v>
      </c>
      <c r="E15" s="42"/>
      <c r="F15" s="45" t="s">
        <v>15</v>
      </c>
      <c r="G15" s="16">
        <v>903930</v>
      </c>
      <c r="H15" s="16">
        <v>176966528</v>
      </c>
      <c r="I15" s="16">
        <f>'１月'!G15+'２月'!G15</f>
        <v>1639170</v>
      </c>
      <c r="J15" s="16">
        <f>'１月'!H15+'２月'!H15</f>
        <v>338344493</v>
      </c>
    </row>
    <row r="16" spans="1:10" ht="13.5">
      <c r="A16" s="2">
        <v>12</v>
      </c>
      <c r="B16" s="3">
        <v>775970</v>
      </c>
      <c r="C16" s="3">
        <v>83769249</v>
      </c>
      <c r="E16" s="89" t="s">
        <v>11</v>
      </c>
      <c r="F16" s="90"/>
      <c r="G16" s="14">
        <v>0</v>
      </c>
      <c r="H16" s="14">
        <v>0</v>
      </c>
      <c r="I16" s="14">
        <f>'１月'!G16+'２月'!G16</f>
        <v>0</v>
      </c>
      <c r="J16" s="14">
        <f>'１月'!H16+'２月'!H16</f>
        <v>0</v>
      </c>
    </row>
    <row r="17" spans="1:10" ht="13.5">
      <c r="A17" s="2">
        <v>13</v>
      </c>
      <c r="B17" s="3">
        <v>332453</v>
      </c>
      <c r="C17" s="3">
        <v>78514754</v>
      </c>
      <c r="E17" s="42"/>
      <c r="F17" s="45" t="s">
        <v>15</v>
      </c>
      <c r="G17" s="16">
        <v>0</v>
      </c>
      <c r="H17" s="16">
        <v>0</v>
      </c>
      <c r="I17" s="16">
        <f>'１月'!G17+'２月'!G17</f>
        <v>0</v>
      </c>
      <c r="J17" s="16">
        <f>'１月'!H17+'２月'!H17</f>
        <v>0</v>
      </c>
    </row>
    <row r="18" spans="1:10" ht="13.5">
      <c r="A18" s="2">
        <v>14</v>
      </c>
      <c r="B18" s="3">
        <v>621804</v>
      </c>
      <c r="C18" s="3">
        <v>70005924</v>
      </c>
      <c r="E18" s="95" t="s">
        <v>31</v>
      </c>
      <c r="F18" s="96"/>
      <c r="G18" s="57">
        <v>273591</v>
      </c>
      <c r="H18" s="57">
        <v>219052075</v>
      </c>
      <c r="I18" s="14">
        <f>'１月'!G18+'２月'!G18</f>
        <v>506653</v>
      </c>
      <c r="J18" s="14">
        <f>'１月'!H18+'２月'!H18</f>
        <v>407308558</v>
      </c>
    </row>
    <row r="19" spans="1:10" ht="13.5">
      <c r="A19" s="2">
        <v>15</v>
      </c>
      <c r="B19" s="3">
        <v>0</v>
      </c>
      <c r="C19" s="3">
        <v>0</v>
      </c>
      <c r="E19" s="42"/>
      <c r="F19" s="45" t="s">
        <v>26</v>
      </c>
      <c r="G19" s="56">
        <v>401415</v>
      </c>
      <c r="H19" s="56">
        <v>288892591</v>
      </c>
      <c r="I19" s="16">
        <f>'１月'!G19+'２月'!G19</f>
        <v>717376</v>
      </c>
      <c r="J19" s="16">
        <f>'１月'!H19+'２月'!H19</f>
        <v>513651097</v>
      </c>
    </row>
    <row r="20" spans="1:10" ht="13.5">
      <c r="A20" s="2">
        <v>16</v>
      </c>
      <c r="B20" s="3">
        <v>131304</v>
      </c>
      <c r="C20" s="3">
        <v>53121432</v>
      </c>
      <c r="E20" s="89" t="s">
        <v>30</v>
      </c>
      <c r="F20" s="90"/>
      <c r="G20" s="81">
        <v>32406</v>
      </c>
      <c r="H20" s="81">
        <v>15847494</v>
      </c>
      <c r="I20" s="76">
        <f>'１月'!G20+'２月'!G20</f>
        <v>51006</v>
      </c>
      <c r="J20" s="76">
        <f>'１月'!H20+'２月'!H20</f>
        <v>26763827</v>
      </c>
    </row>
    <row r="21" spans="1:10" ht="13.5">
      <c r="A21" s="2">
        <v>17</v>
      </c>
      <c r="B21" s="3">
        <v>135640</v>
      </c>
      <c r="C21" s="3">
        <v>45751942</v>
      </c>
      <c r="E21" s="42"/>
      <c r="F21" s="45" t="s">
        <v>26</v>
      </c>
      <c r="G21" s="82">
        <v>31301</v>
      </c>
      <c r="H21" s="82">
        <v>20674264</v>
      </c>
      <c r="I21" s="75">
        <f>'１月'!G21+'２月'!G21</f>
        <v>51619</v>
      </c>
      <c r="J21" s="75">
        <f>'１月'!H21+'２月'!H21</f>
        <v>31375674</v>
      </c>
    </row>
    <row r="22" spans="1:10" ht="13.5">
      <c r="A22" s="2">
        <v>18</v>
      </c>
      <c r="B22" s="3">
        <v>158764</v>
      </c>
      <c r="C22" s="3">
        <v>45346650</v>
      </c>
      <c r="E22" s="89" t="s">
        <v>12</v>
      </c>
      <c r="F22" s="90"/>
      <c r="G22" s="57">
        <v>821307</v>
      </c>
      <c r="H22" s="61">
        <v>402817389</v>
      </c>
      <c r="I22" s="14">
        <f>'１月'!G22+'２月'!G22</f>
        <v>1448842</v>
      </c>
      <c r="J22" s="24">
        <f>'１月'!H22+'２月'!H22</f>
        <v>768071633</v>
      </c>
    </row>
    <row r="23" spans="1:10" ht="13.5">
      <c r="A23" s="2">
        <v>19</v>
      </c>
      <c r="B23" s="3">
        <v>199045</v>
      </c>
      <c r="C23" s="3">
        <v>59054082</v>
      </c>
      <c r="E23" s="42"/>
      <c r="F23" s="45" t="s">
        <v>15</v>
      </c>
      <c r="G23" s="56">
        <v>622080</v>
      </c>
      <c r="H23" s="56">
        <v>362889845</v>
      </c>
      <c r="I23" s="16">
        <f>'１月'!G23+'２月'!G23</f>
        <v>1071374</v>
      </c>
      <c r="J23" s="16">
        <f>'１月'!H23+'２月'!H23</f>
        <v>646888450</v>
      </c>
    </row>
    <row r="24" spans="1:10" ht="13.5">
      <c r="A24" s="2">
        <v>20</v>
      </c>
      <c r="B24" s="3">
        <v>312835</v>
      </c>
      <c r="C24" s="3">
        <v>67127936</v>
      </c>
      <c r="E24" s="89" t="s">
        <v>28</v>
      </c>
      <c r="F24" s="90"/>
      <c r="G24" s="14">
        <f aca="true" t="shared" si="0" ref="G24:J25">G6+G8+G10+G12+G14+G16+G18+G20+G22</f>
        <v>7857082</v>
      </c>
      <c r="H24" s="14">
        <f t="shared" si="0"/>
        <v>1379174242</v>
      </c>
      <c r="I24" s="14">
        <f t="shared" si="0"/>
        <v>14844203</v>
      </c>
      <c r="J24" s="14">
        <f t="shared" si="0"/>
        <v>2765542547</v>
      </c>
    </row>
    <row r="25" spans="1:10" ht="13.5">
      <c r="A25" s="2">
        <v>21</v>
      </c>
      <c r="B25" s="3">
        <v>438934</v>
      </c>
      <c r="C25" s="3">
        <v>59727974</v>
      </c>
      <c r="E25" s="42"/>
      <c r="F25" s="45" t="s">
        <v>29</v>
      </c>
      <c r="G25" s="16">
        <f t="shared" si="0"/>
        <v>11339921</v>
      </c>
      <c r="H25" s="16">
        <f t="shared" si="0"/>
        <v>1482884103</v>
      </c>
      <c r="I25" s="16">
        <f t="shared" si="0"/>
        <v>18283679</v>
      </c>
      <c r="J25" s="16">
        <f>J7+J9+J11+J13+J15+J17+J19+J21+J23</f>
        <v>2884386989</v>
      </c>
    </row>
    <row r="26" spans="1:10" ht="13.5">
      <c r="A26" s="2">
        <v>22</v>
      </c>
      <c r="B26" s="3">
        <v>0</v>
      </c>
      <c r="C26" s="3">
        <v>0</v>
      </c>
      <c r="E26" s="91" t="s">
        <v>20</v>
      </c>
      <c r="F26" s="92"/>
      <c r="G26" s="4">
        <f>G24/G25</f>
        <v>0.6928692007642734</v>
      </c>
      <c r="H26" s="4">
        <f>H24/H25</f>
        <v>0.9300620589362404</v>
      </c>
      <c r="I26" s="4">
        <f>I24/I25</f>
        <v>0.8118827179147041</v>
      </c>
      <c r="J26" s="4">
        <f>J24/J25</f>
        <v>0.9587973311302438</v>
      </c>
    </row>
    <row r="27" spans="1:10" ht="13.5" customHeight="1">
      <c r="A27" s="2">
        <v>23</v>
      </c>
      <c r="B27" s="3">
        <v>557036</v>
      </c>
      <c r="C27" s="3">
        <v>83536361</v>
      </c>
      <c r="E27" s="48"/>
      <c r="F27" s="74"/>
      <c r="G27" s="74"/>
      <c r="H27" s="74"/>
      <c r="I27" s="74"/>
      <c r="J27" s="74"/>
    </row>
    <row r="28" spans="1:10" ht="13.5">
      <c r="A28" s="2">
        <v>24</v>
      </c>
      <c r="B28" s="3">
        <v>55694</v>
      </c>
      <c r="C28" s="3">
        <v>26272818</v>
      </c>
      <c r="F28" s="50"/>
      <c r="G28" s="50"/>
      <c r="H28" s="50"/>
      <c r="I28" s="50"/>
      <c r="J28" s="50"/>
    </row>
    <row r="29" spans="1:10" ht="13.5">
      <c r="A29" s="2">
        <v>25</v>
      </c>
      <c r="B29" s="3">
        <v>140728</v>
      </c>
      <c r="C29" s="3">
        <v>46939067</v>
      </c>
      <c r="F29" s="50"/>
      <c r="G29" s="50"/>
      <c r="H29" s="50"/>
      <c r="I29" s="50"/>
      <c r="J29" s="50"/>
    </row>
    <row r="30" spans="1:10" ht="13.5">
      <c r="A30" s="2">
        <v>26</v>
      </c>
      <c r="B30" s="3">
        <v>58730</v>
      </c>
      <c r="C30" s="3">
        <v>21963588</v>
      </c>
      <c r="F30" s="50"/>
      <c r="G30" s="50"/>
      <c r="H30" s="50"/>
      <c r="I30" s="50"/>
      <c r="J30" s="50"/>
    </row>
    <row r="31" spans="1:10" ht="13.5">
      <c r="A31" s="2">
        <v>27</v>
      </c>
      <c r="B31" s="3">
        <v>143676</v>
      </c>
      <c r="C31" s="3">
        <v>49058649</v>
      </c>
      <c r="F31" s="50"/>
      <c r="G31" s="50"/>
      <c r="H31" s="50"/>
      <c r="I31" s="50"/>
      <c r="J31" s="50"/>
    </row>
    <row r="32" spans="1:3" ht="13.5">
      <c r="A32" s="2">
        <v>28</v>
      </c>
      <c r="B32" s="3">
        <v>541240</v>
      </c>
      <c r="C32" s="3">
        <v>95116323</v>
      </c>
    </row>
    <row r="33" spans="1:8" ht="13.5">
      <c r="A33" s="2"/>
      <c r="B33" s="3">
        <v>0</v>
      </c>
      <c r="C33" s="3">
        <v>0</v>
      </c>
      <c r="F33" s="49"/>
      <c r="G33" s="49"/>
      <c r="H33" s="49"/>
    </row>
    <row r="34" spans="1:8" ht="13.5">
      <c r="A34" s="2"/>
      <c r="B34" s="3"/>
      <c r="C34" s="3"/>
      <c r="F34" s="49"/>
      <c r="G34" s="49"/>
      <c r="H34" s="49"/>
    </row>
    <row r="35" spans="1:3" ht="14.25" thickBot="1">
      <c r="A35" s="5"/>
      <c r="B35" s="6"/>
      <c r="C35" s="6"/>
    </row>
    <row r="36" spans="1:6" ht="14.25" thickBot="1">
      <c r="A36" s="17" t="s">
        <v>1</v>
      </c>
      <c r="B36" s="8">
        <f>SUM(B5:B35)</f>
        <v>7857082</v>
      </c>
      <c r="C36" s="8">
        <f>SUM(C5:C35)</f>
        <v>1379174242</v>
      </c>
      <c r="F36" s="25"/>
    </row>
    <row r="37" spans="1:7" ht="13.5">
      <c r="A37" s="18" t="s">
        <v>2</v>
      </c>
      <c r="B37" s="7">
        <v>11339921</v>
      </c>
      <c r="C37" s="7">
        <v>1482884103</v>
      </c>
      <c r="G37" s="32"/>
    </row>
    <row r="38" spans="1:5" ht="14.25" thickBot="1">
      <c r="A38" s="19" t="s">
        <v>3</v>
      </c>
      <c r="B38" s="10">
        <f>B36/B37</f>
        <v>0.6928692007642734</v>
      </c>
      <c r="C38" s="10">
        <f>C36/C37</f>
        <v>0.9300620589362404</v>
      </c>
      <c r="E38" s="30"/>
    </row>
    <row r="39" spans="1:3" ht="24.75" thickBot="1">
      <c r="A39" s="23" t="s">
        <v>25</v>
      </c>
      <c r="B39" s="8">
        <f>'１月'!B36+'２月'!B36</f>
        <v>14844203</v>
      </c>
      <c r="C39" s="29">
        <f>'１月'!C36+'２月'!C36</f>
        <v>2765542547</v>
      </c>
    </row>
    <row r="40" spans="1:3" ht="13.5">
      <c r="A40" s="26" t="s">
        <v>4</v>
      </c>
      <c r="B40" s="28">
        <f>'１月'!B37+'２月'!B37</f>
        <v>18283679</v>
      </c>
      <c r="C40" s="28">
        <f>'１月'!C37+'２月'!C37</f>
        <v>2884386989</v>
      </c>
    </row>
    <row r="41" spans="1:3" ht="13.5">
      <c r="A41" s="20" t="s">
        <v>16</v>
      </c>
      <c r="B41" s="27">
        <f>B39/B40</f>
        <v>0.8118827179147041</v>
      </c>
      <c r="C41" s="27">
        <f>C39/C40</f>
        <v>0.9587973311302438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workbookViewId="0" topLeftCell="A19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54</v>
      </c>
    </row>
    <row r="3" spans="1:7" ht="14.25">
      <c r="A3" s="22" t="s">
        <v>38</v>
      </c>
      <c r="E3" s="97" t="s">
        <v>39</v>
      </c>
      <c r="F3" s="97"/>
      <c r="G3" s="97"/>
    </row>
    <row r="4" spans="1:10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56</v>
      </c>
      <c r="I4" s="11" t="s">
        <v>57</v>
      </c>
      <c r="J4" s="12"/>
    </row>
    <row r="5" spans="1:10" ht="13.5">
      <c r="A5" s="11">
        <v>1</v>
      </c>
      <c r="B5" s="51">
        <v>296336</v>
      </c>
      <c r="C5" s="52">
        <v>73650450</v>
      </c>
      <c r="E5" s="47"/>
      <c r="F5" s="44"/>
      <c r="G5" s="1" t="s">
        <v>43</v>
      </c>
      <c r="H5" s="35" t="s">
        <v>42</v>
      </c>
      <c r="I5" s="1" t="s">
        <v>43</v>
      </c>
      <c r="J5" s="1" t="s">
        <v>42</v>
      </c>
    </row>
    <row r="6" spans="1:10" ht="13.5">
      <c r="A6" s="11">
        <v>2</v>
      </c>
      <c r="B6" s="51">
        <v>311957</v>
      </c>
      <c r="C6" s="52">
        <v>62365025</v>
      </c>
      <c r="E6" s="89" t="s">
        <v>44</v>
      </c>
      <c r="F6" s="90"/>
      <c r="G6" s="57">
        <v>6684902</v>
      </c>
      <c r="H6" s="55">
        <v>321117770</v>
      </c>
      <c r="I6" s="57">
        <f>'２月'!I6+'３月'!G6</f>
        <v>16403915</v>
      </c>
      <c r="J6" s="57">
        <f>'２月'!J6+'３月'!H6</f>
        <v>905045474</v>
      </c>
    </row>
    <row r="7" spans="1:10" ht="13.5">
      <c r="A7" s="11">
        <v>3</v>
      </c>
      <c r="B7" s="51">
        <v>190050</v>
      </c>
      <c r="C7" s="52">
        <v>47115914</v>
      </c>
      <c r="E7" s="42"/>
      <c r="F7" s="45" t="s">
        <v>26</v>
      </c>
      <c r="G7" s="56">
        <v>9497929</v>
      </c>
      <c r="H7" s="56">
        <v>511381332</v>
      </c>
      <c r="I7" s="83">
        <f>'２月'!I7+'３月'!G7</f>
        <v>22317171</v>
      </c>
      <c r="J7" s="83">
        <f>'２月'!J7+'３月'!H7</f>
        <v>1239827245</v>
      </c>
    </row>
    <row r="8" spans="1:10" ht="13.5">
      <c r="A8" s="11">
        <v>4</v>
      </c>
      <c r="B8" s="51">
        <v>134369</v>
      </c>
      <c r="C8" s="52">
        <v>40765139</v>
      </c>
      <c r="E8" s="89" t="s">
        <v>45</v>
      </c>
      <c r="F8" s="90"/>
      <c r="G8" s="57">
        <v>103471</v>
      </c>
      <c r="H8" s="57">
        <v>49108758</v>
      </c>
      <c r="I8" s="84">
        <f>'２月'!I8+'３月'!G8</f>
        <v>716879</v>
      </c>
      <c r="J8" s="84">
        <f>'２月'!J8+'３月'!H8</f>
        <v>285866640</v>
      </c>
    </row>
    <row r="9" spans="1:10" ht="13.5">
      <c r="A9" s="11">
        <v>5</v>
      </c>
      <c r="B9" s="51">
        <v>40110</v>
      </c>
      <c r="C9" s="52">
        <v>21022929</v>
      </c>
      <c r="E9" s="42"/>
      <c r="F9" s="45" t="s">
        <v>26</v>
      </c>
      <c r="G9" s="56">
        <v>178291</v>
      </c>
      <c r="H9" s="56">
        <v>92936369</v>
      </c>
      <c r="I9" s="85">
        <f>'２月'!I9+'３月'!G9</f>
        <v>592582</v>
      </c>
      <c r="J9" s="85">
        <f>'２月'!J9+'３月'!H9</f>
        <v>258320627</v>
      </c>
    </row>
    <row r="10" spans="1:10" ht="13.5">
      <c r="A10" s="11">
        <v>6</v>
      </c>
      <c r="B10" s="51">
        <v>68401</v>
      </c>
      <c r="C10" s="52">
        <v>32942389</v>
      </c>
      <c r="E10" s="89" t="s">
        <v>46</v>
      </c>
      <c r="F10" s="90"/>
      <c r="G10" s="57">
        <v>1105320</v>
      </c>
      <c r="H10" s="57">
        <v>213971310</v>
      </c>
      <c r="I10" s="57">
        <f>'２月'!I10+'３月'!G10</f>
        <v>2505840</v>
      </c>
      <c r="J10" s="57">
        <f>'２月'!J10+'３月'!H10</f>
        <v>686417445</v>
      </c>
    </row>
    <row r="11" spans="1:10" ht="13.5">
      <c r="A11" s="11">
        <v>7</v>
      </c>
      <c r="B11" s="51">
        <v>0</v>
      </c>
      <c r="C11" s="52">
        <v>0</v>
      </c>
      <c r="E11" s="42"/>
      <c r="F11" s="45" t="s">
        <v>26</v>
      </c>
      <c r="G11" s="56">
        <v>1082300</v>
      </c>
      <c r="H11" s="56">
        <v>245541975</v>
      </c>
      <c r="I11" s="83">
        <f>'２月'!I11+'３月'!G11</f>
        <v>2632370</v>
      </c>
      <c r="J11" s="83">
        <f>'２月'!J11+'３月'!H11</f>
        <v>671213340</v>
      </c>
    </row>
    <row r="12" spans="1:10" ht="13.5">
      <c r="A12" s="11">
        <v>8</v>
      </c>
      <c r="B12" s="51">
        <v>61274</v>
      </c>
      <c r="C12" s="52">
        <v>29374778</v>
      </c>
      <c r="E12" s="89" t="s">
        <v>47</v>
      </c>
      <c r="F12" s="90"/>
      <c r="G12" s="57">
        <v>6687</v>
      </c>
      <c r="H12" s="57">
        <v>5950454</v>
      </c>
      <c r="I12" s="84">
        <f>'２月'!I12+'３月'!G12</f>
        <v>27548</v>
      </c>
      <c r="J12" s="84">
        <f>'２月'!J12+'３月'!H12</f>
        <v>36977755</v>
      </c>
    </row>
    <row r="13" spans="1:10" ht="13.5">
      <c r="A13" s="11">
        <v>9</v>
      </c>
      <c r="B13" s="51">
        <v>292934</v>
      </c>
      <c r="C13" s="52">
        <v>47924524</v>
      </c>
      <c r="E13" s="42"/>
      <c r="F13" s="45" t="s">
        <v>26</v>
      </c>
      <c r="G13" s="56">
        <v>7622</v>
      </c>
      <c r="H13" s="56">
        <v>12873110</v>
      </c>
      <c r="I13" s="85">
        <f>'２月'!I13+'３月'!G13</f>
        <v>28159</v>
      </c>
      <c r="J13" s="85">
        <f>'２月'!J13+'３月'!H13</f>
        <v>47498849</v>
      </c>
    </row>
    <row r="14" spans="1:10" ht="13.5">
      <c r="A14" s="11">
        <v>10</v>
      </c>
      <c r="B14" s="51">
        <v>104897</v>
      </c>
      <c r="C14" s="52">
        <v>28666749</v>
      </c>
      <c r="E14" s="98" t="s">
        <v>27</v>
      </c>
      <c r="F14" s="99"/>
      <c r="G14" s="57">
        <v>846544</v>
      </c>
      <c r="H14" s="58">
        <v>126402781</v>
      </c>
      <c r="I14" s="57">
        <f>'２月'!I14+'３月'!G14</f>
        <v>1930444</v>
      </c>
      <c r="J14" s="57">
        <f>'２月'!J14+'３月'!H14</f>
        <v>365642288</v>
      </c>
    </row>
    <row r="15" spans="1:10" ht="13.5">
      <c r="A15" s="11">
        <v>11</v>
      </c>
      <c r="B15" s="51">
        <v>130531</v>
      </c>
      <c r="C15" s="52">
        <v>37140611</v>
      </c>
      <c r="E15" s="42"/>
      <c r="F15" s="45" t="s">
        <v>26</v>
      </c>
      <c r="G15" s="56">
        <v>1044240</v>
      </c>
      <c r="H15" s="56">
        <v>173638815</v>
      </c>
      <c r="I15" s="83">
        <f>'２月'!I15+'３月'!G15</f>
        <v>2683410</v>
      </c>
      <c r="J15" s="83">
        <f>'２月'!J15+'３月'!H15</f>
        <v>511983308</v>
      </c>
    </row>
    <row r="16" spans="1:10" ht="13.5">
      <c r="A16" s="11">
        <v>12</v>
      </c>
      <c r="B16" s="51">
        <v>207652</v>
      </c>
      <c r="C16" s="52">
        <v>49247151</v>
      </c>
      <c r="E16" s="89" t="s">
        <v>48</v>
      </c>
      <c r="F16" s="90"/>
      <c r="G16" s="57"/>
      <c r="H16" s="57"/>
      <c r="I16" s="84">
        <f>'２月'!I16+'３月'!G16</f>
        <v>0</v>
      </c>
      <c r="J16" s="84">
        <f>'２月'!J16+'３月'!H16</f>
        <v>0</v>
      </c>
    </row>
    <row r="17" spans="1:10" ht="13.5">
      <c r="A17" s="11">
        <v>13</v>
      </c>
      <c r="B17" s="51">
        <v>247796</v>
      </c>
      <c r="C17" s="52">
        <v>61465212</v>
      </c>
      <c r="E17" s="42"/>
      <c r="F17" s="45" t="s">
        <v>26</v>
      </c>
      <c r="G17" s="56">
        <v>0</v>
      </c>
      <c r="H17" s="56">
        <v>0</v>
      </c>
      <c r="I17" s="85">
        <f>'２月'!I17+'３月'!G17</f>
        <v>0</v>
      </c>
      <c r="J17" s="85">
        <f>'２月'!J17+'３月'!H17</f>
        <v>0</v>
      </c>
    </row>
    <row r="18" spans="1:10" ht="13.5">
      <c r="A18" s="11">
        <v>14</v>
      </c>
      <c r="B18" s="51">
        <v>0</v>
      </c>
      <c r="C18" s="52">
        <v>0</v>
      </c>
      <c r="E18" s="100" t="s">
        <v>31</v>
      </c>
      <c r="F18" s="101"/>
      <c r="G18" s="57">
        <v>288204</v>
      </c>
      <c r="H18" s="57">
        <v>201128420</v>
      </c>
      <c r="I18" s="84">
        <f>'２月'!I18+'３月'!G18</f>
        <v>794857</v>
      </c>
      <c r="J18" s="84">
        <f>'２月'!J18+'３月'!H18</f>
        <v>608436978</v>
      </c>
    </row>
    <row r="19" spans="1:10" ht="13.5">
      <c r="A19" s="11">
        <v>15</v>
      </c>
      <c r="B19" s="51">
        <v>318990</v>
      </c>
      <c r="C19" s="52">
        <v>62391988</v>
      </c>
      <c r="E19" s="42"/>
      <c r="F19" s="45" t="s">
        <v>26</v>
      </c>
      <c r="G19" s="56">
        <v>347791</v>
      </c>
      <c r="H19" s="56">
        <v>210203218</v>
      </c>
      <c r="I19" s="85">
        <f>'２月'!I19+'３月'!G19</f>
        <v>1065167</v>
      </c>
      <c r="J19" s="85">
        <f>'２月'!J19+'３月'!H19</f>
        <v>723854315</v>
      </c>
    </row>
    <row r="20" spans="1:10" ht="13.5">
      <c r="A20" s="11">
        <v>16</v>
      </c>
      <c r="B20" s="51">
        <v>323406</v>
      </c>
      <c r="C20" s="52">
        <v>67925177</v>
      </c>
      <c r="E20" s="89" t="s">
        <v>30</v>
      </c>
      <c r="F20" s="90"/>
      <c r="G20" s="57">
        <v>22812</v>
      </c>
      <c r="H20" s="57">
        <v>10606121</v>
      </c>
      <c r="I20" s="84">
        <f>'２月'!I20+'３月'!G20</f>
        <v>73818</v>
      </c>
      <c r="J20" s="84">
        <f>'２月'!J20+'３月'!H20</f>
        <v>37369948</v>
      </c>
    </row>
    <row r="21" spans="1:10" ht="13.5">
      <c r="A21" s="11">
        <v>17</v>
      </c>
      <c r="B21" s="51">
        <v>739930</v>
      </c>
      <c r="C21" s="52">
        <v>71117827</v>
      </c>
      <c r="E21" s="42"/>
      <c r="F21" s="45" t="s">
        <v>26</v>
      </c>
      <c r="G21" s="56">
        <v>18977</v>
      </c>
      <c r="H21" s="56">
        <v>10972895</v>
      </c>
      <c r="I21" s="85">
        <f>'２月'!I21+'３月'!G21</f>
        <v>70596</v>
      </c>
      <c r="J21" s="85">
        <f>'２月'!J21+'３月'!H21</f>
        <v>42348569</v>
      </c>
    </row>
    <row r="22" spans="1:10" ht="13.5">
      <c r="A22" s="11">
        <v>18</v>
      </c>
      <c r="B22" s="51">
        <v>184806</v>
      </c>
      <c r="C22" s="52">
        <v>34505192</v>
      </c>
      <c r="E22" s="89" t="s">
        <v>49</v>
      </c>
      <c r="F22" s="90"/>
      <c r="G22" s="57">
        <v>814832</v>
      </c>
      <c r="H22" s="58">
        <v>388126851</v>
      </c>
      <c r="I22" s="57">
        <f>'２月'!I22+'３月'!G22</f>
        <v>2263674</v>
      </c>
      <c r="J22" s="57">
        <f>'２月'!J22+'３月'!H22</f>
        <v>1156198484</v>
      </c>
    </row>
    <row r="23" spans="1:10" ht="13.5">
      <c r="A23" s="11">
        <v>19</v>
      </c>
      <c r="B23" s="51">
        <v>357503</v>
      </c>
      <c r="C23" s="52">
        <v>46167006</v>
      </c>
      <c r="E23" s="42"/>
      <c r="F23" s="45" t="s">
        <v>26</v>
      </c>
      <c r="G23" s="56">
        <v>736677</v>
      </c>
      <c r="H23" s="56">
        <v>400735612</v>
      </c>
      <c r="I23" s="83">
        <f>'２月'!I23+'３月'!G23</f>
        <v>1808051</v>
      </c>
      <c r="J23" s="83">
        <f>'２月'!J23+'３月'!H23</f>
        <v>1047624062</v>
      </c>
    </row>
    <row r="24" spans="1:10" ht="13.5">
      <c r="A24" s="11">
        <v>20</v>
      </c>
      <c r="B24" s="51">
        <v>569493</v>
      </c>
      <c r="C24" s="52">
        <v>39221434</v>
      </c>
      <c r="E24" s="89" t="s">
        <v>28</v>
      </c>
      <c r="F24" s="90"/>
      <c r="G24" s="57">
        <f aca="true" t="shared" si="0" ref="G24:J25">G6+G8+G10+G12+G14+G16+G18+G20+G22</f>
        <v>9872772</v>
      </c>
      <c r="H24" s="57">
        <f t="shared" si="0"/>
        <v>1316412465</v>
      </c>
      <c r="I24" s="66">
        <f t="shared" si="0"/>
        <v>24716975</v>
      </c>
      <c r="J24" s="66">
        <f t="shared" si="0"/>
        <v>4081955012</v>
      </c>
    </row>
    <row r="25" spans="1:10" ht="13.5">
      <c r="A25" s="11">
        <v>21</v>
      </c>
      <c r="B25" s="51">
        <v>0</v>
      </c>
      <c r="C25" s="52">
        <v>0</v>
      </c>
      <c r="E25" s="42"/>
      <c r="F25" s="45" t="s">
        <v>29</v>
      </c>
      <c r="G25" s="56">
        <f t="shared" si="0"/>
        <v>12913827</v>
      </c>
      <c r="H25" s="56">
        <f t="shared" si="0"/>
        <v>1658283326</v>
      </c>
      <c r="I25" s="68">
        <f t="shared" si="0"/>
        <v>31197506</v>
      </c>
      <c r="J25" s="68">
        <f>J7+J9+J11+J13+J15+J17+J19+J21+J23</f>
        <v>4542670315</v>
      </c>
    </row>
    <row r="26" spans="1:10" ht="13.5">
      <c r="A26" s="11">
        <v>22</v>
      </c>
      <c r="B26" s="51">
        <v>593385</v>
      </c>
      <c r="C26" s="52">
        <v>67550559</v>
      </c>
      <c r="E26" s="91" t="s">
        <v>50</v>
      </c>
      <c r="F26" s="92"/>
      <c r="G26" s="4">
        <f>G24/G25</f>
        <v>0.7645117129105106</v>
      </c>
      <c r="H26" s="4">
        <f>H24/H25</f>
        <v>0.7938405002089493</v>
      </c>
      <c r="I26" s="4">
        <f>I24/I25</f>
        <v>0.7922740683181534</v>
      </c>
      <c r="J26" s="4">
        <f>J24/J25</f>
        <v>0.8985805107892801</v>
      </c>
    </row>
    <row r="27" spans="1:10" ht="13.5" customHeight="1">
      <c r="A27" s="11">
        <v>23</v>
      </c>
      <c r="B27" s="51">
        <v>111790</v>
      </c>
      <c r="C27" s="52">
        <v>21163622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1">
        <v>341279</v>
      </c>
      <c r="C28" s="52">
        <v>41533942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651064</v>
      </c>
      <c r="C29" s="52">
        <v>48598034</v>
      </c>
      <c r="F29" s="50"/>
      <c r="G29" s="50"/>
      <c r="H29" s="50"/>
      <c r="I29" s="50"/>
      <c r="J29" s="50"/>
    </row>
    <row r="30" spans="1:10" ht="13.5">
      <c r="A30" s="11">
        <v>26</v>
      </c>
      <c r="B30" s="51">
        <v>849536</v>
      </c>
      <c r="C30" s="52">
        <v>60813253</v>
      </c>
      <c r="F30" s="50"/>
      <c r="G30" s="50"/>
      <c r="H30" s="50"/>
      <c r="I30" s="50"/>
      <c r="J30" s="50"/>
    </row>
    <row r="31" spans="1:10" ht="13.5">
      <c r="A31" s="11">
        <v>27</v>
      </c>
      <c r="B31" s="51">
        <v>346342</v>
      </c>
      <c r="C31" s="52">
        <v>36418289</v>
      </c>
      <c r="F31" s="50"/>
      <c r="G31" s="50"/>
      <c r="H31" s="50"/>
      <c r="I31" s="50"/>
      <c r="J31" s="50"/>
    </row>
    <row r="32" spans="1:3" ht="13.5">
      <c r="A32" s="11">
        <v>28</v>
      </c>
      <c r="B32" s="51">
        <v>0</v>
      </c>
      <c r="C32" s="52">
        <v>0</v>
      </c>
    </row>
    <row r="33" spans="1:8" ht="13.5">
      <c r="A33" s="11">
        <v>29</v>
      </c>
      <c r="B33" s="51">
        <v>1001343</v>
      </c>
      <c r="C33" s="52">
        <v>67241675</v>
      </c>
      <c r="F33" s="49"/>
      <c r="G33" s="49"/>
      <c r="H33" s="49"/>
    </row>
    <row r="34" spans="1:8" ht="13.5">
      <c r="A34" s="11">
        <v>30</v>
      </c>
      <c r="B34" s="51">
        <v>990231</v>
      </c>
      <c r="C34" s="52">
        <v>67336212</v>
      </c>
      <c r="F34" s="49"/>
      <c r="G34" s="49"/>
      <c r="H34" s="49"/>
    </row>
    <row r="35" spans="1:3" ht="14.25" thickBot="1">
      <c r="A35" s="11">
        <v>31</v>
      </c>
      <c r="B35" s="53">
        <v>407367</v>
      </c>
      <c r="C35" s="54">
        <v>52747384</v>
      </c>
    </row>
    <row r="36" spans="1:6" ht="14.25" thickBot="1">
      <c r="A36" s="17" t="s">
        <v>28</v>
      </c>
      <c r="B36" s="8">
        <f>SUM(B5:B35)</f>
        <v>9872772</v>
      </c>
      <c r="C36" s="8">
        <f>SUM(C5:C35)</f>
        <v>1316412465</v>
      </c>
      <c r="F36" s="25"/>
    </row>
    <row r="37" spans="1:7" ht="13.5">
      <c r="A37" s="18" t="s">
        <v>29</v>
      </c>
      <c r="B37" s="7">
        <v>12913827</v>
      </c>
      <c r="C37" s="7">
        <v>1658283326</v>
      </c>
      <c r="G37" s="32"/>
    </row>
    <row r="38" spans="1:5" ht="14.25" thickBot="1">
      <c r="A38" s="19" t="s">
        <v>51</v>
      </c>
      <c r="B38" s="10">
        <f>B36/B37</f>
        <v>0.7645117129105106</v>
      </c>
      <c r="C38" s="10">
        <f>C36/C37</f>
        <v>0.7938405002089493</v>
      </c>
      <c r="E38" s="30"/>
    </row>
    <row r="39" spans="1:3" ht="24.75" thickBot="1">
      <c r="A39" s="23" t="s">
        <v>55</v>
      </c>
      <c r="B39" s="8">
        <f>'２月'!B39+'３月'!B36</f>
        <v>24716975</v>
      </c>
      <c r="C39" s="8">
        <f>'２月'!C39+'３月'!C36</f>
        <v>4081955012</v>
      </c>
    </row>
    <row r="40" spans="1:3" ht="13.5">
      <c r="A40" s="26" t="s">
        <v>52</v>
      </c>
      <c r="B40" s="28">
        <f>'２月'!B40+'３月'!B37</f>
        <v>31197506</v>
      </c>
      <c r="C40" s="28">
        <f>'２月'!C40+'３月'!C37</f>
        <v>4542670315</v>
      </c>
    </row>
    <row r="41" spans="1:3" ht="13.5">
      <c r="A41" s="20" t="s">
        <v>53</v>
      </c>
      <c r="B41" s="27">
        <f>B39/B40</f>
        <v>0.7922740683181534</v>
      </c>
      <c r="C41" s="27">
        <f>C39/C40</f>
        <v>0.8985805107892801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3">
      <selection activeCell="I34" sqref="I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60</v>
      </c>
    </row>
    <row r="3" spans="1:7" ht="14.25">
      <c r="A3" s="22" t="s">
        <v>38</v>
      </c>
      <c r="E3" s="97" t="s">
        <v>39</v>
      </c>
      <c r="F3" s="97"/>
      <c r="G3" s="97"/>
    </row>
    <row r="4" spans="1:10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61</v>
      </c>
      <c r="I4" s="11" t="s">
        <v>62</v>
      </c>
      <c r="J4" s="12"/>
    </row>
    <row r="5" spans="1:10" ht="13.5">
      <c r="A5" s="11">
        <v>1</v>
      </c>
      <c r="B5" s="59">
        <v>100602</v>
      </c>
      <c r="C5" s="60">
        <v>28797742</v>
      </c>
      <c r="E5" s="47"/>
      <c r="F5" s="44"/>
      <c r="G5" s="1" t="s">
        <v>43</v>
      </c>
      <c r="H5" s="35" t="s">
        <v>42</v>
      </c>
      <c r="I5" s="1" t="s">
        <v>43</v>
      </c>
      <c r="J5" s="1" t="s">
        <v>42</v>
      </c>
    </row>
    <row r="6" spans="1:10" ht="13.5">
      <c r="A6" s="11">
        <v>2</v>
      </c>
      <c r="B6" s="59">
        <v>103339</v>
      </c>
      <c r="C6" s="60">
        <v>26322311</v>
      </c>
      <c r="E6" s="89" t="s">
        <v>44</v>
      </c>
      <c r="F6" s="90"/>
      <c r="G6" s="66">
        <v>4487130</v>
      </c>
      <c r="H6" s="79">
        <v>232391462</v>
      </c>
      <c r="I6" s="57">
        <f>'３月'!I6+'４月'!G6</f>
        <v>20891045</v>
      </c>
      <c r="J6" s="57">
        <f>'３月'!J6+'４月'!H6</f>
        <v>1137436936</v>
      </c>
    </row>
    <row r="7" spans="1:10" ht="13.5">
      <c r="A7" s="11">
        <v>3</v>
      </c>
      <c r="B7" s="59">
        <v>173525</v>
      </c>
      <c r="C7" s="60">
        <v>33757371</v>
      </c>
      <c r="E7" s="42"/>
      <c r="F7" s="45" t="s">
        <v>26</v>
      </c>
      <c r="G7" s="68">
        <v>3484537</v>
      </c>
      <c r="H7" s="68">
        <v>240203046</v>
      </c>
      <c r="I7" s="83">
        <f>'３月'!I7+'４月'!G7</f>
        <v>25801708</v>
      </c>
      <c r="J7" s="83">
        <f>'３月'!J7+'４月'!H7</f>
        <v>1480030291</v>
      </c>
    </row>
    <row r="8" spans="1:10" ht="13.5">
      <c r="A8" s="11">
        <v>4</v>
      </c>
      <c r="B8" s="59">
        <v>0</v>
      </c>
      <c r="C8" s="60">
        <v>0</v>
      </c>
      <c r="E8" s="89" t="s">
        <v>58</v>
      </c>
      <c r="F8" s="90"/>
      <c r="G8" s="66">
        <v>161664</v>
      </c>
      <c r="H8" s="66">
        <v>116307448</v>
      </c>
      <c r="I8" s="57">
        <f>'３月'!I8+'４月'!G8</f>
        <v>878543</v>
      </c>
      <c r="J8" s="57">
        <f>'３月'!J8+'４月'!H8</f>
        <v>402174088</v>
      </c>
    </row>
    <row r="9" spans="1:10" ht="13.5">
      <c r="A9" s="11">
        <v>5</v>
      </c>
      <c r="B9" s="59">
        <v>186498</v>
      </c>
      <c r="C9" s="60">
        <v>32778671</v>
      </c>
      <c r="E9" s="42"/>
      <c r="F9" s="45" t="s">
        <v>26</v>
      </c>
      <c r="G9" s="68">
        <v>573315</v>
      </c>
      <c r="H9" s="68">
        <v>249236195</v>
      </c>
      <c r="I9" s="83">
        <f>'３月'!I9+'４月'!G9</f>
        <v>1165897</v>
      </c>
      <c r="J9" s="83">
        <f>'３月'!J9+'４月'!H9</f>
        <v>507556822</v>
      </c>
    </row>
    <row r="10" spans="1:10" ht="13.5">
      <c r="A10" s="11">
        <v>6</v>
      </c>
      <c r="B10" s="59">
        <v>255074</v>
      </c>
      <c r="C10" s="60">
        <v>52711630</v>
      </c>
      <c r="E10" s="89" t="s">
        <v>59</v>
      </c>
      <c r="F10" s="90"/>
      <c r="G10" s="66">
        <v>1005804</v>
      </c>
      <c r="H10" s="66">
        <v>188579160</v>
      </c>
      <c r="I10" s="57">
        <f>'３月'!I10+'４月'!G10</f>
        <v>3511644</v>
      </c>
      <c r="J10" s="57">
        <f>'３月'!J10+'４月'!H10</f>
        <v>874996605</v>
      </c>
    </row>
    <row r="11" spans="1:10" ht="13.5">
      <c r="A11" s="11">
        <v>7</v>
      </c>
      <c r="B11" s="59">
        <v>362199</v>
      </c>
      <c r="C11" s="60">
        <v>46344717</v>
      </c>
      <c r="E11" s="42"/>
      <c r="F11" s="45" t="s">
        <v>26</v>
      </c>
      <c r="G11" s="68">
        <v>1035030</v>
      </c>
      <c r="H11" s="68">
        <v>186707869</v>
      </c>
      <c r="I11" s="83">
        <f>'３月'!I11+'４月'!G11</f>
        <v>3667400</v>
      </c>
      <c r="J11" s="83">
        <f>'３月'!J11+'４月'!H11</f>
        <v>857921209</v>
      </c>
    </row>
    <row r="12" spans="1:10" ht="13.5">
      <c r="A12" s="11">
        <v>8</v>
      </c>
      <c r="B12" s="59">
        <v>231748</v>
      </c>
      <c r="C12" s="60">
        <v>32805918</v>
      </c>
      <c r="E12" s="89" t="s">
        <v>47</v>
      </c>
      <c r="F12" s="90"/>
      <c r="G12" s="66">
        <v>7878</v>
      </c>
      <c r="H12" s="66">
        <v>6499451</v>
      </c>
      <c r="I12" s="57">
        <f>'３月'!I12+'４月'!G12</f>
        <v>35426</v>
      </c>
      <c r="J12" s="57">
        <f>'３月'!J12+'４月'!H12</f>
        <v>43477206</v>
      </c>
    </row>
    <row r="13" spans="1:10" ht="13.5">
      <c r="A13" s="11">
        <v>9</v>
      </c>
      <c r="B13" s="59">
        <v>316779</v>
      </c>
      <c r="C13" s="60">
        <v>50518835</v>
      </c>
      <c r="E13" s="42"/>
      <c r="F13" s="45" t="s">
        <v>26</v>
      </c>
      <c r="G13" s="68">
        <v>12001</v>
      </c>
      <c r="H13" s="68">
        <v>15546840</v>
      </c>
      <c r="I13" s="83">
        <f>'３月'!I13+'４月'!G13</f>
        <v>40160</v>
      </c>
      <c r="J13" s="83">
        <f>'３月'!J13+'４月'!H13</f>
        <v>63045689</v>
      </c>
    </row>
    <row r="14" spans="1:10" ht="13.5">
      <c r="A14" s="11">
        <v>10</v>
      </c>
      <c r="B14" s="59">
        <v>166742</v>
      </c>
      <c r="C14" s="60">
        <v>46393971</v>
      </c>
      <c r="E14" s="98" t="s">
        <v>27</v>
      </c>
      <c r="F14" s="99"/>
      <c r="G14" s="66">
        <v>590751</v>
      </c>
      <c r="H14" s="80">
        <v>86288613</v>
      </c>
      <c r="I14" s="57">
        <f>'３月'!I14+'４月'!G14</f>
        <v>2521195</v>
      </c>
      <c r="J14" s="57">
        <f>'３月'!J14+'４月'!H14</f>
        <v>451930901</v>
      </c>
    </row>
    <row r="15" spans="1:10" ht="13.5">
      <c r="A15" s="11">
        <v>11</v>
      </c>
      <c r="B15" s="59">
        <v>0</v>
      </c>
      <c r="C15" s="60">
        <v>0</v>
      </c>
      <c r="E15" s="42"/>
      <c r="F15" s="45" t="s">
        <v>26</v>
      </c>
      <c r="G15" s="68">
        <v>966420</v>
      </c>
      <c r="H15" s="68">
        <v>149766540</v>
      </c>
      <c r="I15" s="83">
        <f>'３月'!I15+'４月'!G15</f>
        <v>3649830</v>
      </c>
      <c r="J15" s="83">
        <f>'３月'!J15+'４月'!H15</f>
        <v>661749848</v>
      </c>
    </row>
    <row r="16" spans="1:10" ht="13.5">
      <c r="A16" s="11">
        <v>12</v>
      </c>
      <c r="B16" s="59">
        <v>257778</v>
      </c>
      <c r="C16" s="60">
        <v>54278554</v>
      </c>
      <c r="E16" s="89" t="s">
        <v>48</v>
      </c>
      <c r="F16" s="90"/>
      <c r="G16" s="66"/>
      <c r="H16" s="66"/>
      <c r="I16" s="57">
        <f>'３月'!I16+'４月'!G16</f>
        <v>0</v>
      </c>
      <c r="J16" s="57">
        <f>'３月'!J16+'４月'!H16</f>
        <v>0</v>
      </c>
    </row>
    <row r="17" spans="1:10" ht="13.5">
      <c r="A17" s="11">
        <v>13</v>
      </c>
      <c r="B17" s="59">
        <v>221865</v>
      </c>
      <c r="C17" s="60">
        <v>36250676</v>
      </c>
      <c r="E17" s="42"/>
      <c r="F17" s="45" t="s">
        <v>26</v>
      </c>
      <c r="G17" s="68">
        <v>0</v>
      </c>
      <c r="H17" s="68">
        <v>0</v>
      </c>
      <c r="I17" s="83">
        <f>'３月'!I17+'４月'!G17</f>
        <v>0</v>
      </c>
      <c r="J17" s="83">
        <f>'３月'!J17+'４月'!H17</f>
        <v>0</v>
      </c>
    </row>
    <row r="18" spans="1:10" ht="13.5">
      <c r="A18" s="11">
        <v>14</v>
      </c>
      <c r="B18" s="59">
        <v>173193</v>
      </c>
      <c r="C18" s="60">
        <v>37195698</v>
      </c>
      <c r="E18" s="95" t="s">
        <v>31</v>
      </c>
      <c r="F18" s="96"/>
      <c r="G18" s="66">
        <v>211775</v>
      </c>
      <c r="H18" s="66">
        <v>118078885</v>
      </c>
      <c r="I18" s="57">
        <f>'３月'!I18+'４月'!G18</f>
        <v>1006632</v>
      </c>
      <c r="J18" s="57">
        <f>'３月'!J18+'４月'!H18</f>
        <v>726515863</v>
      </c>
    </row>
    <row r="19" spans="1:10" ht="13.5">
      <c r="A19" s="11">
        <v>15</v>
      </c>
      <c r="B19" s="59">
        <v>231149</v>
      </c>
      <c r="C19" s="60">
        <v>30739349</v>
      </c>
      <c r="E19" s="42"/>
      <c r="F19" s="45" t="s">
        <v>26</v>
      </c>
      <c r="G19" s="68">
        <v>260859</v>
      </c>
      <c r="H19" s="68">
        <v>133318666</v>
      </c>
      <c r="I19" s="83">
        <f>'３月'!I19+'４月'!G19</f>
        <v>1326026</v>
      </c>
      <c r="J19" s="83">
        <f>'３月'!J19+'４月'!H19</f>
        <v>857172981</v>
      </c>
    </row>
    <row r="20" spans="1:10" ht="13.5">
      <c r="A20" s="11">
        <v>16</v>
      </c>
      <c r="B20" s="59">
        <v>289717</v>
      </c>
      <c r="C20" s="60">
        <v>59929488</v>
      </c>
      <c r="E20" s="89" t="s">
        <v>30</v>
      </c>
      <c r="F20" s="90"/>
      <c r="G20" s="66">
        <v>22108</v>
      </c>
      <c r="H20" s="66">
        <v>10052690</v>
      </c>
      <c r="I20" s="57">
        <f>'３月'!I20+'４月'!G20</f>
        <v>95926</v>
      </c>
      <c r="J20" s="57">
        <f>'３月'!J20+'４月'!H20</f>
        <v>47422638</v>
      </c>
    </row>
    <row r="21" spans="1:10" ht="13.5">
      <c r="A21" s="11">
        <v>74</v>
      </c>
      <c r="B21" s="59">
        <v>287361</v>
      </c>
      <c r="C21" s="60">
        <v>49124122</v>
      </c>
      <c r="E21" s="42"/>
      <c r="F21" s="45" t="s">
        <v>26</v>
      </c>
      <c r="G21" s="68">
        <v>43647</v>
      </c>
      <c r="H21" s="68">
        <v>12986123</v>
      </c>
      <c r="I21" s="83">
        <f>'３月'!I21+'４月'!G21</f>
        <v>114243</v>
      </c>
      <c r="J21" s="83">
        <f>'３月'!J21+'４月'!H21</f>
        <v>55334692</v>
      </c>
    </row>
    <row r="22" spans="1:10" ht="13.5">
      <c r="A22" s="11">
        <v>18</v>
      </c>
      <c r="B22" s="59">
        <v>0</v>
      </c>
      <c r="C22" s="60">
        <v>0</v>
      </c>
      <c r="E22" s="89" t="s">
        <v>49</v>
      </c>
      <c r="F22" s="90"/>
      <c r="G22" s="66">
        <v>753666</v>
      </c>
      <c r="H22" s="80">
        <v>353724658</v>
      </c>
      <c r="I22" s="57">
        <f>'３月'!I22+'４月'!G22</f>
        <v>3017340</v>
      </c>
      <c r="J22" s="57">
        <f>'３月'!J22+'４月'!H22</f>
        <v>1509923142</v>
      </c>
    </row>
    <row r="23" spans="1:10" ht="13.5">
      <c r="A23" s="11">
        <v>19</v>
      </c>
      <c r="B23" s="59">
        <v>365723</v>
      </c>
      <c r="C23" s="60">
        <v>57148052</v>
      </c>
      <c r="E23" s="42"/>
      <c r="F23" s="45" t="s">
        <v>26</v>
      </c>
      <c r="G23" s="68">
        <v>572967</v>
      </c>
      <c r="H23" s="68">
        <v>356342774</v>
      </c>
      <c r="I23" s="83">
        <f>'３月'!I23+'４月'!G23</f>
        <v>2381018</v>
      </c>
      <c r="J23" s="83">
        <f>'３月'!J23+'４月'!H23</f>
        <v>1403966836</v>
      </c>
    </row>
    <row r="24" spans="1:10" ht="13.5">
      <c r="A24" s="11">
        <v>20</v>
      </c>
      <c r="B24" s="59">
        <v>105490</v>
      </c>
      <c r="C24" s="60">
        <v>27435432</v>
      </c>
      <c r="E24" s="89" t="s">
        <v>28</v>
      </c>
      <c r="F24" s="90"/>
      <c r="G24" s="66">
        <f aca="true" t="shared" si="0" ref="G24:J25">G6+G8+G10+G12+G14+G16+G18+G20+G22</f>
        <v>7240776</v>
      </c>
      <c r="H24" s="66">
        <f t="shared" si="0"/>
        <v>1111922367</v>
      </c>
      <c r="I24" s="66">
        <f t="shared" si="0"/>
        <v>31957751</v>
      </c>
      <c r="J24" s="66">
        <f t="shared" si="0"/>
        <v>5193877379</v>
      </c>
    </row>
    <row r="25" spans="1:10" ht="13.5">
      <c r="A25" s="11">
        <v>21</v>
      </c>
      <c r="B25" s="59">
        <v>284402</v>
      </c>
      <c r="C25" s="60">
        <v>35730823</v>
      </c>
      <c r="E25" s="42"/>
      <c r="F25" s="45" t="s">
        <v>29</v>
      </c>
      <c r="G25" s="68">
        <f t="shared" si="0"/>
        <v>6948776</v>
      </c>
      <c r="H25" s="68">
        <f t="shared" si="0"/>
        <v>1344108053</v>
      </c>
      <c r="I25" s="68">
        <f t="shared" si="0"/>
        <v>38146282</v>
      </c>
      <c r="J25" s="68">
        <f t="shared" si="0"/>
        <v>5886778368</v>
      </c>
    </row>
    <row r="26" spans="1:10" ht="13.5">
      <c r="A26" s="11">
        <v>22</v>
      </c>
      <c r="B26" s="59">
        <v>653458</v>
      </c>
      <c r="C26" s="60">
        <v>78926148</v>
      </c>
      <c r="E26" s="91" t="s">
        <v>50</v>
      </c>
      <c r="F26" s="92"/>
      <c r="G26" s="4">
        <f>G24/G25</f>
        <v>1.0420217891611414</v>
      </c>
      <c r="H26" s="4">
        <f>H24/H25</f>
        <v>0.8272566811263647</v>
      </c>
      <c r="I26" s="4">
        <f>I24/I25</f>
        <v>0.8377684357285462</v>
      </c>
      <c r="J26" s="4">
        <f>J24/J25</f>
        <v>0.8822953837082524</v>
      </c>
    </row>
    <row r="27" spans="1:10" ht="13.5" customHeight="1">
      <c r="A27" s="11">
        <v>23</v>
      </c>
      <c r="B27" s="59">
        <v>374063</v>
      </c>
      <c r="C27" s="60">
        <v>42058981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43057</v>
      </c>
      <c r="C28" s="60">
        <v>14016971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0</v>
      </c>
      <c r="C29" s="60">
        <v>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196203</v>
      </c>
      <c r="C30" s="60">
        <v>42173300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196175</v>
      </c>
      <c r="C31" s="60">
        <v>36275645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254068</v>
      </c>
      <c r="C32" s="60">
        <v>50263940</v>
      </c>
    </row>
    <row r="33" spans="1:8" ht="13.5">
      <c r="A33" s="11">
        <v>29</v>
      </c>
      <c r="B33" s="59">
        <v>444574</v>
      </c>
      <c r="C33" s="60">
        <v>39205919</v>
      </c>
      <c r="F33" s="49"/>
      <c r="G33" s="49"/>
      <c r="H33" s="49"/>
    </row>
    <row r="34" spans="1:8" ht="13.5">
      <c r="A34" s="11">
        <v>30</v>
      </c>
      <c r="B34" s="59">
        <v>965994</v>
      </c>
      <c r="C34" s="60">
        <v>70738103</v>
      </c>
      <c r="F34" s="49"/>
      <c r="G34" s="49"/>
      <c r="H34" s="49"/>
    </row>
    <row r="35" spans="1:3" ht="14.25" thickBot="1">
      <c r="A35" s="11">
        <v>31</v>
      </c>
      <c r="B35" s="62">
        <v>0</v>
      </c>
      <c r="C35" s="63">
        <v>0</v>
      </c>
    </row>
    <row r="36" spans="1:6" ht="14.25" thickBot="1">
      <c r="A36" s="17" t="s">
        <v>28</v>
      </c>
      <c r="B36" s="8">
        <f>SUM(B5:B35)</f>
        <v>7240776</v>
      </c>
      <c r="C36" s="8">
        <f>SUM(C5:C35)</f>
        <v>1111922367</v>
      </c>
      <c r="F36" s="25"/>
    </row>
    <row r="37" spans="1:7" ht="13.5">
      <c r="A37" s="18" t="s">
        <v>29</v>
      </c>
      <c r="B37" s="7">
        <v>6948776</v>
      </c>
      <c r="C37" s="7">
        <v>1344108053</v>
      </c>
      <c r="G37" s="32"/>
    </row>
    <row r="38" spans="1:5" ht="14.25" thickBot="1">
      <c r="A38" s="19" t="s">
        <v>51</v>
      </c>
      <c r="B38" s="10">
        <f>B36/B37</f>
        <v>1.0420217891611414</v>
      </c>
      <c r="C38" s="10">
        <f>C36/C37</f>
        <v>0.8272566811263647</v>
      </c>
      <c r="E38" s="30"/>
    </row>
    <row r="39" spans="1:4" ht="24.75" thickBot="1">
      <c r="A39" s="23" t="s">
        <v>63</v>
      </c>
      <c r="B39" s="8">
        <f>'３月'!B39+'４月'!B36</f>
        <v>31957751</v>
      </c>
      <c r="C39" s="8">
        <f>'３月'!C39+'４月'!C36</f>
        <v>5193877379</v>
      </c>
      <c r="D39">
        <v>5886778368</v>
      </c>
    </row>
    <row r="40" spans="1:3" ht="13.5">
      <c r="A40" s="26" t="s">
        <v>52</v>
      </c>
      <c r="B40" s="28">
        <f>'３月'!B40+'４月'!B37</f>
        <v>38146282</v>
      </c>
      <c r="C40" s="28">
        <f>'３月'!C40+'４月'!C37</f>
        <v>5886778368</v>
      </c>
    </row>
    <row r="41" spans="1:3" ht="13.5">
      <c r="A41" s="20" t="s">
        <v>53</v>
      </c>
      <c r="B41" s="27">
        <f>B39/B40</f>
        <v>0.8377684357285462</v>
      </c>
      <c r="C41" s="27">
        <f>C39/C40</f>
        <v>0.8822953837082524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5">
      <selection activeCell="G15" sqref="G1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66</v>
      </c>
    </row>
    <row r="3" spans="1:7" ht="14.25">
      <c r="A3" s="22" t="s">
        <v>38</v>
      </c>
      <c r="E3" s="97" t="s">
        <v>39</v>
      </c>
      <c r="F3" s="97"/>
      <c r="G3" s="97"/>
    </row>
    <row r="4" spans="1:10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67</v>
      </c>
      <c r="I4" s="11" t="s">
        <v>68</v>
      </c>
      <c r="J4" s="12"/>
    </row>
    <row r="5" spans="1:10" ht="13.5">
      <c r="A5" s="11">
        <v>1</v>
      </c>
      <c r="B5" s="59">
        <v>554063</v>
      </c>
      <c r="C5" s="60">
        <v>56691370</v>
      </c>
      <c r="E5" s="47"/>
      <c r="F5" s="44"/>
      <c r="G5" s="1" t="s">
        <v>43</v>
      </c>
      <c r="H5" s="35" t="s">
        <v>42</v>
      </c>
      <c r="I5" s="9" t="s">
        <v>43</v>
      </c>
      <c r="J5" s="1" t="s">
        <v>42</v>
      </c>
    </row>
    <row r="6" spans="1:10" ht="13.5">
      <c r="A6" s="11">
        <v>2</v>
      </c>
      <c r="B6" s="59">
        <v>0</v>
      </c>
      <c r="C6" s="60">
        <v>0</v>
      </c>
      <c r="E6" s="89" t="s">
        <v>44</v>
      </c>
      <c r="F6" s="90"/>
      <c r="G6" s="66">
        <v>11239710</v>
      </c>
      <c r="H6" s="64">
        <v>494750932</v>
      </c>
      <c r="I6" s="66">
        <f>'４月'!I6+'５月'!G6</f>
        <v>32130755</v>
      </c>
      <c r="J6" s="66">
        <f>'４月'!J6+'５月'!H6</f>
        <v>1632187868</v>
      </c>
    </row>
    <row r="7" spans="1:10" ht="13.5">
      <c r="A7" s="11">
        <v>3</v>
      </c>
      <c r="B7" s="59">
        <v>0</v>
      </c>
      <c r="C7" s="60">
        <v>0</v>
      </c>
      <c r="E7" s="42"/>
      <c r="F7" s="45" t="s">
        <v>26</v>
      </c>
      <c r="G7" s="86">
        <v>6998743</v>
      </c>
      <c r="H7" s="65">
        <v>407160378</v>
      </c>
      <c r="I7" s="86">
        <f>'４月'!I7+'５月'!G7</f>
        <v>32800451</v>
      </c>
      <c r="J7" s="86">
        <f>'４月'!J7+'５月'!H7</f>
        <v>1887190669</v>
      </c>
    </row>
    <row r="8" spans="1:10" ht="13.5">
      <c r="A8" s="11">
        <v>4</v>
      </c>
      <c r="B8" s="59">
        <v>0</v>
      </c>
      <c r="C8" s="60">
        <v>0</v>
      </c>
      <c r="E8" s="89" t="s">
        <v>64</v>
      </c>
      <c r="F8" s="90"/>
      <c r="G8" s="87">
        <v>30376</v>
      </c>
      <c r="H8" s="67">
        <v>19891393</v>
      </c>
      <c r="I8" s="66">
        <f>'４月'!I8+'５月'!G8</f>
        <v>908919</v>
      </c>
      <c r="J8" s="66">
        <f>'４月'!J8+'５月'!H8</f>
        <v>422065481</v>
      </c>
    </row>
    <row r="9" spans="1:10" ht="13.5">
      <c r="A9" s="11">
        <v>5</v>
      </c>
      <c r="B9" s="59">
        <v>513237</v>
      </c>
      <c r="C9" s="60">
        <v>43779267</v>
      </c>
      <c r="E9" s="42"/>
      <c r="F9" s="45" t="s">
        <v>26</v>
      </c>
      <c r="G9" s="88">
        <v>216162</v>
      </c>
      <c r="H9" s="65">
        <v>92780272</v>
      </c>
      <c r="I9" s="86">
        <f>'４月'!I9+'５月'!G9</f>
        <v>1382059</v>
      </c>
      <c r="J9" s="86">
        <f>'４月'!J9+'５月'!H9</f>
        <v>600337094</v>
      </c>
    </row>
    <row r="10" spans="1:10" ht="13.5">
      <c r="A10" s="11">
        <v>6</v>
      </c>
      <c r="B10" s="59">
        <v>412713</v>
      </c>
      <c r="C10" s="60">
        <v>45826882</v>
      </c>
      <c r="E10" s="89" t="s">
        <v>65</v>
      </c>
      <c r="F10" s="90"/>
      <c r="G10" s="66">
        <v>883050</v>
      </c>
      <c r="H10" s="67">
        <v>196043190</v>
      </c>
      <c r="I10" s="66">
        <f>'４月'!I10+'５月'!G10</f>
        <v>4394694</v>
      </c>
      <c r="J10" s="66">
        <f>'４月'!J10+'５月'!H10</f>
        <v>1071039795</v>
      </c>
    </row>
    <row r="11" spans="1:10" ht="13.5">
      <c r="A11" s="11">
        <v>7</v>
      </c>
      <c r="B11" s="59">
        <v>449276</v>
      </c>
      <c r="C11" s="60">
        <v>55998519</v>
      </c>
      <c r="E11" s="42"/>
      <c r="F11" s="45" t="s">
        <v>26</v>
      </c>
      <c r="G11" s="86">
        <v>930840</v>
      </c>
      <c r="H11" s="65">
        <v>224376075</v>
      </c>
      <c r="I11" s="86">
        <f>'４月'!I11+'５月'!G11</f>
        <v>4598240</v>
      </c>
      <c r="J11" s="86">
        <f>'４月'!J11+'５月'!H11</f>
        <v>1082297284</v>
      </c>
    </row>
    <row r="12" spans="1:10" ht="13.5">
      <c r="A12" s="11">
        <v>8</v>
      </c>
      <c r="B12" s="59">
        <v>635566</v>
      </c>
      <c r="C12" s="60">
        <v>69530795</v>
      </c>
      <c r="E12" s="89" t="s">
        <v>47</v>
      </c>
      <c r="F12" s="90"/>
      <c r="G12" s="87">
        <v>6986</v>
      </c>
      <c r="H12" s="67">
        <v>4776964</v>
      </c>
      <c r="I12" s="66">
        <f>'４月'!I12+'５月'!G12</f>
        <v>42412</v>
      </c>
      <c r="J12" s="66">
        <f>'４月'!J12+'５月'!H12</f>
        <v>48254170</v>
      </c>
    </row>
    <row r="13" spans="1:10" ht="13.5">
      <c r="A13" s="11">
        <v>9</v>
      </c>
      <c r="B13" s="59">
        <v>0</v>
      </c>
      <c r="C13" s="60">
        <v>0</v>
      </c>
      <c r="E13" s="42"/>
      <c r="F13" s="45" t="s">
        <v>26</v>
      </c>
      <c r="G13" s="88">
        <v>6074</v>
      </c>
      <c r="H13" s="65">
        <v>8102360</v>
      </c>
      <c r="I13" s="86">
        <f>'４月'!I13+'５月'!G13</f>
        <v>46234</v>
      </c>
      <c r="J13" s="86">
        <f>'４月'!J13+'５月'!H13</f>
        <v>71148049</v>
      </c>
    </row>
    <row r="14" spans="1:10" ht="13.5">
      <c r="A14" s="11">
        <v>10</v>
      </c>
      <c r="B14" s="59">
        <v>553354</v>
      </c>
      <c r="C14" s="60">
        <v>53495889</v>
      </c>
      <c r="E14" s="98" t="s">
        <v>27</v>
      </c>
      <c r="F14" s="99"/>
      <c r="G14" s="66">
        <v>579390</v>
      </c>
      <c r="H14" s="69">
        <v>89561220</v>
      </c>
      <c r="I14" s="66">
        <f>'４月'!I14+'５月'!G14</f>
        <v>3100585</v>
      </c>
      <c r="J14" s="66">
        <f>'４月'!J14+'５月'!H14</f>
        <v>541492121</v>
      </c>
    </row>
    <row r="15" spans="1:10" ht="13.5">
      <c r="A15" s="11">
        <v>11</v>
      </c>
      <c r="B15" s="59">
        <v>240161</v>
      </c>
      <c r="C15" s="60">
        <v>32029004</v>
      </c>
      <c r="E15" s="42"/>
      <c r="F15" s="45" t="s">
        <v>26</v>
      </c>
      <c r="G15" s="86">
        <v>611850</v>
      </c>
      <c r="H15" s="65">
        <v>107481885</v>
      </c>
      <c r="I15" s="86">
        <f>'４月'!I15+'５月'!G15</f>
        <v>4261680</v>
      </c>
      <c r="J15" s="86">
        <f>'４月'!J15+'５月'!H15</f>
        <v>769231733</v>
      </c>
    </row>
    <row r="16" spans="1:10" ht="13.5">
      <c r="A16" s="11">
        <v>12</v>
      </c>
      <c r="B16" s="59">
        <v>570241</v>
      </c>
      <c r="C16" s="60">
        <v>54861645</v>
      </c>
      <c r="E16" s="89" t="s">
        <v>48</v>
      </c>
      <c r="F16" s="90"/>
      <c r="G16" s="87"/>
      <c r="H16" s="67"/>
      <c r="I16" s="66">
        <f>'４月'!I16+'５月'!G16</f>
        <v>0</v>
      </c>
      <c r="J16" s="66">
        <f>'４月'!J16+'５月'!H16</f>
        <v>0</v>
      </c>
    </row>
    <row r="17" spans="1:10" ht="13.5">
      <c r="A17" s="11">
        <v>13</v>
      </c>
      <c r="B17" s="59">
        <v>466597</v>
      </c>
      <c r="C17" s="60">
        <v>48200369</v>
      </c>
      <c r="E17" s="42"/>
      <c r="F17" s="45" t="s">
        <v>26</v>
      </c>
      <c r="G17" s="88">
        <v>0</v>
      </c>
      <c r="H17" s="65">
        <v>0</v>
      </c>
      <c r="I17" s="86">
        <f>'４月'!I17+'５月'!G17</f>
        <v>0</v>
      </c>
      <c r="J17" s="86">
        <f>'４月'!J17+'５月'!H17</f>
        <v>0</v>
      </c>
    </row>
    <row r="18" spans="1:10" ht="13.5">
      <c r="A18" s="11">
        <v>14</v>
      </c>
      <c r="B18" s="59">
        <v>454183</v>
      </c>
      <c r="C18" s="60">
        <v>42294013</v>
      </c>
      <c r="E18" s="95" t="s">
        <v>31</v>
      </c>
      <c r="F18" s="96"/>
      <c r="G18" s="66">
        <v>257081</v>
      </c>
      <c r="H18" s="67">
        <v>136905637</v>
      </c>
      <c r="I18" s="66">
        <f>'４月'!I18+'５月'!G18</f>
        <v>1263713</v>
      </c>
      <c r="J18" s="66">
        <f>'４月'!J18+'５月'!H18</f>
        <v>863421500</v>
      </c>
    </row>
    <row r="19" spans="1:10" ht="13.5">
      <c r="A19" s="11">
        <v>15</v>
      </c>
      <c r="B19" s="59">
        <v>484263</v>
      </c>
      <c r="C19" s="60">
        <v>51241611</v>
      </c>
      <c r="E19" s="42"/>
      <c r="F19" s="45" t="s">
        <v>26</v>
      </c>
      <c r="G19" s="86">
        <v>360298</v>
      </c>
      <c r="H19" s="68">
        <v>164047599</v>
      </c>
      <c r="I19" s="86">
        <f>'４月'!I19+'５月'!G19</f>
        <v>1686324</v>
      </c>
      <c r="J19" s="86">
        <f>'４月'!J19+'５月'!H19</f>
        <v>1021220580</v>
      </c>
    </row>
    <row r="20" spans="1:10" ht="13.5">
      <c r="A20" s="11">
        <v>16</v>
      </c>
      <c r="B20" s="59">
        <v>0</v>
      </c>
      <c r="C20" s="60">
        <v>0</v>
      </c>
      <c r="E20" s="89" t="s">
        <v>30</v>
      </c>
      <c r="F20" s="90"/>
      <c r="G20" s="87">
        <v>32589</v>
      </c>
      <c r="H20" s="67">
        <v>7682011</v>
      </c>
      <c r="I20" s="66">
        <f>'４月'!I20+'５月'!G20</f>
        <v>128515</v>
      </c>
      <c r="J20" s="66">
        <f>'４月'!J20+'５月'!H20</f>
        <v>55104649</v>
      </c>
    </row>
    <row r="21" spans="1:10" ht="13.5">
      <c r="A21" s="11">
        <v>17</v>
      </c>
      <c r="B21" s="59">
        <v>940616</v>
      </c>
      <c r="C21" s="60">
        <v>78770546</v>
      </c>
      <c r="E21" s="42"/>
      <c r="F21" s="45" t="s">
        <v>26</v>
      </c>
      <c r="G21" s="88">
        <v>34275</v>
      </c>
      <c r="H21" s="68">
        <v>12947462</v>
      </c>
      <c r="I21" s="86">
        <f>'４月'!I21+'５月'!G21</f>
        <v>148518</v>
      </c>
      <c r="J21" s="86">
        <f>'４月'!J21+'５月'!H21</f>
        <v>68282154</v>
      </c>
    </row>
    <row r="22" spans="1:10" ht="13.5">
      <c r="A22" s="11">
        <v>18</v>
      </c>
      <c r="B22" s="59">
        <v>741893</v>
      </c>
      <c r="C22" s="60">
        <v>54787000</v>
      </c>
      <c r="E22" s="89" t="s">
        <v>49</v>
      </c>
      <c r="F22" s="90"/>
      <c r="G22" s="66">
        <v>1004468</v>
      </c>
      <c r="H22" s="69">
        <v>342008567</v>
      </c>
      <c r="I22" s="66">
        <f>'４月'!I22+'５月'!G22</f>
        <v>4021808</v>
      </c>
      <c r="J22" s="66">
        <f>'４月'!J22+'５月'!H22</f>
        <v>1851931709</v>
      </c>
    </row>
    <row r="23" spans="1:10" ht="13.5">
      <c r="A23" s="11">
        <v>19</v>
      </c>
      <c r="B23" s="59">
        <v>434054</v>
      </c>
      <c r="C23" s="70">
        <v>47670712</v>
      </c>
      <c r="E23" s="42"/>
      <c r="F23" s="45" t="s">
        <v>26</v>
      </c>
      <c r="G23" s="68">
        <v>721205</v>
      </c>
      <c r="H23" s="68">
        <v>353817944</v>
      </c>
      <c r="I23" s="86">
        <f>'４月'!I23+'５月'!G23</f>
        <v>3102223</v>
      </c>
      <c r="J23" s="86">
        <f>'４月'!J23+'５月'!H23</f>
        <v>1757784780</v>
      </c>
    </row>
    <row r="24" spans="1:10" ht="13.5">
      <c r="A24" s="11">
        <v>20</v>
      </c>
      <c r="B24" s="59">
        <v>413228</v>
      </c>
      <c r="C24" s="60">
        <v>43270925</v>
      </c>
      <c r="E24" s="89" t="s">
        <v>28</v>
      </c>
      <c r="F24" s="90"/>
      <c r="G24" s="87">
        <f aca="true" t="shared" si="0" ref="G24:J25">G6+G8+G10+G12+G14+G16+G18+G20+G22</f>
        <v>14033650</v>
      </c>
      <c r="H24" s="66">
        <f t="shared" si="0"/>
        <v>1291619914</v>
      </c>
      <c r="I24" s="66">
        <f t="shared" si="0"/>
        <v>45991401</v>
      </c>
      <c r="J24" s="66">
        <f t="shared" si="0"/>
        <v>6485497293</v>
      </c>
    </row>
    <row r="25" spans="1:10" ht="13.5">
      <c r="A25" s="11">
        <v>21</v>
      </c>
      <c r="B25" s="59">
        <v>726158</v>
      </c>
      <c r="C25" s="60">
        <v>46894449</v>
      </c>
      <c r="E25" s="42"/>
      <c r="F25" s="45" t="s">
        <v>29</v>
      </c>
      <c r="G25" s="68">
        <f t="shared" si="0"/>
        <v>9879447</v>
      </c>
      <c r="H25" s="68">
        <f t="shared" si="0"/>
        <v>1370713975</v>
      </c>
      <c r="I25" s="68">
        <f t="shared" si="0"/>
        <v>48025729</v>
      </c>
      <c r="J25" s="68">
        <f t="shared" si="0"/>
        <v>7257492343</v>
      </c>
    </row>
    <row r="26" spans="1:10" ht="13.5">
      <c r="A26" s="11">
        <v>22</v>
      </c>
      <c r="B26" s="59">
        <v>535550</v>
      </c>
      <c r="C26" s="60">
        <v>51498931</v>
      </c>
      <c r="E26" s="91" t="s">
        <v>50</v>
      </c>
      <c r="F26" s="92"/>
      <c r="G26" s="4">
        <f>G24/G25</f>
        <v>1.4204894261794208</v>
      </c>
      <c r="H26" s="4">
        <f>H24/H25</f>
        <v>0.9422971805624145</v>
      </c>
      <c r="I26" s="4">
        <f>I24/I25</f>
        <v>0.9576408720417341</v>
      </c>
      <c r="J26" s="4">
        <f>J24/J25</f>
        <v>0.8936278519474286</v>
      </c>
    </row>
    <row r="27" spans="1:10" ht="13.5" customHeight="1">
      <c r="A27" s="11">
        <v>23</v>
      </c>
      <c r="B27" s="59">
        <v>0</v>
      </c>
      <c r="C27" s="60">
        <v>0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536144</v>
      </c>
      <c r="C28" s="60">
        <v>65306877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454940</v>
      </c>
      <c r="C29" s="60">
        <v>52568400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1005788</v>
      </c>
      <c r="C30" s="60">
        <v>70201744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391806</v>
      </c>
      <c r="C31" s="60">
        <v>36936146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1172981</v>
      </c>
      <c r="C32" s="60">
        <v>86521187</v>
      </c>
    </row>
    <row r="33" spans="1:8" ht="13.5">
      <c r="A33" s="11">
        <v>29</v>
      </c>
      <c r="B33" s="59">
        <v>766651</v>
      </c>
      <c r="C33" s="60">
        <v>49086835</v>
      </c>
      <c r="F33" s="49"/>
      <c r="G33" s="49"/>
      <c r="H33" s="49"/>
    </row>
    <row r="34" spans="1:8" ht="13.5">
      <c r="A34" s="11">
        <v>30</v>
      </c>
      <c r="B34" s="59">
        <v>580187</v>
      </c>
      <c r="C34" s="60">
        <v>54156798</v>
      </c>
      <c r="F34" s="49"/>
      <c r="G34" s="49"/>
      <c r="H34" s="49"/>
    </row>
    <row r="35" spans="1:3" ht="14.25" thickBot="1">
      <c r="A35" s="11">
        <v>31</v>
      </c>
      <c r="B35" s="62">
        <v>0</v>
      </c>
      <c r="C35" s="63">
        <v>0</v>
      </c>
    </row>
    <row r="36" spans="1:6" ht="14.25" thickBot="1">
      <c r="A36" s="17" t="s">
        <v>28</v>
      </c>
      <c r="B36" s="8">
        <f>SUM(B5:B35)</f>
        <v>14033650</v>
      </c>
      <c r="C36" s="8">
        <f>SUM(C5:C35)</f>
        <v>1291619914</v>
      </c>
      <c r="F36" s="25"/>
    </row>
    <row r="37" spans="1:7" ht="13.5">
      <c r="A37" s="18" t="s">
        <v>29</v>
      </c>
      <c r="B37" s="7">
        <v>9879447</v>
      </c>
      <c r="C37" s="7">
        <v>1370713975</v>
      </c>
      <c r="G37" s="32"/>
    </row>
    <row r="38" spans="1:5" ht="14.25" thickBot="1">
      <c r="A38" s="19" t="s">
        <v>51</v>
      </c>
      <c r="B38" s="4">
        <f>B36/B37</f>
        <v>1.4204894261794208</v>
      </c>
      <c r="C38" s="4">
        <f>C36/C37</f>
        <v>0.9422971805624145</v>
      </c>
      <c r="E38" s="30"/>
    </row>
    <row r="39" spans="1:4" ht="24.75" thickBot="1">
      <c r="A39" s="23" t="s">
        <v>69</v>
      </c>
      <c r="B39" s="8">
        <f>'４月'!B39+'５月'!B36</f>
        <v>45991401</v>
      </c>
      <c r="C39" s="8">
        <f>'４月'!C39+'５月'!C36</f>
        <v>6485497293</v>
      </c>
      <c r="D39">
        <v>5886778368</v>
      </c>
    </row>
    <row r="40" spans="1:4" ht="13.5">
      <c r="A40" s="26" t="s">
        <v>52</v>
      </c>
      <c r="B40" s="28">
        <f>'４月'!B40+'５月'!B37</f>
        <v>48025729</v>
      </c>
      <c r="C40" s="28">
        <f>'４月'!C40+'５月'!C37</f>
        <v>7257492343</v>
      </c>
      <c r="D40">
        <v>6504490169</v>
      </c>
    </row>
    <row r="41" spans="1:3" ht="13.5">
      <c r="A41" s="20" t="s">
        <v>53</v>
      </c>
      <c r="B41" s="27">
        <f>B39/B40</f>
        <v>0.9576408720417341</v>
      </c>
      <c r="C41" s="27">
        <f>C39/C40</f>
        <v>0.8936278519474286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G33" sqref="G33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74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75</v>
      </c>
      <c r="I4" s="11" t="s">
        <v>73</v>
      </c>
      <c r="J4" s="12"/>
      <c r="K4" s="36"/>
    </row>
    <row r="5" spans="1:11" ht="13.5">
      <c r="A5" s="11">
        <v>1</v>
      </c>
      <c r="B5" s="59">
        <v>538682</v>
      </c>
      <c r="C5" s="60">
        <v>44730106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730406</v>
      </c>
      <c r="C6" s="60">
        <v>65774820</v>
      </c>
      <c r="E6" s="89" t="s">
        <v>44</v>
      </c>
      <c r="F6" s="90"/>
      <c r="G6" s="66">
        <v>6457848</v>
      </c>
      <c r="H6" s="64">
        <v>564999727</v>
      </c>
      <c r="I6" s="66">
        <f>'５月'!I6+'６月'!G6</f>
        <v>38588603</v>
      </c>
      <c r="J6" s="66">
        <f>'５月'!J6+'６月'!H6</f>
        <v>2197187595</v>
      </c>
      <c r="K6" s="36"/>
    </row>
    <row r="7" spans="1:12" ht="13.5">
      <c r="A7" s="11">
        <v>3</v>
      </c>
      <c r="B7" s="59">
        <v>297959</v>
      </c>
      <c r="C7" s="60">
        <v>29079530</v>
      </c>
      <c r="E7" s="42"/>
      <c r="F7" s="45" t="s">
        <v>26</v>
      </c>
      <c r="G7" s="68">
        <v>3274753</v>
      </c>
      <c r="H7" s="65">
        <v>622106570</v>
      </c>
      <c r="I7" s="86">
        <f>'５月'!I7+'６月'!G7</f>
        <v>36075204</v>
      </c>
      <c r="J7" s="86">
        <f>'５月'!J7+'６月'!H7</f>
        <v>2509297239</v>
      </c>
      <c r="K7" s="36"/>
      <c r="L7" s="32"/>
    </row>
    <row r="8" spans="1:11" ht="13.5">
      <c r="A8" s="11">
        <v>4</v>
      </c>
      <c r="B8" s="59">
        <v>484726</v>
      </c>
      <c r="C8" s="60">
        <v>36530086</v>
      </c>
      <c r="E8" s="89" t="s">
        <v>70</v>
      </c>
      <c r="F8" s="90"/>
      <c r="G8" s="66">
        <v>18353</v>
      </c>
      <c r="H8" s="67">
        <v>8785052</v>
      </c>
      <c r="I8" s="66">
        <f>'５月'!I8+'６月'!G8</f>
        <v>927272</v>
      </c>
      <c r="J8" s="66">
        <f>'５月'!J8+'６月'!H8</f>
        <v>430850533</v>
      </c>
      <c r="K8" s="36"/>
    </row>
    <row r="9" spans="1:11" ht="13.5">
      <c r="A9" s="11">
        <v>5</v>
      </c>
      <c r="B9" s="59">
        <v>431686</v>
      </c>
      <c r="C9" s="60">
        <v>41090941</v>
      </c>
      <c r="E9" s="42"/>
      <c r="F9" s="45" t="s">
        <v>26</v>
      </c>
      <c r="G9" s="68">
        <v>8216</v>
      </c>
      <c r="H9" s="65">
        <v>2896375</v>
      </c>
      <c r="I9" s="86">
        <f>'５月'!I9+'６月'!G9</f>
        <v>1390275</v>
      </c>
      <c r="J9" s="86">
        <f>'５月'!J9+'６月'!H9</f>
        <v>603233469</v>
      </c>
      <c r="K9" s="36"/>
    </row>
    <row r="10" spans="1:11" ht="13.5">
      <c r="A10" s="11">
        <v>6</v>
      </c>
      <c r="B10" s="59">
        <v>0</v>
      </c>
      <c r="C10" s="60">
        <v>0</v>
      </c>
      <c r="E10" s="89" t="s">
        <v>71</v>
      </c>
      <c r="F10" s="90"/>
      <c r="G10" s="66">
        <v>908550</v>
      </c>
      <c r="H10" s="67">
        <v>222407325</v>
      </c>
      <c r="I10" s="66">
        <f>'５月'!I10+'６月'!G10</f>
        <v>5303244</v>
      </c>
      <c r="J10" s="66">
        <f>'５月'!J10+'６月'!H10</f>
        <v>1293447120</v>
      </c>
      <c r="K10" s="36"/>
    </row>
    <row r="11" spans="1:11" ht="13.5">
      <c r="A11" s="11">
        <v>7</v>
      </c>
      <c r="B11" s="59">
        <v>368429</v>
      </c>
      <c r="C11" s="60">
        <v>41644650</v>
      </c>
      <c r="E11" s="42"/>
      <c r="F11" s="45" t="s">
        <v>26</v>
      </c>
      <c r="G11" s="68">
        <v>882060</v>
      </c>
      <c r="H11" s="65">
        <v>242984805</v>
      </c>
      <c r="I11" s="86">
        <f>'５月'!I11+'６月'!G11</f>
        <v>5480300</v>
      </c>
      <c r="J11" s="86">
        <f>'５月'!J11+'６月'!H11</f>
        <v>1325282089</v>
      </c>
      <c r="K11" s="36"/>
    </row>
    <row r="12" spans="1:11" ht="13.5">
      <c r="A12" s="11">
        <v>8</v>
      </c>
      <c r="B12" s="59">
        <v>158364</v>
      </c>
      <c r="C12" s="60">
        <v>31179625</v>
      </c>
      <c r="E12" s="89" t="s">
        <v>47</v>
      </c>
      <c r="F12" s="90"/>
      <c r="G12" s="66">
        <v>5160</v>
      </c>
      <c r="H12" s="67">
        <v>3655199</v>
      </c>
      <c r="I12" s="66">
        <f>'５月'!I12+'６月'!G12</f>
        <v>47572</v>
      </c>
      <c r="J12" s="66">
        <f>'５月'!J12+'６月'!H12</f>
        <v>51909369</v>
      </c>
      <c r="K12" s="32"/>
    </row>
    <row r="13" spans="1:11" ht="13.5">
      <c r="A13" s="11">
        <v>9</v>
      </c>
      <c r="B13" s="59">
        <v>340113</v>
      </c>
      <c r="C13" s="60">
        <v>55987365</v>
      </c>
      <c r="E13" s="42"/>
      <c r="F13" s="45" t="s">
        <v>26</v>
      </c>
      <c r="G13" s="68">
        <v>5312</v>
      </c>
      <c r="H13" s="65">
        <v>7464120</v>
      </c>
      <c r="I13" s="86">
        <f>'５月'!I13+'６月'!G13</f>
        <v>51546</v>
      </c>
      <c r="J13" s="86">
        <f>'５月'!J13+'６月'!H13</f>
        <v>78612169</v>
      </c>
      <c r="K13" s="36"/>
    </row>
    <row r="14" spans="1:11" ht="13.5">
      <c r="A14" s="11">
        <v>10</v>
      </c>
      <c r="B14" s="59">
        <v>193869</v>
      </c>
      <c r="C14" s="60">
        <v>53362301</v>
      </c>
      <c r="E14" s="98" t="s">
        <v>27</v>
      </c>
      <c r="F14" s="99"/>
      <c r="G14" s="66">
        <v>559050</v>
      </c>
      <c r="H14" s="69">
        <v>81071550</v>
      </c>
      <c r="I14" s="66">
        <f>'５月'!I14+'６月'!G14</f>
        <v>3659635</v>
      </c>
      <c r="J14" s="66">
        <f>'５月'!J14+'６月'!H14</f>
        <v>622563671</v>
      </c>
      <c r="K14" s="36"/>
    </row>
    <row r="15" spans="1:11" ht="13.5">
      <c r="A15" s="11">
        <v>11</v>
      </c>
      <c r="B15" s="59">
        <v>412319</v>
      </c>
      <c r="C15" s="60">
        <v>56164393</v>
      </c>
      <c r="E15" s="42"/>
      <c r="F15" s="45" t="s">
        <v>26</v>
      </c>
      <c r="G15" s="68">
        <v>583410</v>
      </c>
      <c r="H15" s="65">
        <v>125544090</v>
      </c>
      <c r="I15" s="86">
        <f>'５月'!I15+'６月'!G15</f>
        <v>4845090</v>
      </c>
      <c r="J15" s="86">
        <f>'５月'!J15+'６月'!H15</f>
        <v>894775823</v>
      </c>
      <c r="K15" s="36"/>
    </row>
    <row r="16" spans="1:11" ht="13.5">
      <c r="A16" s="11">
        <v>12</v>
      </c>
      <c r="B16" s="59">
        <v>72456</v>
      </c>
      <c r="C16" s="60">
        <v>21438064</v>
      </c>
      <c r="E16" s="89" t="s">
        <v>48</v>
      </c>
      <c r="F16" s="90"/>
      <c r="G16" s="66"/>
      <c r="H16" s="67"/>
      <c r="I16" s="66">
        <f>'５月'!I16+'６月'!G16</f>
        <v>0</v>
      </c>
      <c r="J16" s="66">
        <f>'５月'!J16+'６月'!H16</f>
        <v>0</v>
      </c>
      <c r="K16" s="36"/>
    </row>
    <row r="17" spans="1:11" ht="13.5">
      <c r="A17" s="11">
        <v>13</v>
      </c>
      <c r="B17" s="59">
        <v>0</v>
      </c>
      <c r="C17" s="60">
        <v>0</v>
      </c>
      <c r="E17" s="42"/>
      <c r="F17" s="45" t="s">
        <v>26</v>
      </c>
      <c r="G17" s="68">
        <v>0</v>
      </c>
      <c r="H17" s="65">
        <v>0</v>
      </c>
      <c r="I17" s="86">
        <f>'５月'!I17+'６月'!G17</f>
        <v>0</v>
      </c>
      <c r="J17" s="86">
        <f>'５月'!J17+'６月'!H17</f>
        <v>0</v>
      </c>
      <c r="K17" s="36"/>
    </row>
    <row r="18" spans="1:11" ht="13.5">
      <c r="A18" s="11">
        <v>14</v>
      </c>
      <c r="B18" s="59">
        <v>375945</v>
      </c>
      <c r="C18" s="60">
        <v>50186159</v>
      </c>
      <c r="E18" s="95" t="s">
        <v>31</v>
      </c>
      <c r="F18" s="96"/>
      <c r="G18" s="66">
        <v>8</v>
      </c>
      <c r="H18" s="67">
        <v>8505</v>
      </c>
      <c r="I18" s="66">
        <f>'５月'!I18+'６月'!G18</f>
        <v>1263721</v>
      </c>
      <c r="J18" s="66">
        <f>'５月'!J18+'６月'!H18</f>
        <v>863430005</v>
      </c>
      <c r="K18" s="36"/>
    </row>
    <row r="19" spans="1:11" ht="13.5">
      <c r="A19" s="11">
        <v>15</v>
      </c>
      <c r="B19" s="59">
        <v>544590</v>
      </c>
      <c r="C19" s="60">
        <v>52436568</v>
      </c>
      <c r="E19" s="42"/>
      <c r="F19" s="45" t="s">
        <v>26</v>
      </c>
      <c r="G19" s="68">
        <v>0</v>
      </c>
      <c r="H19" s="68">
        <v>0</v>
      </c>
      <c r="I19" s="86">
        <f>'５月'!I19+'６月'!G19</f>
        <v>1686324</v>
      </c>
      <c r="J19" s="86">
        <f>'５月'!J19+'６月'!H19</f>
        <v>1021220580</v>
      </c>
      <c r="K19" s="36"/>
    </row>
    <row r="20" spans="1:11" ht="13.5">
      <c r="A20" s="11">
        <v>16</v>
      </c>
      <c r="B20" s="59">
        <v>380728</v>
      </c>
      <c r="C20" s="60">
        <v>38541334</v>
      </c>
      <c r="E20" s="89" t="s">
        <v>30</v>
      </c>
      <c r="F20" s="90"/>
      <c r="G20" s="66">
        <v>43587</v>
      </c>
      <c r="H20" s="67">
        <v>19319620</v>
      </c>
      <c r="I20" s="66">
        <f>'５月'!I20+'６月'!G20</f>
        <v>172102</v>
      </c>
      <c r="J20" s="66">
        <f>'５月'!J20+'６月'!H20</f>
        <v>74424269</v>
      </c>
      <c r="K20" s="36"/>
    </row>
    <row r="21" spans="1:11" ht="13.5">
      <c r="A21" s="11">
        <v>17</v>
      </c>
      <c r="B21" s="59">
        <v>879006</v>
      </c>
      <c r="C21" s="60">
        <v>71580474</v>
      </c>
      <c r="E21" s="42"/>
      <c r="F21" s="45" t="s">
        <v>26</v>
      </c>
      <c r="G21" s="68">
        <v>297962</v>
      </c>
      <c r="H21" s="68">
        <v>31158002</v>
      </c>
      <c r="I21" s="86">
        <f>'５月'!I21+'６月'!G21</f>
        <v>446480</v>
      </c>
      <c r="J21" s="86">
        <f>'５月'!J21+'６月'!H21</f>
        <v>99440156</v>
      </c>
      <c r="K21" s="36"/>
    </row>
    <row r="22" spans="1:11" ht="13.5">
      <c r="A22" s="11">
        <v>18</v>
      </c>
      <c r="B22" s="59">
        <v>361748</v>
      </c>
      <c r="C22" s="60">
        <v>36817043</v>
      </c>
      <c r="E22" s="89" t="s">
        <v>49</v>
      </c>
      <c r="F22" s="90"/>
      <c r="G22" s="66">
        <v>1488795</v>
      </c>
      <c r="H22" s="69">
        <v>393069858</v>
      </c>
      <c r="I22" s="66">
        <f>'５月'!I22+'６月'!G22</f>
        <v>5510603</v>
      </c>
      <c r="J22" s="66">
        <f>'５月'!J22+'６月'!H22</f>
        <v>2245001567</v>
      </c>
      <c r="K22" s="36"/>
    </row>
    <row r="23" spans="1:11" ht="13.5">
      <c r="A23" s="11">
        <v>19</v>
      </c>
      <c r="B23" s="59">
        <v>609057</v>
      </c>
      <c r="C23" s="59">
        <v>62110570</v>
      </c>
      <c r="E23" s="42"/>
      <c r="F23" s="45" t="s">
        <v>26</v>
      </c>
      <c r="G23" s="68">
        <v>1430629</v>
      </c>
      <c r="H23" s="68">
        <v>345736848</v>
      </c>
      <c r="I23" s="86">
        <f>'５月'!I23+'６月'!G23</f>
        <v>4532852</v>
      </c>
      <c r="J23" s="86">
        <f>'５月'!J23+'６月'!H23</f>
        <v>2103521628</v>
      </c>
      <c r="K23" s="36"/>
    </row>
    <row r="24" spans="1:11" ht="13.5">
      <c r="A24" s="11">
        <v>20</v>
      </c>
      <c r="B24" s="59">
        <v>0</v>
      </c>
      <c r="C24" s="60">
        <v>0</v>
      </c>
      <c r="E24" s="89" t="s">
        <v>28</v>
      </c>
      <c r="F24" s="90"/>
      <c r="G24" s="66">
        <f aca="true" t="shared" si="0" ref="G24:J25">G6+G8+G10+G12+G14+G16+G18+G20+G22</f>
        <v>9481351</v>
      </c>
      <c r="H24" s="66">
        <f t="shared" si="0"/>
        <v>1293316836</v>
      </c>
      <c r="I24" s="66">
        <f t="shared" si="0"/>
        <v>55472752</v>
      </c>
      <c r="J24" s="66">
        <f t="shared" si="0"/>
        <v>7778814129</v>
      </c>
      <c r="K24" s="36"/>
    </row>
    <row r="25" spans="1:11" ht="13.5">
      <c r="A25" s="11">
        <v>21</v>
      </c>
      <c r="B25" s="59">
        <v>234688</v>
      </c>
      <c r="C25" s="60">
        <v>50326214</v>
      </c>
      <c r="E25" s="42"/>
      <c r="F25" s="45" t="s">
        <v>29</v>
      </c>
      <c r="G25" s="68">
        <f t="shared" si="0"/>
        <v>6482342</v>
      </c>
      <c r="H25" s="68">
        <f t="shared" si="0"/>
        <v>1377890810</v>
      </c>
      <c r="I25" s="68">
        <f t="shared" si="0"/>
        <v>54508071</v>
      </c>
      <c r="J25" s="68">
        <f t="shared" si="0"/>
        <v>8635383153</v>
      </c>
      <c r="K25" s="36"/>
    </row>
    <row r="26" spans="1:11" ht="13.5">
      <c r="A26" s="11">
        <v>22</v>
      </c>
      <c r="B26" s="59">
        <v>28020</v>
      </c>
      <c r="C26" s="60">
        <v>6342227</v>
      </c>
      <c r="E26" s="91" t="s">
        <v>50</v>
      </c>
      <c r="F26" s="92"/>
      <c r="G26" s="4">
        <f>G24/G25</f>
        <v>1.4626428226094828</v>
      </c>
      <c r="H26" s="4">
        <f>H24/H25</f>
        <v>0.9386206995603664</v>
      </c>
      <c r="I26" s="4">
        <f>I24/I25</f>
        <v>1.017697947887387</v>
      </c>
      <c r="J26" s="4">
        <f>J24/J25</f>
        <v>0.9008070621970699</v>
      </c>
      <c r="K26" s="36"/>
    </row>
    <row r="27" spans="1:10" ht="13.5" customHeight="1">
      <c r="A27" s="11">
        <v>23</v>
      </c>
      <c r="B27" s="59">
        <v>253468</v>
      </c>
      <c r="C27" s="60">
        <v>74690200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318164</v>
      </c>
      <c r="C28" s="60">
        <v>63135474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304326</v>
      </c>
      <c r="C29" s="60">
        <v>55485097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198289</v>
      </c>
      <c r="C30" s="60">
        <v>50433828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0</v>
      </c>
      <c r="C31" s="60">
        <v>0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288798</v>
      </c>
      <c r="C32" s="60">
        <v>98913811</v>
      </c>
    </row>
    <row r="33" spans="1:8" ht="13.5">
      <c r="A33" s="11">
        <v>29</v>
      </c>
      <c r="B33" s="59">
        <v>325837</v>
      </c>
      <c r="C33" s="60">
        <v>43568989</v>
      </c>
      <c r="F33" s="49"/>
      <c r="G33" s="49"/>
      <c r="H33" s="49"/>
    </row>
    <row r="34" spans="1:8" ht="13.5">
      <c r="A34" s="11">
        <v>30</v>
      </c>
      <c r="B34" s="59">
        <v>349678</v>
      </c>
      <c r="C34" s="60">
        <v>61766967</v>
      </c>
      <c r="F34" s="49"/>
      <c r="G34" s="49"/>
      <c r="H34" s="49"/>
    </row>
    <row r="35" spans="1:3" ht="14.25" thickBot="1">
      <c r="A35" s="11">
        <v>31</v>
      </c>
      <c r="B35" s="62">
        <v>0</v>
      </c>
      <c r="C35" s="63">
        <v>0</v>
      </c>
    </row>
    <row r="36" spans="1:6" ht="14.25" thickBot="1">
      <c r="A36" s="17" t="s">
        <v>28</v>
      </c>
      <c r="B36" s="8">
        <f>SUM(B5:B35)</f>
        <v>9481351</v>
      </c>
      <c r="C36" s="8">
        <f>SUM(C5:C35)</f>
        <v>1293316836</v>
      </c>
      <c r="F36" s="25"/>
    </row>
    <row r="37" spans="1:7" ht="13.5">
      <c r="A37" s="18" t="s">
        <v>29</v>
      </c>
      <c r="B37" s="7">
        <v>6482342</v>
      </c>
      <c r="C37" s="7">
        <v>1377890810</v>
      </c>
      <c r="G37" s="32"/>
    </row>
    <row r="38" spans="1:5" ht="14.25" thickBot="1">
      <c r="A38" s="19" t="s">
        <v>51</v>
      </c>
      <c r="B38" s="4">
        <f>B36/B37</f>
        <v>1.4626428226094828</v>
      </c>
      <c r="C38" s="4">
        <f>C36/C37</f>
        <v>0.9386206995603664</v>
      </c>
      <c r="E38" s="30"/>
    </row>
    <row r="39" spans="1:4" ht="24.75" thickBot="1">
      <c r="A39" s="23" t="s">
        <v>72</v>
      </c>
      <c r="B39" s="8">
        <f>'５月'!B39+'６月'!B36</f>
        <v>55472752</v>
      </c>
      <c r="C39" s="8">
        <f>'５月'!C39+'６月'!C36</f>
        <v>7778814129</v>
      </c>
      <c r="D39">
        <v>5886778368</v>
      </c>
    </row>
    <row r="40" spans="1:4" ht="13.5">
      <c r="A40" s="26" t="s">
        <v>52</v>
      </c>
      <c r="B40" s="28">
        <f>'５月'!B40+'６月'!B37</f>
        <v>54508071</v>
      </c>
      <c r="C40" s="28">
        <f>'５月'!C40+'６月'!C37</f>
        <v>8635383153</v>
      </c>
      <c r="D40">
        <v>6504490169</v>
      </c>
    </row>
    <row r="41" spans="1:3" ht="13.5">
      <c r="A41" s="20" t="s">
        <v>53</v>
      </c>
      <c r="B41" s="27">
        <f>B39/B40</f>
        <v>1.017697947887387</v>
      </c>
      <c r="C41" s="27">
        <f>C39/C40</f>
        <v>0.9008070621970699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1">
      <selection activeCell="G44" sqref="G4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78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79</v>
      </c>
      <c r="I4" s="11" t="s">
        <v>80</v>
      </c>
      <c r="J4" s="12"/>
      <c r="K4" s="36"/>
    </row>
    <row r="5" spans="1:11" ht="13.5">
      <c r="A5" s="11">
        <v>1</v>
      </c>
      <c r="B5" s="59">
        <v>353134</v>
      </c>
      <c r="C5" s="60">
        <v>141507578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201078</v>
      </c>
      <c r="C6" s="60">
        <v>75998341</v>
      </c>
      <c r="E6" s="89" t="s">
        <v>44</v>
      </c>
      <c r="F6" s="90"/>
      <c r="G6" s="66">
        <v>6555882</v>
      </c>
      <c r="H6" s="64">
        <v>1692136646</v>
      </c>
      <c r="I6" s="66">
        <f>'６月'!I6+'7月'!G6</f>
        <v>45144485</v>
      </c>
      <c r="J6" s="66">
        <f>'６月'!J6+'7月'!H6</f>
        <v>3889324241</v>
      </c>
      <c r="K6" s="36"/>
    </row>
    <row r="7" spans="1:12" ht="13.5">
      <c r="A7" s="11">
        <v>3</v>
      </c>
      <c r="B7" s="59">
        <v>390064</v>
      </c>
      <c r="C7" s="60">
        <v>79437071</v>
      </c>
      <c r="E7" s="42"/>
      <c r="F7" s="45" t="s">
        <v>26</v>
      </c>
      <c r="G7" s="68">
        <v>2703462</v>
      </c>
      <c r="H7" s="65">
        <v>814375713</v>
      </c>
      <c r="I7" s="86">
        <f>'６月'!I7+'7月'!G7</f>
        <v>38778666</v>
      </c>
      <c r="J7" s="86">
        <f>'６月'!J7+'7月'!H7</f>
        <v>3323672952</v>
      </c>
      <c r="K7" s="36"/>
      <c r="L7" s="32"/>
    </row>
    <row r="8" spans="1:11" ht="13.5">
      <c r="A8" s="11">
        <v>4</v>
      </c>
      <c r="B8" s="59">
        <v>0</v>
      </c>
      <c r="C8" s="60">
        <v>0</v>
      </c>
      <c r="E8" s="89" t="s">
        <v>76</v>
      </c>
      <c r="F8" s="90"/>
      <c r="G8" s="66">
        <v>2449</v>
      </c>
      <c r="H8" s="67">
        <v>1261042</v>
      </c>
      <c r="I8" s="66">
        <f>'６月'!I8+'7月'!G8</f>
        <v>929721</v>
      </c>
      <c r="J8" s="66">
        <f>'６月'!J8+'7月'!H8</f>
        <v>432111575</v>
      </c>
      <c r="K8" s="36"/>
    </row>
    <row r="9" spans="1:11" ht="13.5">
      <c r="A9" s="11">
        <v>5</v>
      </c>
      <c r="B9" s="59">
        <v>373130</v>
      </c>
      <c r="C9" s="60">
        <v>278578388</v>
      </c>
      <c r="E9" s="42"/>
      <c r="F9" s="45" t="s">
        <v>26</v>
      </c>
      <c r="G9" s="68">
        <v>1990</v>
      </c>
      <c r="H9" s="65">
        <v>1773692</v>
      </c>
      <c r="I9" s="86">
        <f>'６月'!I9+'7月'!G9</f>
        <v>1392265</v>
      </c>
      <c r="J9" s="86">
        <f>'６月'!J9+'7月'!H9</f>
        <v>605007161</v>
      </c>
      <c r="K9" s="36"/>
    </row>
    <row r="10" spans="1:11" ht="13.5">
      <c r="A10" s="11">
        <v>6</v>
      </c>
      <c r="B10" s="59">
        <v>23276</v>
      </c>
      <c r="C10" s="60">
        <v>9113100</v>
      </c>
      <c r="E10" s="89" t="s">
        <v>77</v>
      </c>
      <c r="F10" s="90"/>
      <c r="G10" s="66">
        <v>209820</v>
      </c>
      <c r="H10" s="67">
        <v>41487390</v>
      </c>
      <c r="I10" s="66">
        <f>'６月'!I10+'7月'!G10</f>
        <v>5513064</v>
      </c>
      <c r="J10" s="66">
        <f>'６月'!J10+'7月'!H10</f>
        <v>1334934510</v>
      </c>
      <c r="K10" s="36"/>
    </row>
    <row r="11" spans="1:11" ht="13.5">
      <c r="A11" s="11">
        <v>7</v>
      </c>
      <c r="B11" s="59">
        <v>159360</v>
      </c>
      <c r="C11" s="60">
        <v>92174804</v>
      </c>
      <c r="E11" s="42"/>
      <c r="F11" s="45" t="s">
        <v>26</v>
      </c>
      <c r="G11" s="68">
        <v>150660</v>
      </c>
      <c r="H11" s="65">
        <v>33832260</v>
      </c>
      <c r="I11" s="86">
        <f>'６月'!I11+'7月'!G11</f>
        <v>5630960</v>
      </c>
      <c r="J11" s="86">
        <f>'６月'!J11+'7月'!H11</f>
        <v>1359114349</v>
      </c>
      <c r="K11" s="36"/>
    </row>
    <row r="12" spans="1:11" ht="13.5">
      <c r="A12" s="11">
        <v>8</v>
      </c>
      <c r="B12" s="59">
        <v>771254</v>
      </c>
      <c r="C12" s="60">
        <v>198659885</v>
      </c>
      <c r="E12" s="89" t="s">
        <v>47</v>
      </c>
      <c r="F12" s="90"/>
      <c r="G12" s="66">
        <v>11568</v>
      </c>
      <c r="H12" s="67">
        <v>7106568</v>
      </c>
      <c r="I12" s="66">
        <f>'６月'!I12+'7月'!G12</f>
        <v>59140</v>
      </c>
      <c r="J12" s="66">
        <f>'６月'!J12+'7月'!H12</f>
        <v>59015937</v>
      </c>
      <c r="K12" s="32"/>
    </row>
    <row r="13" spans="1:11" ht="13.5">
      <c r="A13" s="11">
        <v>9</v>
      </c>
      <c r="B13" s="59">
        <v>381412</v>
      </c>
      <c r="C13" s="60">
        <v>92119770</v>
      </c>
      <c r="E13" s="42"/>
      <c r="F13" s="45" t="s">
        <v>26</v>
      </c>
      <c r="G13" s="68">
        <v>10122</v>
      </c>
      <c r="H13" s="65">
        <v>9646184</v>
      </c>
      <c r="I13" s="86">
        <f>'６月'!I13+'7月'!G13</f>
        <v>61668</v>
      </c>
      <c r="J13" s="86">
        <f>'６月'!J13+'7月'!H13</f>
        <v>88258353</v>
      </c>
      <c r="K13" s="36"/>
    </row>
    <row r="14" spans="1:11" ht="13.5">
      <c r="A14" s="11">
        <v>10</v>
      </c>
      <c r="B14" s="59">
        <v>149638</v>
      </c>
      <c r="C14" s="60">
        <v>49716860</v>
      </c>
      <c r="E14" s="98" t="s">
        <v>27</v>
      </c>
      <c r="F14" s="99"/>
      <c r="G14" s="66">
        <v>488310</v>
      </c>
      <c r="H14" s="69">
        <v>85463963</v>
      </c>
      <c r="I14" s="66">
        <f>'６月'!I14+'7月'!G14</f>
        <v>4147945</v>
      </c>
      <c r="J14" s="66">
        <f>'６月'!J14+'7月'!H14</f>
        <v>708027634</v>
      </c>
      <c r="K14" s="36"/>
    </row>
    <row r="15" spans="1:11" ht="13.5">
      <c r="A15" s="11">
        <v>11</v>
      </c>
      <c r="B15" s="59">
        <v>0</v>
      </c>
      <c r="C15" s="60">
        <v>0</v>
      </c>
      <c r="E15" s="42"/>
      <c r="F15" s="45" t="s">
        <v>26</v>
      </c>
      <c r="G15" s="68">
        <v>630780</v>
      </c>
      <c r="H15" s="65">
        <v>139571355</v>
      </c>
      <c r="I15" s="86">
        <f>'６月'!I15+'7月'!G15</f>
        <v>5475870</v>
      </c>
      <c r="J15" s="86">
        <f>'６月'!J15+'7月'!H15</f>
        <v>1034347178</v>
      </c>
      <c r="K15" s="36"/>
    </row>
    <row r="16" spans="1:11" ht="13.5">
      <c r="A16" s="11">
        <v>12</v>
      </c>
      <c r="B16" s="59">
        <v>416628</v>
      </c>
      <c r="C16" s="60">
        <v>106512825</v>
      </c>
      <c r="E16" s="89" t="s">
        <v>48</v>
      </c>
      <c r="F16" s="90"/>
      <c r="G16" s="66"/>
      <c r="H16" s="67"/>
      <c r="I16" s="66">
        <f>'６月'!I16+'7月'!G16</f>
        <v>0</v>
      </c>
      <c r="J16" s="66">
        <f>'６月'!J16+'7月'!H16</f>
        <v>0</v>
      </c>
      <c r="K16" s="36"/>
    </row>
    <row r="17" spans="1:11" ht="13.5">
      <c r="A17" s="11">
        <v>13</v>
      </c>
      <c r="B17" s="59">
        <v>58859</v>
      </c>
      <c r="C17" s="60">
        <v>17978045</v>
      </c>
      <c r="E17" s="42"/>
      <c r="F17" s="45" t="s">
        <v>26</v>
      </c>
      <c r="G17" s="68">
        <v>0</v>
      </c>
      <c r="H17" s="65">
        <v>0</v>
      </c>
      <c r="I17" s="86">
        <f>'６月'!I17+'7月'!G17</f>
        <v>0</v>
      </c>
      <c r="J17" s="86">
        <f>'６月'!J17+'7月'!H17</f>
        <v>0</v>
      </c>
      <c r="K17" s="36"/>
    </row>
    <row r="18" spans="1:11" ht="13.5">
      <c r="A18" s="11">
        <v>14</v>
      </c>
      <c r="B18" s="59">
        <v>105964</v>
      </c>
      <c r="C18" s="60">
        <v>47194781</v>
      </c>
      <c r="E18" s="95" t="s">
        <v>31</v>
      </c>
      <c r="F18" s="96"/>
      <c r="G18" s="66"/>
      <c r="H18" s="67"/>
      <c r="I18" s="66">
        <f>'６月'!I18+'7月'!G18</f>
        <v>1263721</v>
      </c>
      <c r="J18" s="66">
        <f>'６月'!J18+'7月'!H18</f>
        <v>863430005</v>
      </c>
      <c r="K18" s="36"/>
    </row>
    <row r="19" spans="1:11" ht="13.5">
      <c r="A19" s="11">
        <v>15</v>
      </c>
      <c r="B19" s="59">
        <v>173378</v>
      </c>
      <c r="C19" s="60">
        <v>53305197</v>
      </c>
      <c r="E19" s="42"/>
      <c r="F19" s="45" t="s">
        <v>26</v>
      </c>
      <c r="G19" s="68">
        <v>0</v>
      </c>
      <c r="H19" s="68">
        <v>0</v>
      </c>
      <c r="I19" s="86">
        <f>'６月'!I19+'7月'!G19</f>
        <v>1686324</v>
      </c>
      <c r="J19" s="86">
        <f>'６月'!J19+'7月'!H19</f>
        <v>1021220580</v>
      </c>
      <c r="K19" s="36"/>
    </row>
    <row r="20" spans="1:11" ht="13.5">
      <c r="A20" s="11">
        <v>16</v>
      </c>
      <c r="B20" s="59">
        <v>438475</v>
      </c>
      <c r="C20" s="60">
        <v>118303285</v>
      </c>
      <c r="E20" s="89" t="s">
        <v>30</v>
      </c>
      <c r="F20" s="90"/>
      <c r="G20" s="66">
        <v>19956</v>
      </c>
      <c r="H20" s="67">
        <v>7451757</v>
      </c>
      <c r="I20" s="66">
        <f>'６月'!I20+'7月'!G20</f>
        <v>192058</v>
      </c>
      <c r="J20" s="66">
        <f>'６月'!J20+'7月'!H20</f>
        <v>81876026</v>
      </c>
      <c r="K20" s="36"/>
    </row>
    <row r="21" spans="1:11" ht="13.5">
      <c r="A21" s="11">
        <v>17</v>
      </c>
      <c r="B21" s="59">
        <v>217211</v>
      </c>
      <c r="C21" s="60">
        <v>83732371</v>
      </c>
      <c r="E21" s="42"/>
      <c r="F21" s="45" t="s">
        <v>26</v>
      </c>
      <c r="G21" s="68">
        <v>41989</v>
      </c>
      <c r="H21" s="68">
        <v>15717486</v>
      </c>
      <c r="I21" s="86">
        <f>'６月'!I21+'7月'!G21</f>
        <v>488469</v>
      </c>
      <c r="J21" s="86">
        <f>'６月'!J21+'7月'!H21</f>
        <v>115157642</v>
      </c>
      <c r="K21" s="36"/>
    </row>
    <row r="22" spans="1:11" ht="13.5">
      <c r="A22" s="11">
        <v>18</v>
      </c>
      <c r="B22" s="59">
        <v>0</v>
      </c>
      <c r="C22" s="60">
        <v>0</v>
      </c>
      <c r="E22" s="89" t="s">
        <v>49</v>
      </c>
      <c r="F22" s="90"/>
      <c r="G22" s="66">
        <v>903865</v>
      </c>
      <c r="H22" s="69">
        <v>383177884</v>
      </c>
      <c r="I22" s="66">
        <f>'６月'!I22+'7月'!G22</f>
        <v>6414468</v>
      </c>
      <c r="J22" s="66">
        <f>'６月'!J22+'7月'!H22</f>
        <v>2628179451</v>
      </c>
      <c r="K22" s="36"/>
    </row>
    <row r="23" spans="1:11" ht="13.5">
      <c r="A23" s="11">
        <v>19</v>
      </c>
      <c r="B23" s="59">
        <v>60369</v>
      </c>
      <c r="C23" s="59">
        <v>26998682</v>
      </c>
      <c r="E23" s="42"/>
      <c r="F23" s="45" t="s">
        <v>26</v>
      </c>
      <c r="G23" s="68">
        <v>1233877</v>
      </c>
      <c r="H23" s="68">
        <v>447701444</v>
      </c>
      <c r="I23" s="86">
        <f>'６月'!I23+'7月'!G23</f>
        <v>5766729</v>
      </c>
      <c r="J23" s="86">
        <f>'６月'!J23+'7月'!H23</f>
        <v>2551223072</v>
      </c>
      <c r="K23" s="36"/>
    </row>
    <row r="24" spans="1:11" ht="13.5">
      <c r="A24" s="11">
        <v>20</v>
      </c>
      <c r="B24" s="59">
        <v>120268</v>
      </c>
      <c r="C24" s="60">
        <v>57737574</v>
      </c>
      <c r="E24" s="89" t="s">
        <v>28</v>
      </c>
      <c r="F24" s="90"/>
      <c r="G24" s="66">
        <f aca="true" t="shared" si="0" ref="G24:J25">G6+G8+G10+G12+G14+G16+G18+G20+G22</f>
        <v>8191850</v>
      </c>
      <c r="H24" s="66">
        <f t="shared" si="0"/>
        <v>2218085250</v>
      </c>
      <c r="I24" s="66">
        <f t="shared" si="0"/>
        <v>63664602</v>
      </c>
      <c r="J24" s="66">
        <f t="shared" si="0"/>
        <v>9996899379</v>
      </c>
      <c r="K24" s="36"/>
    </row>
    <row r="25" spans="1:11" ht="13.5">
      <c r="A25" s="11">
        <v>21</v>
      </c>
      <c r="B25" s="59">
        <v>86938</v>
      </c>
      <c r="C25" s="60">
        <v>60792017</v>
      </c>
      <c r="E25" s="42"/>
      <c r="F25" s="45" t="s">
        <v>29</v>
      </c>
      <c r="G25" s="68">
        <f t="shared" si="0"/>
        <v>4772880</v>
      </c>
      <c r="H25" s="68">
        <f t="shared" si="0"/>
        <v>1462618134</v>
      </c>
      <c r="I25" s="68">
        <f t="shared" si="0"/>
        <v>59280951</v>
      </c>
      <c r="J25" s="68">
        <f t="shared" si="0"/>
        <v>10098001287</v>
      </c>
      <c r="K25" s="36"/>
    </row>
    <row r="26" spans="1:11" ht="13.5">
      <c r="A26" s="11">
        <v>22</v>
      </c>
      <c r="B26" s="59">
        <v>412814</v>
      </c>
      <c r="C26" s="60">
        <v>73975402</v>
      </c>
      <c r="E26" s="91" t="s">
        <v>50</v>
      </c>
      <c r="F26" s="92"/>
      <c r="G26" s="4">
        <f>G24/G25</f>
        <v>1.7163326964013341</v>
      </c>
      <c r="H26" s="4">
        <f>H24/H25</f>
        <v>1.5165169899363493</v>
      </c>
      <c r="I26" s="4">
        <f>I24/I25</f>
        <v>1.0739470424487623</v>
      </c>
      <c r="J26" s="4">
        <f>J24/J25</f>
        <v>0.9899879287864464</v>
      </c>
      <c r="K26" s="36"/>
    </row>
    <row r="27" spans="1:10" ht="13.5" customHeight="1">
      <c r="A27" s="11">
        <v>23</v>
      </c>
      <c r="B27" s="59">
        <v>248692</v>
      </c>
      <c r="C27" s="60">
        <v>30290469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358962</v>
      </c>
      <c r="C28" s="60">
        <v>39769115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0</v>
      </c>
      <c r="C29" s="60">
        <v>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421387</v>
      </c>
      <c r="C30" s="60">
        <v>88625029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333426</v>
      </c>
      <c r="C31" s="60">
        <v>120017142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255226</v>
      </c>
      <c r="C32" s="60">
        <v>40991298</v>
      </c>
    </row>
    <row r="33" spans="1:8" ht="13.5">
      <c r="A33" s="11">
        <v>29</v>
      </c>
      <c r="B33" s="59">
        <v>691467</v>
      </c>
      <c r="C33" s="60">
        <v>93520142</v>
      </c>
      <c r="F33" s="49"/>
      <c r="G33" s="49"/>
      <c r="H33" s="49"/>
    </row>
    <row r="34" spans="1:8" ht="13.5">
      <c r="A34" s="11">
        <v>30</v>
      </c>
      <c r="B34" s="59">
        <v>376647</v>
      </c>
      <c r="C34" s="60">
        <v>85306622</v>
      </c>
      <c r="F34" s="49"/>
      <c r="G34" s="49"/>
      <c r="H34" s="49"/>
    </row>
    <row r="35" spans="1:3" ht="14.25" thickBot="1">
      <c r="A35" s="11">
        <v>31</v>
      </c>
      <c r="B35" s="62">
        <v>612793</v>
      </c>
      <c r="C35" s="63">
        <v>55729457</v>
      </c>
    </row>
    <row r="36" spans="1:6" ht="14.25" thickBot="1">
      <c r="A36" s="17" t="s">
        <v>28</v>
      </c>
      <c r="B36" s="8">
        <f>SUM(B5:B35)</f>
        <v>8191850</v>
      </c>
      <c r="C36" s="8">
        <f>SUM(C5:C35)</f>
        <v>2218085250</v>
      </c>
      <c r="F36" s="25"/>
    </row>
    <row r="37" spans="1:7" ht="13.5">
      <c r="A37" s="18" t="s">
        <v>29</v>
      </c>
      <c r="B37" s="7">
        <v>4772880</v>
      </c>
      <c r="C37" s="7">
        <v>1462618134</v>
      </c>
      <c r="G37" s="32"/>
    </row>
    <row r="38" spans="1:5" ht="14.25" thickBot="1">
      <c r="A38" s="19" t="s">
        <v>51</v>
      </c>
      <c r="B38" s="4">
        <f>B36/B37</f>
        <v>1.7163326964013341</v>
      </c>
      <c r="C38" s="4">
        <f>C36/C37</f>
        <v>1.5165169899363493</v>
      </c>
      <c r="E38" s="30"/>
    </row>
    <row r="39" spans="1:4" ht="24.75" thickBot="1">
      <c r="A39" s="23" t="s">
        <v>81</v>
      </c>
      <c r="B39" s="8">
        <f>'６月'!B39+'7月'!B36</f>
        <v>63664602</v>
      </c>
      <c r="C39" s="8">
        <f>'６月'!C39+'7月'!C36</f>
        <v>9996899379</v>
      </c>
      <c r="D39">
        <v>5886778368</v>
      </c>
    </row>
    <row r="40" spans="1:7" ht="13.5">
      <c r="A40" s="26" t="s">
        <v>52</v>
      </c>
      <c r="B40" s="28">
        <f>'６月'!B40+'7月'!B37</f>
        <v>59280951</v>
      </c>
      <c r="C40" s="28">
        <f>'６月'!C40+'7月'!C37</f>
        <v>10098001287</v>
      </c>
      <c r="D40">
        <v>6504490169</v>
      </c>
      <c r="G40" s="32"/>
    </row>
    <row r="41" spans="1:3" ht="13.5">
      <c r="A41" s="20" t="s">
        <v>53</v>
      </c>
      <c r="B41" s="27">
        <f>B39/B40</f>
        <v>1.0739470424487623</v>
      </c>
      <c r="C41" s="27">
        <f>C39/C40</f>
        <v>0.9899879287864464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7">
      <selection activeCell="B37" sqref="B37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84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86</v>
      </c>
      <c r="I4" s="11" t="s">
        <v>87</v>
      </c>
      <c r="J4" s="12"/>
      <c r="K4" s="36"/>
    </row>
    <row r="5" spans="1:11" ht="13.5">
      <c r="A5" s="11">
        <v>1</v>
      </c>
      <c r="B5" s="59"/>
      <c r="C5" s="60"/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69830</v>
      </c>
      <c r="C6" s="60">
        <v>7983318</v>
      </c>
      <c r="E6" s="89" t="s">
        <v>44</v>
      </c>
      <c r="F6" s="90"/>
      <c r="G6" s="66">
        <v>3141827</v>
      </c>
      <c r="H6" s="64">
        <v>695254578</v>
      </c>
      <c r="I6" s="66">
        <f>'7月'!I6+'８月'!G6</f>
        <v>48286312</v>
      </c>
      <c r="J6" s="66">
        <f>'7月'!J6+'８月'!H6</f>
        <v>4584578819</v>
      </c>
      <c r="K6" s="36"/>
    </row>
    <row r="7" spans="1:12" ht="13.5">
      <c r="A7" s="11">
        <v>3</v>
      </c>
      <c r="B7" s="59">
        <v>6382</v>
      </c>
      <c r="C7" s="60">
        <v>4688769</v>
      </c>
      <c r="E7" s="42"/>
      <c r="F7" s="45" t="s">
        <v>26</v>
      </c>
      <c r="G7" s="68">
        <v>3230301</v>
      </c>
      <c r="H7" s="65">
        <v>580534981</v>
      </c>
      <c r="I7" s="86">
        <f>'7月'!I7+'８月'!G7</f>
        <v>42008967</v>
      </c>
      <c r="J7" s="86">
        <f>'7月'!J7+'８月'!H7</f>
        <v>3904207933</v>
      </c>
      <c r="K7" s="36"/>
      <c r="L7" s="32"/>
    </row>
    <row r="8" spans="1:11" ht="13.5">
      <c r="A8" s="11">
        <v>4</v>
      </c>
      <c r="B8" s="59">
        <v>142906</v>
      </c>
      <c r="C8" s="60">
        <v>79118970</v>
      </c>
      <c r="E8" s="89" t="s">
        <v>82</v>
      </c>
      <c r="F8" s="90"/>
      <c r="G8" s="66">
        <v>12539</v>
      </c>
      <c r="H8" s="67">
        <v>11216001</v>
      </c>
      <c r="I8" s="66">
        <f>'7月'!I8+'８月'!G8</f>
        <v>942260</v>
      </c>
      <c r="J8" s="66">
        <f>'7月'!J8+'８月'!H8</f>
        <v>443327576</v>
      </c>
      <c r="K8" s="36"/>
    </row>
    <row r="9" spans="1:11" ht="13.5">
      <c r="A9" s="11">
        <v>5</v>
      </c>
      <c r="B9" s="59">
        <v>131598</v>
      </c>
      <c r="C9" s="60">
        <v>26557688</v>
      </c>
      <c r="E9" s="42"/>
      <c r="F9" s="45" t="s">
        <v>26</v>
      </c>
      <c r="G9" s="68">
        <v>8433</v>
      </c>
      <c r="H9" s="65">
        <v>5564624</v>
      </c>
      <c r="I9" s="86">
        <f>'7月'!I9+'８月'!G9</f>
        <v>1400698</v>
      </c>
      <c r="J9" s="86">
        <f>'7月'!J9+'８月'!H9</f>
        <v>610571785</v>
      </c>
      <c r="K9" s="36"/>
    </row>
    <row r="10" spans="1:11" ht="13.5">
      <c r="A10" s="11">
        <v>6</v>
      </c>
      <c r="B10" s="59">
        <v>217047</v>
      </c>
      <c r="C10" s="60">
        <v>50830495</v>
      </c>
      <c r="E10" s="89" t="s">
        <v>83</v>
      </c>
      <c r="F10" s="90"/>
      <c r="G10" s="66"/>
      <c r="H10" s="67"/>
      <c r="I10" s="66">
        <f>'7月'!I10+'８月'!G10</f>
        <v>5513064</v>
      </c>
      <c r="J10" s="66">
        <f>'7月'!J10+'８月'!H10</f>
        <v>1334934510</v>
      </c>
      <c r="K10" s="36"/>
    </row>
    <row r="11" spans="1:11" ht="13.5">
      <c r="A11" s="11">
        <v>7</v>
      </c>
      <c r="B11" s="59">
        <v>202942</v>
      </c>
      <c r="C11" s="60">
        <v>52951769</v>
      </c>
      <c r="E11" s="42"/>
      <c r="F11" s="45" t="s">
        <v>26</v>
      </c>
      <c r="G11" s="68">
        <v>0</v>
      </c>
      <c r="H11" s="65">
        <v>0</v>
      </c>
      <c r="I11" s="86">
        <f>'7月'!I11+'８月'!G11</f>
        <v>5630960</v>
      </c>
      <c r="J11" s="86">
        <f>'7月'!J11+'８月'!H11</f>
        <v>1359114349</v>
      </c>
      <c r="K11" s="36"/>
    </row>
    <row r="12" spans="1:11" ht="13.5">
      <c r="A12" s="11">
        <v>8</v>
      </c>
      <c r="B12" s="59"/>
      <c r="C12" s="60"/>
      <c r="E12" s="89" t="s">
        <v>47</v>
      </c>
      <c r="F12" s="90"/>
      <c r="G12" s="66">
        <v>5751</v>
      </c>
      <c r="H12" s="67">
        <v>4221479</v>
      </c>
      <c r="I12" s="66">
        <f>'7月'!I12+'８月'!G12</f>
        <v>64891</v>
      </c>
      <c r="J12" s="66">
        <f>'7月'!J12+'８月'!H12</f>
        <v>63237416</v>
      </c>
      <c r="K12" s="32"/>
    </row>
    <row r="13" spans="1:11" ht="13.5">
      <c r="A13" s="11">
        <v>9</v>
      </c>
      <c r="B13" s="59">
        <v>495835</v>
      </c>
      <c r="C13" s="60">
        <v>156910469</v>
      </c>
      <c r="E13" s="42"/>
      <c r="F13" s="45" t="s">
        <v>26</v>
      </c>
      <c r="G13" s="68">
        <v>9874</v>
      </c>
      <c r="H13" s="65">
        <v>10273247</v>
      </c>
      <c r="I13" s="86">
        <f>'7月'!I13+'８月'!G13</f>
        <v>71542</v>
      </c>
      <c r="J13" s="86">
        <f>'7月'!J13+'８月'!H13</f>
        <v>98531600</v>
      </c>
      <c r="K13" s="36"/>
    </row>
    <row r="14" spans="1:11" ht="13.5">
      <c r="A14" s="11">
        <v>10</v>
      </c>
      <c r="B14" s="59">
        <v>319678</v>
      </c>
      <c r="C14" s="60">
        <v>67907313</v>
      </c>
      <c r="E14" s="98" t="s">
        <v>27</v>
      </c>
      <c r="F14" s="99"/>
      <c r="G14" s="66">
        <v>375000</v>
      </c>
      <c r="H14" s="69">
        <v>77349825</v>
      </c>
      <c r="I14" s="66">
        <f>'7月'!I14+'８月'!G14</f>
        <v>4522945</v>
      </c>
      <c r="J14" s="66">
        <f>'7月'!J14+'８月'!H14</f>
        <v>785377459</v>
      </c>
      <c r="K14" s="36"/>
    </row>
    <row r="15" spans="1:11" ht="13.5">
      <c r="A15" s="11">
        <v>11</v>
      </c>
      <c r="B15" s="59">
        <v>559576</v>
      </c>
      <c r="C15" s="60">
        <v>90713162</v>
      </c>
      <c r="E15" s="42"/>
      <c r="F15" s="45" t="s">
        <v>26</v>
      </c>
      <c r="G15" s="68">
        <v>555350</v>
      </c>
      <c r="H15" s="65">
        <v>112177485</v>
      </c>
      <c r="I15" s="86">
        <f>'7月'!I15+'８月'!G15</f>
        <v>6031220</v>
      </c>
      <c r="J15" s="86">
        <f>'7月'!J15+'８月'!H15</f>
        <v>1146524663</v>
      </c>
      <c r="K15" s="36"/>
    </row>
    <row r="16" spans="1:11" ht="13.5">
      <c r="A16" s="11">
        <v>12</v>
      </c>
      <c r="B16" s="59">
        <v>317800</v>
      </c>
      <c r="C16" s="60">
        <v>48188665</v>
      </c>
      <c r="E16" s="89" t="s">
        <v>48</v>
      </c>
      <c r="F16" s="90"/>
      <c r="G16" s="66"/>
      <c r="H16" s="67"/>
      <c r="I16" s="66">
        <f>'7月'!I16+'８月'!G16</f>
        <v>0</v>
      </c>
      <c r="J16" s="66">
        <f>'7月'!J16+'８月'!H16</f>
        <v>0</v>
      </c>
      <c r="K16" s="36"/>
    </row>
    <row r="17" spans="1:11" ht="13.5">
      <c r="A17" s="11">
        <v>13</v>
      </c>
      <c r="B17" s="59">
        <v>266343</v>
      </c>
      <c r="C17" s="60">
        <v>87580728</v>
      </c>
      <c r="E17" s="42"/>
      <c r="F17" s="45" t="s">
        <v>26</v>
      </c>
      <c r="G17" s="68">
        <v>0</v>
      </c>
      <c r="H17" s="65">
        <v>0</v>
      </c>
      <c r="I17" s="86">
        <f>'7月'!I17+'８月'!G17</f>
        <v>0</v>
      </c>
      <c r="J17" s="86">
        <f>'7月'!J17+'８月'!H17</f>
        <v>0</v>
      </c>
      <c r="K17" s="36"/>
    </row>
    <row r="18" spans="1:11" ht="13.5">
      <c r="A18" s="11">
        <v>14</v>
      </c>
      <c r="B18" s="59"/>
      <c r="C18" s="60"/>
      <c r="E18" s="95" t="s">
        <v>31</v>
      </c>
      <c r="F18" s="96"/>
      <c r="G18" s="66">
        <v>19870</v>
      </c>
      <c r="H18" s="67">
        <v>13853407</v>
      </c>
      <c r="I18" s="66">
        <f>'7月'!I18+'８月'!G18</f>
        <v>1283591</v>
      </c>
      <c r="J18" s="66">
        <f>'7月'!J18+'８月'!H18</f>
        <v>877283412</v>
      </c>
      <c r="K18" s="36"/>
    </row>
    <row r="19" spans="1:11" ht="13.5">
      <c r="A19" s="11">
        <v>15</v>
      </c>
      <c r="B19" s="59"/>
      <c r="C19" s="60"/>
      <c r="E19" s="42"/>
      <c r="F19" s="45" t="s">
        <v>26</v>
      </c>
      <c r="G19" s="68">
        <v>20675</v>
      </c>
      <c r="H19" s="68">
        <v>11414095</v>
      </c>
      <c r="I19" s="86">
        <f>'7月'!I19+'８月'!G19</f>
        <v>1706999</v>
      </c>
      <c r="J19" s="86">
        <f>'7月'!J19+'８月'!H19</f>
        <v>1032634675</v>
      </c>
      <c r="K19" s="36"/>
    </row>
    <row r="20" spans="1:11" ht="13.5">
      <c r="A20" s="11">
        <v>16</v>
      </c>
      <c r="B20" s="59"/>
      <c r="C20" s="60"/>
      <c r="E20" s="89" t="s">
        <v>30</v>
      </c>
      <c r="F20" s="90"/>
      <c r="G20" s="66">
        <v>18116</v>
      </c>
      <c r="H20" s="67">
        <v>10399331</v>
      </c>
      <c r="I20" s="66">
        <f>'7月'!I20+'８月'!G20</f>
        <v>210174</v>
      </c>
      <c r="J20" s="66">
        <f>'7月'!J20+'８月'!H20</f>
        <v>92275357</v>
      </c>
      <c r="K20" s="36"/>
    </row>
    <row r="21" spans="1:11" ht="13.5">
      <c r="A21" s="11">
        <v>17</v>
      </c>
      <c r="B21" s="59"/>
      <c r="C21" s="60"/>
      <c r="E21" s="42"/>
      <c r="F21" s="45" t="s">
        <v>26</v>
      </c>
      <c r="G21" s="68">
        <v>35283</v>
      </c>
      <c r="H21" s="68">
        <v>16570904</v>
      </c>
      <c r="I21" s="86">
        <f>'7月'!I21+'８月'!G21</f>
        <v>523752</v>
      </c>
      <c r="J21" s="86">
        <f>'7月'!J21+'８月'!H21</f>
        <v>131728546</v>
      </c>
      <c r="K21" s="36"/>
    </row>
    <row r="22" spans="1:11" ht="13.5">
      <c r="A22" s="11">
        <v>18</v>
      </c>
      <c r="B22" s="59">
        <v>82132</v>
      </c>
      <c r="C22" s="60">
        <v>31984604</v>
      </c>
      <c r="E22" s="89" t="s">
        <v>49</v>
      </c>
      <c r="F22" s="90"/>
      <c r="G22" s="66">
        <v>344752</v>
      </c>
      <c r="H22" s="69">
        <v>221714247</v>
      </c>
      <c r="I22" s="66">
        <f>'7月'!I22+'８月'!G22</f>
        <v>6759220</v>
      </c>
      <c r="J22" s="66">
        <f>'7月'!J22+'８月'!H22</f>
        <v>2849893698</v>
      </c>
      <c r="K22" s="36"/>
    </row>
    <row r="23" spans="1:11" ht="13.5">
      <c r="A23" s="11">
        <v>19</v>
      </c>
      <c r="B23" s="59">
        <v>164464</v>
      </c>
      <c r="C23" s="60">
        <v>51641151</v>
      </c>
      <c r="E23" s="42"/>
      <c r="F23" s="45" t="s">
        <v>26</v>
      </c>
      <c r="G23" s="68">
        <v>658950</v>
      </c>
      <c r="H23" s="68">
        <v>332921385</v>
      </c>
      <c r="I23" s="86">
        <f>'7月'!I23+'８月'!G23</f>
        <v>6425679</v>
      </c>
      <c r="J23" s="86">
        <f>'7月'!J23+'８月'!H23</f>
        <v>2884144457</v>
      </c>
      <c r="K23" s="36"/>
    </row>
    <row r="24" spans="1:11" ht="13.5">
      <c r="A24" s="11">
        <v>20</v>
      </c>
      <c r="B24" s="59">
        <v>85140</v>
      </c>
      <c r="C24" s="60">
        <v>19440339</v>
      </c>
      <c r="E24" s="89" t="s">
        <v>28</v>
      </c>
      <c r="F24" s="90"/>
      <c r="G24" s="66">
        <f aca="true" t="shared" si="0" ref="G24:J25">G6+G8+G10+G12+G14+G16+G18+G20+G22</f>
        <v>3917855</v>
      </c>
      <c r="H24" s="66">
        <f t="shared" si="0"/>
        <v>1034008868</v>
      </c>
      <c r="I24" s="66">
        <f t="shared" si="0"/>
        <v>67582457</v>
      </c>
      <c r="J24" s="66">
        <f t="shared" si="0"/>
        <v>11030908247</v>
      </c>
      <c r="K24" s="36"/>
    </row>
    <row r="25" spans="1:11" ht="13.5">
      <c r="A25" s="11">
        <v>21</v>
      </c>
      <c r="B25" s="59">
        <v>36252</v>
      </c>
      <c r="C25" s="60">
        <v>12505644</v>
      </c>
      <c r="E25" s="42"/>
      <c r="F25" s="45" t="s">
        <v>29</v>
      </c>
      <c r="G25" s="68">
        <f t="shared" si="0"/>
        <v>4518866</v>
      </c>
      <c r="H25" s="68">
        <f t="shared" si="0"/>
        <v>1069456721</v>
      </c>
      <c r="I25" s="68">
        <f t="shared" si="0"/>
        <v>63799817</v>
      </c>
      <c r="J25" s="68">
        <f t="shared" si="0"/>
        <v>11167458008</v>
      </c>
      <c r="K25" s="36"/>
    </row>
    <row r="26" spans="1:11" ht="13.5">
      <c r="A26" s="11">
        <v>22</v>
      </c>
      <c r="B26" s="59"/>
      <c r="C26" s="70"/>
      <c r="E26" s="91" t="s">
        <v>50</v>
      </c>
      <c r="F26" s="92"/>
      <c r="G26" s="4">
        <f>G24/G25</f>
        <v>0.8669995968014984</v>
      </c>
      <c r="H26" s="4">
        <f>H24/H25</f>
        <v>0.9668543361279227</v>
      </c>
      <c r="I26" s="4">
        <f>I24/I25</f>
        <v>1.0592891982746597</v>
      </c>
      <c r="J26" s="4">
        <f>J24/J25</f>
        <v>0.9877725297106844</v>
      </c>
      <c r="K26" s="36"/>
    </row>
    <row r="27" spans="1:10" ht="13.5" customHeight="1">
      <c r="A27" s="11">
        <v>23</v>
      </c>
      <c r="B27" s="59">
        <v>72769</v>
      </c>
      <c r="C27" s="70">
        <v>34874299</v>
      </c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48349</v>
      </c>
      <c r="C28" s="60">
        <v>18828769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153246</v>
      </c>
      <c r="C29" s="60">
        <v>44407309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173240</v>
      </c>
      <c r="C30" s="60">
        <v>48518505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109204</v>
      </c>
      <c r="C31" s="60">
        <v>29440540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224395</v>
      </c>
      <c r="C32" s="60">
        <v>58620250</v>
      </c>
    </row>
    <row r="33" spans="1:8" ht="13.5">
      <c r="A33" s="11">
        <v>29</v>
      </c>
      <c r="B33" s="59"/>
      <c r="C33" s="60"/>
      <c r="F33" s="49"/>
      <c r="G33" s="49"/>
      <c r="H33" s="49"/>
    </row>
    <row r="34" spans="1:8" ht="13.5">
      <c r="A34" s="11">
        <v>30</v>
      </c>
      <c r="B34" s="59">
        <v>16835</v>
      </c>
      <c r="C34" s="60">
        <v>9022719</v>
      </c>
      <c r="F34" s="49"/>
      <c r="G34" s="49"/>
      <c r="H34" s="49"/>
    </row>
    <row r="35" spans="1:3" ht="14.25" thickBot="1">
      <c r="A35" s="11">
        <v>31</v>
      </c>
      <c r="B35" s="62">
        <v>2022</v>
      </c>
      <c r="C35" s="63">
        <v>1293393</v>
      </c>
    </row>
    <row r="36" spans="1:6" ht="14.25" thickBot="1">
      <c r="A36" s="17" t="s">
        <v>28</v>
      </c>
      <c r="B36" s="8">
        <f>SUM(B5:B35)+19870</f>
        <v>3917855</v>
      </c>
      <c r="C36" s="8">
        <f>SUM(C5:C35)</f>
        <v>1034008868</v>
      </c>
      <c r="F36" s="25"/>
    </row>
    <row r="37" spans="1:7" ht="13.5">
      <c r="A37" s="18" t="s">
        <v>29</v>
      </c>
      <c r="B37" s="7">
        <v>4518866</v>
      </c>
      <c r="C37" s="7">
        <v>1069456721</v>
      </c>
      <c r="G37" s="32"/>
    </row>
    <row r="38" spans="1:5" ht="14.25" thickBot="1">
      <c r="A38" s="19" t="s">
        <v>51</v>
      </c>
      <c r="B38" s="4">
        <f>B36/B37</f>
        <v>0.8669995968014984</v>
      </c>
      <c r="C38" s="4">
        <f>C36/C37</f>
        <v>0.9668543361279227</v>
      </c>
      <c r="E38" s="30"/>
    </row>
    <row r="39" spans="1:4" ht="24.75" thickBot="1">
      <c r="A39" s="23" t="s">
        <v>85</v>
      </c>
      <c r="B39" s="8">
        <f>'7月'!B39+'８月'!B36</f>
        <v>67582457</v>
      </c>
      <c r="C39" s="8">
        <f>'7月'!C39+'８月'!C36</f>
        <v>11030908247</v>
      </c>
      <c r="D39">
        <v>5886778368</v>
      </c>
    </row>
    <row r="40" spans="1:7" ht="13.5">
      <c r="A40" s="26" t="s">
        <v>52</v>
      </c>
      <c r="B40" s="28">
        <f>'7月'!B40+'８月'!B37</f>
        <v>63799817</v>
      </c>
      <c r="C40" s="28">
        <f>'7月'!C40+'８月'!C37</f>
        <v>11167458008</v>
      </c>
      <c r="D40">
        <v>6504490169</v>
      </c>
      <c r="G40" s="32"/>
    </row>
    <row r="41" spans="1:3" ht="13.5">
      <c r="A41" s="20" t="s">
        <v>53</v>
      </c>
      <c r="B41" s="27">
        <f>B39/B40</f>
        <v>1.0592891982746597</v>
      </c>
      <c r="C41" s="27">
        <f>C39/C40</f>
        <v>0.9877725297106844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R9" sqref="R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90</v>
      </c>
    </row>
    <row r="3" spans="1:7" ht="14.25">
      <c r="A3" s="22" t="s">
        <v>38</v>
      </c>
      <c r="E3" s="97" t="s">
        <v>39</v>
      </c>
      <c r="F3" s="97"/>
      <c r="G3" s="97"/>
    </row>
    <row r="4" spans="1:11" ht="13.5">
      <c r="A4" s="1" t="s">
        <v>40</v>
      </c>
      <c r="B4" s="1" t="s">
        <v>41</v>
      </c>
      <c r="C4" s="1" t="s">
        <v>42</v>
      </c>
      <c r="E4" s="46"/>
      <c r="F4" s="43"/>
      <c r="G4" s="11"/>
      <c r="H4" s="34" t="s">
        <v>91</v>
      </c>
      <c r="I4" s="11" t="s">
        <v>92</v>
      </c>
      <c r="J4" s="12"/>
      <c r="K4" s="36"/>
    </row>
    <row r="5" spans="1:11" ht="13.5">
      <c r="A5" s="11">
        <v>1</v>
      </c>
      <c r="B5" s="59">
        <v>94793</v>
      </c>
      <c r="C5" s="60">
        <v>27116681</v>
      </c>
      <c r="E5" s="47"/>
      <c r="F5" s="44"/>
      <c r="G5" s="9" t="s">
        <v>43</v>
      </c>
      <c r="H5" s="35" t="s">
        <v>42</v>
      </c>
      <c r="I5" s="9" t="s">
        <v>43</v>
      </c>
      <c r="J5" s="1" t="s">
        <v>42</v>
      </c>
      <c r="K5" s="36"/>
    </row>
    <row r="6" spans="1:11" ht="13.5">
      <c r="A6" s="11">
        <v>2</v>
      </c>
      <c r="B6" s="59">
        <v>114734</v>
      </c>
      <c r="C6" s="60">
        <v>32709506</v>
      </c>
      <c r="E6" s="89" t="s">
        <v>44</v>
      </c>
      <c r="F6" s="90"/>
      <c r="G6" s="66">
        <v>5559700</v>
      </c>
      <c r="H6" s="64">
        <v>628338557</v>
      </c>
      <c r="I6" s="66">
        <f>'８月'!I6+'９月'!G6</f>
        <v>53846012</v>
      </c>
      <c r="J6" s="66">
        <f>'８月'!J6+'９月'!H6</f>
        <v>5212917376</v>
      </c>
      <c r="K6" s="36"/>
    </row>
    <row r="7" spans="1:12" ht="13.5">
      <c r="A7" s="11">
        <v>3</v>
      </c>
      <c r="B7" s="59">
        <v>74245</v>
      </c>
      <c r="C7" s="60">
        <v>26783653</v>
      </c>
      <c r="E7" s="42"/>
      <c r="F7" s="45" t="s">
        <v>26</v>
      </c>
      <c r="G7" s="68">
        <v>9356587</v>
      </c>
      <c r="H7" s="65">
        <v>666996356</v>
      </c>
      <c r="I7" s="86">
        <f>'８月'!I7+'９月'!G7</f>
        <v>51365554</v>
      </c>
      <c r="J7" s="86">
        <f>'８月'!J7+'９月'!H7</f>
        <v>4571204289</v>
      </c>
      <c r="K7" s="36"/>
      <c r="L7" s="32"/>
    </row>
    <row r="8" spans="1:11" ht="13.5">
      <c r="A8" s="11">
        <v>4</v>
      </c>
      <c r="B8" s="59">
        <v>253374</v>
      </c>
      <c r="C8" s="60">
        <v>61118478</v>
      </c>
      <c r="E8" s="89" t="s">
        <v>88</v>
      </c>
      <c r="F8" s="90"/>
      <c r="G8" s="66">
        <v>185668</v>
      </c>
      <c r="H8" s="67">
        <v>67765930</v>
      </c>
      <c r="I8" s="66">
        <f>'８月'!I8+'９月'!G8</f>
        <v>1127928</v>
      </c>
      <c r="J8" s="66">
        <f>'８月'!J8+'９月'!H8</f>
        <v>511093506</v>
      </c>
      <c r="K8" s="36"/>
    </row>
    <row r="9" spans="1:11" ht="13.5">
      <c r="A9" s="11">
        <v>5</v>
      </c>
      <c r="B9" s="59"/>
      <c r="C9" s="60"/>
      <c r="E9" s="42"/>
      <c r="F9" s="45" t="s">
        <v>26</v>
      </c>
      <c r="G9" s="68">
        <v>34952</v>
      </c>
      <c r="H9" s="65">
        <v>18944390</v>
      </c>
      <c r="I9" s="86">
        <f>'８月'!I9+'９月'!G9</f>
        <v>1435650</v>
      </c>
      <c r="J9" s="86">
        <f>'８月'!J9+'９月'!H9</f>
        <v>629516175</v>
      </c>
      <c r="K9" s="36"/>
    </row>
    <row r="10" spans="1:11" ht="13.5">
      <c r="A10" s="11">
        <v>6</v>
      </c>
      <c r="B10" s="59">
        <v>366045</v>
      </c>
      <c r="C10" s="60">
        <v>53909821</v>
      </c>
      <c r="E10" s="89" t="s">
        <v>89</v>
      </c>
      <c r="F10" s="90"/>
      <c r="G10" s="66">
        <v>618870</v>
      </c>
      <c r="H10" s="67">
        <v>144083520</v>
      </c>
      <c r="I10" s="66">
        <f>'８月'!I10+'９月'!G10</f>
        <v>6131934</v>
      </c>
      <c r="J10" s="66">
        <f>'８月'!J10+'９月'!H10</f>
        <v>1479018030</v>
      </c>
      <c r="K10" s="36"/>
    </row>
    <row r="11" spans="1:11" ht="13.5">
      <c r="A11" s="11">
        <v>7</v>
      </c>
      <c r="B11" s="59">
        <v>220764</v>
      </c>
      <c r="C11" s="60">
        <v>33117462</v>
      </c>
      <c r="E11" s="42"/>
      <c r="F11" s="45" t="s">
        <v>26</v>
      </c>
      <c r="G11" s="68">
        <v>474290</v>
      </c>
      <c r="H11" s="65">
        <v>131211675</v>
      </c>
      <c r="I11" s="86">
        <f>'８月'!I11+'９月'!G11</f>
        <v>6105250</v>
      </c>
      <c r="J11" s="86">
        <f>'８月'!J11+'９月'!H11</f>
        <v>1490326024</v>
      </c>
      <c r="K11" s="36"/>
    </row>
    <row r="12" spans="1:11" ht="13.5">
      <c r="A12" s="11">
        <v>8</v>
      </c>
      <c r="B12" s="59">
        <v>133066</v>
      </c>
      <c r="C12" s="60">
        <v>31568022</v>
      </c>
      <c r="E12" s="89" t="s">
        <v>47</v>
      </c>
      <c r="F12" s="90"/>
      <c r="G12" s="66">
        <v>5662</v>
      </c>
      <c r="H12" s="67">
        <v>4529557</v>
      </c>
      <c r="I12" s="66">
        <f>'８月'!I12+'９月'!G12</f>
        <v>70553</v>
      </c>
      <c r="J12" s="66">
        <f>'８月'!J12+'９月'!H12</f>
        <v>67766973</v>
      </c>
      <c r="K12" s="32"/>
    </row>
    <row r="13" spans="1:11" ht="13.5">
      <c r="A13" s="11">
        <v>9</v>
      </c>
      <c r="B13" s="59">
        <v>9827</v>
      </c>
      <c r="C13" s="60">
        <v>5310314</v>
      </c>
      <c r="E13" s="42"/>
      <c r="F13" s="45" t="s">
        <v>26</v>
      </c>
      <c r="G13" s="68">
        <v>18783</v>
      </c>
      <c r="H13" s="65">
        <v>19511449</v>
      </c>
      <c r="I13" s="86">
        <f>'８月'!I13+'９月'!G13</f>
        <v>90325</v>
      </c>
      <c r="J13" s="86">
        <f>'８月'!J13+'９月'!H13</f>
        <v>118043049</v>
      </c>
      <c r="K13" s="36"/>
    </row>
    <row r="14" spans="1:11" ht="13.5">
      <c r="A14" s="11">
        <v>10</v>
      </c>
      <c r="B14" s="59">
        <v>162449</v>
      </c>
      <c r="C14" s="60">
        <v>32878228</v>
      </c>
      <c r="E14" s="98" t="s">
        <v>27</v>
      </c>
      <c r="F14" s="99"/>
      <c r="G14" s="66">
        <v>695241</v>
      </c>
      <c r="H14" s="69">
        <v>119809935</v>
      </c>
      <c r="I14" s="66">
        <f>'８月'!I14+'９月'!G14</f>
        <v>5218186</v>
      </c>
      <c r="J14" s="66">
        <f>'８月'!J14+'９月'!H14</f>
        <v>905187394</v>
      </c>
      <c r="K14" s="36"/>
    </row>
    <row r="15" spans="1:11" ht="13.5">
      <c r="A15" s="11">
        <v>11</v>
      </c>
      <c r="B15" s="59">
        <v>77505</v>
      </c>
      <c r="C15" s="60">
        <v>17451813</v>
      </c>
      <c r="E15" s="42"/>
      <c r="F15" s="45" t="s">
        <v>26</v>
      </c>
      <c r="G15" s="68">
        <v>550030</v>
      </c>
      <c r="H15" s="65">
        <v>111681518</v>
      </c>
      <c r="I15" s="86">
        <f>'８月'!I15+'９月'!G15</f>
        <v>6581250</v>
      </c>
      <c r="J15" s="86">
        <f>'８月'!J15+'９月'!H15</f>
        <v>1258206181</v>
      </c>
      <c r="K15" s="36"/>
    </row>
    <row r="16" spans="1:11" ht="13.5">
      <c r="A16" s="11">
        <v>12</v>
      </c>
      <c r="B16" s="59"/>
      <c r="C16" s="60"/>
      <c r="E16" s="89" t="s">
        <v>48</v>
      </c>
      <c r="F16" s="90"/>
      <c r="G16" s="66"/>
      <c r="H16" s="67"/>
      <c r="I16" s="66">
        <f>'８月'!I16+'９月'!G16</f>
        <v>0</v>
      </c>
      <c r="J16" s="66">
        <f>'８月'!J16+'９月'!H16</f>
        <v>0</v>
      </c>
      <c r="K16" s="36"/>
    </row>
    <row r="17" spans="1:11" ht="13.5">
      <c r="A17" s="11">
        <v>13</v>
      </c>
      <c r="B17" s="59">
        <v>849640</v>
      </c>
      <c r="C17" s="60">
        <v>101359260</v>
      </c>
      <c r="E17" s="42"/>
      <c r="F17" s="45" t="s">
        <v>26</v>
      </c>
      <c r="G17" s="68">
        <v>0</v>
      </c>
      <c r="H17" s="65">
        <v>0</v>
      </c>
      <c r="I17" s="86">
        <f>'８月'!I17+'９月'!G17</f>
        <v>0</v>
      </c>
      <c r="J17" s="86">
        <f>'８月'!J17+'９月'!H17</f>
        <v>0</v>
      </c>
      <c r="K17" s="36"/>
    </row>
    <row r="18" spans="1:11" ht="13.5">
      <c r="A18" s="11">
        <v>14</v>
      </c>
      <c r="B18" s="59">
        <v>410760</v>
      </c>
      <c r="C18" s="60">
        <v>42825708</v>
      </c>
      <c r="E18" s="95" t="s">
        <v>31</v>
      </c>
      <c r="F18" s="96"/>
      <c r="G18" s="66">
        <v>173400</v>
      </c>
      <c r="H18" s="67">
        <v>105110504</v>
      </c>
      <c r="I18" s="66">
        <f>'８月'!I18+'９月'!G18</f>
        <v>1456991</v>
      </c>
      <c r="J18" s="66">
        <f>'８月'!J18+'９月'!H18</f>
        <v>982393916</v>
      </c>
      <c r="K18" s="36"/>
    </row>
    <row r="19" spans="1:11" ht="13.5">
      <c r="A19" s="11">
        <v>15</v>
      </c>
      <c r="B19" s="59">
        <v>362679</v>
      </c>
      <c r="C19" s="60">
        <v>35998515</v>
      </c>
      <c r="E19" s="42"/>
      <c r="F19" s="45" t="s">
        <v>26</v>
      </c>
      <c r="G19" s="68">
        <v>165739</v>
      </c>
      <c r="H19" s="68">
        <v>101506888</v>
      </c>
      <c r="I19" s="86">
        <f>'８月'!I19+'９月'!G19</f>
        <v>1872738</v>
      </c>
      <c r="J19" s="86">
        <f>'８月'!J19+'９月'!H19</f>
        <v>1134141563</v>
      </c>
      <c r="K19" s="36"/>
    </row>
    <row r="20" spans="1:11" ht="13.5">
      <c r="A20" s="11">
        <v>16</v>
      </c>
      <c r="B20" s="59">
        <v>235392</v>
      </c>
      <c r="C20" s="60">
        <v>53497232</v>
      </c>
      <c r="E20" s="89" t="s">
        <v>30</v>
      </c>
      <c r="F20" s="90"/>
      <c r="G20" s="66">
        <v>13382</v>
      </c>
      <c r="H20" s="67">
        <v>6479926</v>
      </c>
      <c r="I20" s="66">
        <f>'８月'!I20+'９月'!G20</f>
        <v>223556</v>
      </c>
      <c r="J20" s="66">
        <f>'８月'!J20+'９月'!H20</f>
        <v>98755283</v>
      </c>
      <c r="K20" s="36"/>
    </row>
    <row r="21" spans="1:11" ht="13.5">
      <c r="A21" s="11">
        <v>17</v>
      </c>
      <c r="B21" s="59">
        <v>363453</v>
      </c>
      <c r="C21" s="60">
        <v>65025323</v>
      </c>
      <c r="E21" s="42"/>
      <c r="F21" s="45" t="s">
        <v>26</v>
      </c>
      <c r="G21" s="68">
        <v>66816</v>
      </c>
      <c r="H21" s="68">
        <v>16730659</v>
      </c>
      <c r="I21" s="86">
        <f>'８月'!I21+'９月'!G21</f>
        <v>590568</v>
      </c>
      <c r="J21" s="86">
        <f>'８月'!J21+'９月'!H21</f>
        <v>148459205</v>
      </c>
      <c r="K21" s="36"/>
    </row>
    <row r="22" spans="1:11" ht="13.5">
      <c r="A22" s="11">
        <v>18</v>
      </c>
      <c r="B22" s="59">
        <v>507609</v>
      </c>
      <c r="C22" s="60">
        <v>75421761</v>
      </c>
      <c r="E22" s="89" t="s">
        <v>49</v>
      </c>
      <c r="F22" s="90"/>
      <c r="G22" s="66">
        <v>331547</v>
      </c>
      <c r="H22" s="69">
        <v>162988048</v>
      </c>
      <c r="I22" s="66">
        <f>'８月'!I22+'９月'!G22</f>
        <v>7090767</v>
      </c>
      <c r="J22" s="66">
        <f>'８月'!J22+'９月'!H22</f>
        <v>3012881746</v>
      </c>
      <c r="K22" s="36"/>
    </row>
    <row r="23" spans="1:11" ht="13.5">
      <c r="A23" s="11">
        <v>19</v>
      </c>
      <c r="B23" s="59"/>
      <c r="C23" s="60"/>
      <c r="E23" s="42"/>
      <c r="F23" s="45" t="s">
        <v>26</v>
      </c>
      <c r="G23" s="68">
        <v>384235</v>
      </c>
      <c r="H23" s="68">
        <v>235957831</v>
      </c>
      <c r="I23" s="86">
        <f>'８月'!I23+'９月'!G23</f>
        <v>6809914</v>
      </c>
      <c r="J23" s="86">
        <f>'８月'!J23+'９月'!H23</f>
        <v>3120102288</v>
      </c>
      <c r="K23" s="36"/>
    </row>
    <row r="24" spans="1:11" ht="13.5">
      <c r="A24" s="11">
        <v>20</v>
      </c>
      <c r="B24" s="59">
        <v>523505</v>
      </c>
      <c r="C24" s="60">
        <v>73345732</v>
      </c>
      <c r="E24" s="89" t="s">
        <v>28</v>
      </c>
      <c r="F24" s="90"/>
      <c r="G24" s="66">
        <f aca="true" t="shared" si="0" ref="G24:J25">G6+G8+G10+G12+G14+G16+G18+G20+G22</f>
        <v>7583470</v>
      </c>
      <c r="H24" s="66">
        <f t="shared" si="0"/>
        <v>1239105977</v>
      </c>
      <c r="I24" s="66">
        <f t="shared" si="0"/>
        <v>75165927</v>
      </c>
      <c r="J24" s="66">
        <f t="shared" si="0"/>
        <v>12270014224</v>
      </c>
      <c r="K24" s="36"/>
    </row>
    <row r="25" spans="1:11" ht="13.5">
      <c r="A25" s="11">
        <v>21</v>
      </c>
      <c r="B25" s="59">
        <v>370635</v>
      </c>
      <c r="C25" s="60">
        <v>49642256</v>
      </c>
      <c r="E25" s="42"/>
      <c r="F25" s="45" t="s">
        <v>29</v>
      </c>
      <c r="G25" s="68">
        <f t="shared" si="0"/>
        <v>11051432</v>
      </c>
      <c r="H25" s="68">
        <f t="shared" si="0"/>
        <v>1302540766</v>
      </c>
      <c r="I25" s="68">
        <f t="shared" si="0"/>
        <v>74851249</v>
      </c>
      <c r="J25" s="68">
        <f t="shared" si="0"/>
        <v>12469998774</v>
      </c>
      <c r="K25" s="36"/>
    </row>
    <row r="26" spans="1:11" ht="13.5">
      <c r="A26" s="11">
        <v>22</v>
      </c>
      <c r="B26" s="59">
        <v>464236</v>
      </c>
      <c r="C26" s="70">
        <v>57946305</v>
      </c>
      <c r="E26" s="91" t="s">
        <v>50</v>
      </c>
      <c r="F26" s="92"/>
      <c r="G26" s="4">
        <f>G24/G25</f>
        <v>0.6861979515414834</v>
      </c>
      <c r="H26" s="4">
        <f>H24/H25</f>
        <v>0.951299191045818</v>
      </c>
      <c r="I26" s="4">
        <f>I24/I25</f>
        <v>1.0042040447447977</v>
      </c>
      <c r="J26" s="4">
        <f>J24/J25</f>
        <v>0.9839627450151023</v>
      </c>
      <c r="K26" s="36"/>
    </row>
    <row r="27" spans="1:10" ht="13.5" customHeight="1">
      <c r="A27" s="11">
        <v>23</v>
      </c>
      <c r="B27" s="59"/>
      <c r="C27" s="60"/>
      <c r="E27" s="48"/>
      <c r="F27" s="74"/>
      <c r="G27" s="74"/>
      <c r="H27" s="74"/>
      <c r="I27" s="74"/>
      <c r="J27" s="74"/>
    </row>
    <row r="28" spans="1:10" ht="13.5">
      <c r="A28" s="11">
        <v>24</v>
      </c>
      <c r="B28" s="59">
        <v>312894</v>
      </c>
      <c r="C28" s="60">
        <v>65714994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668228</v>
      </c>
      <c r="C29" s="60">
        <v>109092607</v>
      </c>
      <c r="F29" s="50"/>
      <c r="G29" s="50"/>
      <c r="H29" s="50"/>
      <c r="I29" s="50"/>
      <c r="J29" s="50"/>
    </row>
    <row r="30" spans="1:10" ht="13.5">
      <c r="A30" s="11">
        <v>26</v>
      </c>
      <c r="B30" s="59"/>
      <c r="C30" s="60"/>
      <c r="F30" s="50"/>
      <c r="G30" s="50"/>
      <c r="H30" s="50"/>
      <c r="I30" s="50"/>
      <c r="J30" s="50"/>
    </row>
    <row r="31" spans="1:10" ht="13.5">
      <c r="A31" s="11">
        <v>27</v>
      </c>
      <c r="B31" s="59">
        <v>337903</v>
      </c>
      <c r="C31" s="60">
        <v>66039876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373029</v>
      </c>
      <c r="C32" s="60">
        <v>53879767</v>
      </c>
    </row>
    <row r="33" spans="1:8" ht="13.5">
      <c r="A33" s="11">
        <v>29</v>
      </c>
      <c r="B33" s="59">
        <v>248630</v>
      </c>
      <c r="C33" s="60">
        <v>54787751</v>
      </c>
      <c r="F33" s="49"/>
      <c r="G33" s="49"/>
      <c r="H33" s="49"/>
    </row>
    <row r="34" spans="1:8" ht="13.5">
      <c r="A34" s="11">
        <v>30</v>
      </c>
      <c r="B34" s="59">
        <v>48075</v>
      </c>
      <c r="C34" s="60">
        <v>12564912</v>
      </c>
      <c r="F34" s="49"/>
      <c r="G34" s="49"/>
      <c r="H34" s="49"/>
    </row>
    <row r="35" spans="1:3" ht="14.25" thickBot="1">
      <c r="A35" s="11">
        <v>31</v>
      </c>
      <c r="B35" s="62"/>
      <c r="C35" s="63"/>
    </row>
    <row r="36" spans="1:6" ht="14.25" thickBot="1">
      <c r="A36" s="17" t="s">
        <v>28</v>
      </c>
      <c r="B36" s="8">
        <f>SUM(B5:B35)</f>
        <v>7583470</v>
      </c>
      <c r="C36" s="8">
        <f>SUM(C5:C35)</f>
        <v>1239105977</v>
      </c>
      <c r="F36" s="25"/>
    </row>
    <row r="37" spans="1:7" ht="13.5">
      <c r="A37" s="18" t="s">
        <v>29</v>
      </c>
      <c r="B37" s="7">
        <v>11051432</v>
      </c>
      <c r="C37" s="7">
        <v>1302540766</v>
      </c>
      <c r="G37" s="32"/>
    </row>
    <row r="38" spans="1:5" ht="14.25" thickBot="1">
      <c r="A38" s="19" t="s">
        <v>51</v>
      </c>
      <c r="B38" s="4">
        <f>B36/B37</f>
        <v>0.6861979515414834</v>
      </c>
      <c r="C38" s="4">
        <f>C36/C37</f>
        <v>0.951299191045818</v>
      </c>
      <c r="E38" s="30"/>
    </row>
    <row r="39" spans="1:4" ht="24.75" thickBot="1">
      <c r="A39" s="23" t="s">
        <v>93</v>
      </c>
      <c r="B39" s="8">
        <f>'８月'!B39+'９月'!B36</f>
        <v>75165927</v>
      </c>
      <c r="C39" s="8">
        <f>'８月'!C39+'９月'!C36</f>
        <v>12270014224</v>
      </c>
      <c r="D39">
        <v>5886778368</v>
      </c>
    </row>
    <row r="40" spans="1:7" ht="13.5">
      <c r="A40" s="26" t="s">
        <v>52</v>
      </c>
      <c r="B40" s="28">
        <f>'８月'!B40+'９月'!B37</f>
        <v>74851249</v>
      </c>
      <c r="C40" s="28">
        <f>'８月'!C40+'９月'!C37</f>
        <v>12469998774</v>
      </c>
      <c r="D40">
        <v>6504490169</v>
      </c>
      <c r="G40" s="32"/>
    </row>
    <row r="41" spans="1:3" ht="13.5">
      <c r="A41" s="20" t="s">
        <v>53</v>
      </c>
      <c r="B41" s="27">
        <f>B39/B40</f>
        <v>1.0042040447447977</v>
      </c>
      <c r="C41" s="27">
        <f>C39/C40</f>
        <v>0.9839627450151023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2005-01-12T06:29:07Z</cp:lastPrinted>
  <dcterms:created xsi:type="dcterms:W3CDTF">2001-05-17T23:42:10Z</dcterms:created>
  <dcterms:modified xsi:type="dcterms:W3CDTF">2005-01-12T06:29:47Z</dcterms:modified>
  <cp:category/>
  <cp:version/>
  <cp:contentType/>
  <cp:contentStatus/>
</cp:coreProperties>
</file>