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U0045\Desktop\財政\"/>
    </mc:Choice>
  </mc:AlternateContent>
  <xr:revisionPtr revIDLastSave="0" documentId="13_ncr:1_{585AC10A-DAA4-4EC1-94E8-0727B6EF9F9B}" xr6:coauthVersionLast="36" xr6:coauthVersionMax="36" xr10:uidLastSave="{00000000-0000-0000-0000-000000000000}"/>
  <bookViews>
    <workbookView xWindow="0" yWindow="0" windowWidth="20490" windowHeight="7755" tabRatio="897"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AM34" i="10"/>
  <c r="C34" i="10"/>
  <c r="C35" i="10" s="1"/>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BW39" i="10" s="1"/>
  <c r="BW40" i="10" s="1"/>
  <c r="CO34" i="10" l="1"/>
  <c r="CO35" i="10" s="1"/>
  <c r="CO36" i="10" s="1"/>
</calcChain>
</file>

<file path=xl/sharedStrings.xml><?xml version="1.0" encoding="utf-8"?>
<sst xmlns="http://schemas.openxmlformats.org/spreadsheetml/2006/main" count="1114" uniqueCount="602">
  <si>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</si>
  <si>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</si>
  <si>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</si>
  <si>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</si>
  <si>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</si>
  <si>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</si>
  <si>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</si>
  <si>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</si>
  <si>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</si>
  <si>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</si>
  <si>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</si>
  <si>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</si>
  <si>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</si>
  <si>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</si>
  <si>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</si>
  <si>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</si>
  <si>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</si>
  <si>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</si>
  <si>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</si>
  <si>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</si>
  <si>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</si>
  <si>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</si>
  <si>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</si>
  <si>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</si>
  <si>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</si>
  <si>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</si>
  <si>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</si>
  <si>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</si>
  <si>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</si>
  <si>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</si>
  <si>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</si>
  <si>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</si>
  <si>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</si>
  <si>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</si>
  <si>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</si>
  <si>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</si>
  <si>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</si>
  <si>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</si>
  <si>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</si>
  <si>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</si>
  <si>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</si>
  <si>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</si>
  <si>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</si>
  <si>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</si>
  <si>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</si>
  <si>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</si>
  <si>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</si>
  <si>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</si>
  <si>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</si>
  <si>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</si>
  <si>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</si>
  <si>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</si>
  <si>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</si>
  <si>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</si>
  <si>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</si>
  <si>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</si>
  <si>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</si>
  <si>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</si>
  <si>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</si>
  <si>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</si>
  <si>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</si>
  <si>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</si>
  <si>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</si>
  <si>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</si>
  <si>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</si>
  <si>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</si>
  <si>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</si>
  <si>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</si>
  <si>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</si>
  <si>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</si>
  <si>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</si>
  <si>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</si>
  <si>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</si>
  <si>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</si>
  <si>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</si>
  <si>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</si>
  <si>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</si>
  <si>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</si>
  <si>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</si>
  <si>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</si>
  <si>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</si>
  <si>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</si>
  <si>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</si>
  <si>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</si>
  <si>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</si>
  <si>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</si>
  <si>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</si>
  <si>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</si>
  <si>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</si>
  <si>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</si>
  <si>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</si>
  <si>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</si>
  <si>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</si>
  <si>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</si>
  <si>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</si>
  <si>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</si>
  <si>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</si>
  <si>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</si>
  <si>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日吉津村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</si>
  <si>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</si>
  <si>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</si>
  <si>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</si>
  <si>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</si>
  <si>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</si>
  <si>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</si>
  <si>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</si>
  <si>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</si>
  <si>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</si>
  <si>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</si>
  <si>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</si>
  <si>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</si>
  <si>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</si>
  <si>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</si>
  <si>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</si>
  <si>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</si>
  <si>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</si>
  <si>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</si>
  <si>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</si>
  <si>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</si>
  <si>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</si>
  <si>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</si>
  <si>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</si>
  <si>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</si>
  <si>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</si>
  <si>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</si>
  <si>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</si>
  <si>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</si>
  <si>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</si>
  <si>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</si>
  <si>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</si>
  <si>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</si>
  <si>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</si>
  <si>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</si>
  <si>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</si>
  <si>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</si>
  <si>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</si>
  <si>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</si>
  <si>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</si>
  <si>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</si>
  <si>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</si>
  <si>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</si>
  <si>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</si>
  <si>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</si>
  <si>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</si>
  <si>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</si>
  <si>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</si>
  <si>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</si>
  <si>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</si>
  <si>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</si>
  <si>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</si>
  <si>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</si>
  <si>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</si>
  <si>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</si>
  <si>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</si>
  <si>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</si>
  <si>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</si>
  <si>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</si>
  <si>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</si>
  <si>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</si>
  <si>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</si>
  <si>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</si>
  <si>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</si>
  <si>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</si>
  <si>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</si>
  <si>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</si>
  <si>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</si>
  <si>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</si>
  <si>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</si>
  <si>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</si>
  <si>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</si>
  <si>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</si>
  <si>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</si>
  <si>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</si>
  <si>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</si>
  <si>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</si>
  <si>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t>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</si>
  <si>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</si>
  <si>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</si>
  <si>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</si>
  <si>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</si>
  <si>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</si>
  <si>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</si>
  <si>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</si>
  <si>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</si>
  <si>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</si>
  <si>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</si>
  <si>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</si>
  <si>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</si>
  <si>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</si>
  <si>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</si>
  <si>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</si>
  <si>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</si>
  <si>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</si>
  <si>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</si>
  <si>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</si>
  <si>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</si>
  <si>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</si>
  <si>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</si>
  <si>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</si>
  <si>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</si>
  <si>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</si>
  <si>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</si>
  <si>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</si>
  <si>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</si>
  <si>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</si>
  <si>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</si>
  <si>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</si>
  <si>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</si>
  <si>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</si>
  <si>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</si>
  <si>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</si>
  <si>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</si>
  <si>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</si>
  <si>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</si>
  <si>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</si>
  <si>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</si>
  <si>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</si>
  <si>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</si>
  <si>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</si>
  <si>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鳥取県日吉津村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</si>
  <si>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</si>
  <si>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</si>
  <si>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</si>
  <si>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</si>
  <si>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</si>
  <si>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</si>
  <si>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</si>
  <si>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</si>
  <si>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</si>
  <si>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</si>
  <si>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</si>
  <si>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</si>
  <si>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</si>
  <si>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</si>
  <si>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</si>
  <si>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</si>
  <si>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</si>
  <si>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</si>
  <si>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</si>
  <si>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</si>
  <si>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</si>
  <si>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</si>
  <si>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</si>
  <si>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</si>
  <si>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</si>
  <si>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</si>
  <si>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</si>
  <si>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</si>
  <si>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</si>
  <si>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</si>
  <si>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</si>
  <si>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</si>
  <si>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</si>
  <si>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</si>
  <si>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</si>
  <si>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</si>
  <si>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</si>
  <si>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</si>
  <si>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</si>
  <si>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</si>
  <si>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</si>
  <si>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</si>
  <si>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</si>
  <si>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</si>
  <si>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</si>
  <si>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</si>
  <si>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</si>
  <si>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</si>
  <si>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</si>
  <si>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</si>
  <si>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</si>
  <si>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</si>
  <si>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</si>
  <si>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</si>
  <si>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</si>
  <si>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</si>
  <si>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</si>
  <si>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</si>
  <si>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</si>
  <si>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</si>
  <si>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</si>
  <si>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</si>
  <si>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</si>
  <si>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</si>
  <si>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</si>
  <si>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</si>
  <si>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</si>
  <si>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</si>
  <si>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</si>
  <si>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</si>
  <si>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</si>
  <si>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</si>
  <si>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</si>
  <si>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</si>
  <si>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</si>
  <si>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</si>
  <si>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</si>
  <si>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</si>
  <si>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</si>
  <si>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</si>
  <si>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</si>
  <si>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</si>
  <si>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</si>
  <si>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</si>
  <si>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</si>
  <si>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</si>
  <si>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</si>
  <si>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</si>
  <si>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</si>
  <si>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</si>
  <si>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</si>
  <si>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</si>
  <si>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</si>
  <si>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</si>
  <si>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</si>
  <si>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</si>
  <si>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</si>
  <si>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</si>
  <si>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</si>
  <si>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</si>
  <si>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</si>
  <si>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</si>
  <si>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</si>
  <si>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</si>
  <si>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</si>
  <si>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</si>
  <si>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</si>
  <si>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</si>
  <si>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</si>
  <si>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</si>
  <si>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</si>
  <si>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</si>
  <si>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</si>
  <si>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</si>
  <si>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</si>
  <si>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</si>
  <si>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</si>
  <si>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</si>
  <si>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</si>
  <si>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</si>
  <si>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</si>
  <si>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</si>
  <si>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</si>
  <si>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</si>
  <si>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</si>
  <si>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</si>
  <si>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</si>
  <si>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</si>
  <si>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</si>
  <si>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</si>
  <si>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</si>
  <si>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</si>
  <si>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</si>
  <si>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</si>
  <si>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</si>
  <si>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</si>
  <si>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</si>
  <si>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</si>
  <si>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</si>
  <si>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</si>
  <si>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</si>
  <si>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</si>
  <si>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</si>
  <si>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</si>
  <si>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</si>
  <si>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</si>
  <si>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</si>
  <si>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</si>
  <si>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鳥取県日吉津村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</si>
  <si>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</si>
  <si>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</si>
  <si>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</si>
  <si>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</si>
  <si>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</si>
  <si>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</si>
  <si>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</si>
  <si>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</si>
  <si>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</si>
  <si>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</si>
  <si>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</si>
  <si>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</si>
  <si>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</si>
  <si>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</si>
  <si>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</si>
  <si>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</si>
  <si>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</si>
  <si>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</si>
  <si>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</si>
  <si>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</si>
  <si>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</si>
  <si>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</si>
  <si>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</si>
  <si>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</si>
  <si>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</si>
  <si>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</si>
  <si>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</si>
  <si>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</si>
  <si>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</si>
  <si>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</si>
  <si>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</si>
  <si>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</si>
  <si>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</si>
  <si>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</si>
  <si>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</si>
  <si>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</si>
  <si>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</si>
  <si>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</si>
  <si>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</si>
  <si>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</si>
  <si>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</si>
  <si>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</si>
  <si>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</si>
  <si>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</si>
  <si>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</si>
  <si>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</si>
  <si>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</si>
  <si>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</si>
  <si>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</si>
  <si>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</si>
  <si>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</si>
  <si>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</si>
  <si>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</si>
  <si>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</si>
  <si>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</si>
  <si>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</si>
  <si>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</si>
  <si>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</si>
  <si>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</si>
  <si>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</si>
  <si>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</si>
  <si>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</si>
  <si>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</si>
  <si>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</si>
  <si>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</si>
  <si>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</si>
  <si>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</si>
  <si>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</si>
  <si>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</si>
  <si>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</si>
  <si>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</si>
  <si>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</si>
  <si>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</si>
  <si>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</si>
  <si>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</si>
  <si>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</si>
  <si>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</si>
  <si>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</si>
  <si>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</si>
  <si>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</si>
  <si>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</si>
  <si>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</si>
  <si>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</si>
  <si>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</si>
  <si>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</si>
  <si>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</si>
  <si>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</si>
  <si>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</si>
  <si>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</si>
  <si>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</si>
  <si>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</si>
  <si>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</si>
  <si>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</si>
  <si>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</si>
  <si>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</si>
  <si>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</si>
  <si>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</si>
  <si>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</si>
  <si>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</si>
  <si>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国民健康保険勘定特別会計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</si>
  <si>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</si>
  <si>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</si>
  <si>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</si>
  <si>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</si>
  <si>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</si>
  <si>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</si>
  <si>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</si>
  <si>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</si>
  <si>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</si>
  <si>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</si>
  <si>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</si>
  <si>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</si>
  <si>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</si>
  <si>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</si>
  <si>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</si>
  <si>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</si>
  <si>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</si>
  <si>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</si>
  <si>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</si>
  <si>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</si>
  <si>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</si>
  <si>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</si>
  <si>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</si>
  <si>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</si>
  <si>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</si>
  <si>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</si>
  <si>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</si>
  <si>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</si>
  <si>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</si>
  <si>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</si>
  <si>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</si>
  <si>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</si>
  <si>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</si>
  <si>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</si>
  <si>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</si>
  <si>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</si>
  <si>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</si>
  <si>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</si>
  <si>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</si>
  <si>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</si>
  <si>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</si>
  <si>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</si>
  <si>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</si>
  <si>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</si>
  <si>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</si>
  <si>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</si>
  <si>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</si>
  <si>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</si>
  <si>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</si>
  <si>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</si>
  <si>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</si>
  <si>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</si>
  <si>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</si>
  <si>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</si>
  <si>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</si>
  <si>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</si>
  <si>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</si>
  <si>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</si>
  <si>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</si>
  <si>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</si>
  <si>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</si>
  <si>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</si>
  <si>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</si>
  <si>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</si>
  <si>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</si>
  <si>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</si>
  <si>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</si>
  <si>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</si>
  <si>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</si>
  <si>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</si>
  <si>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</si>
  <si>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</si>
  <si>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</si>
  <si>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</si>
  <si>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</si>
  <si>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</si>
  <si>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</si>
  <si>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</si>
  <si>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</si>
  <si>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</si>
  <si>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</si>
  <si>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</si>
  <si>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</si>
  <si>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</si>
  <si>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</si>
  <si>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4.63</t>
  </si>
  <si>
    <t>▲ 14.35</t>
  </si>
  <si>
    <t>一般会計</t>
  </si>
  <si>
    <t>国民健康保険事業勘定特別会計</t>
  </si>
  <si>
    <t>情報公開・個人情報保護審査会特別会計</t>
  </si>
  <si>
    <t>公共下水道事業特別会計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</si>
  <si>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</si>
  <si>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</si>
  <si>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</si>
  <si>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</si>
  <si>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</si>
  <si>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</si>
  <si>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</si>
  <si>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</si>
  <si>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情報公開・個人情報保護審査会特別会計</t>
    <phoneticPr fontId="5"/>
  </si>
  <si>
    <t>-</t>
    <phoneticPr fontId="2"/>
  </si>
  <si>
    <t>米子市日吉津村中学校組合</t>
    <rPh sb="0" eb="3">
      <t>ヨナゴシ</t>
    </rPh>
    <rPh sb="3" eb="7">
      <t>ヒエヅソン</t>
    </rPh>
    <rPh sb="7" eb="10">
      <t>チュウガッコウ</t>
    </rPh>
    <rPh sb="10" eb="12">
      <t>クミアイ</t>
    </rPh>
    <phoneticPr fontId="18"/>
  </si>
  <si>
    <t>-</t>
    <phoneticPr fontId="2"/>
  </si>
  <si>
    <t>鳥取県町村事務組合</t>
    <rPh sb="0" eb="3">
      <t>トットリケン</t>
    </rPh>
    <rPh sb="3" eb="5">
      <t>チョウソン</t>
    </rPh>
    <rPh sb="5" eb="7">
      <t>ジム</t>
    </rPh>
    <rPh sb="7" eb="9">
      <t>クミアイ</t>
    </rPh>
    <phoneticPr fontId="18"/>
  </si>
  <si>
    <t>鳥取県西部広域行政管理組合</t>
    <rPh sb="0" eb="3">
      <t>トットリケン</t>
    </rPh>
    <rPh sb="3" eb="5">
      <t>セイブ</t>
    </rPh>
    <rPh sb="5" eb="7">
      <t>コウイキ</t>
    </rPh>
    <rPh sb="7" eb="9">
      <t>ギョウセイ</t>
    </rPh>
    <rPh sb="9" eb="11">
      <t>カンリ</t>
    </rPh>
    <rPh sb="11" eb="13">
      <t>クミアイ</t>
    </rPh>
    <phoneticPr fontId="18"/>
  </si>
  <si>
    <t>南部箕蚊屋広域連合（一般会計）</t>
    <rPh sb="0" eb="2">
      <t>ナンブ</t>
    </rPh>
    <rPh sb="2" eb="5">
      <t>ミノカヤ</t>
    </rPh>
    <rPh sb="5" eb="7">
      <t>コウイキ</t>
    </rPh>
    <rPh sb="7" eb="9">
      <t>レンゴウ</t>
    </rPh>
    <rPh sb="10" eb="12">
      <t>イッパン</t>
    </rPh>
    <rPh sb="12" eb="14">
      <t>カイケイ</t>
    </rPh>
    <phoneticPr fontId="18"/>
  </si>
  <si>
    <t>南部箕蚊屋広域連合（特別会計）</t>
    <rPh sb="0" eb="2">
      <t>ナンブ</t>
    </rPh>
    <rPh sb="2" eb="5">
      <t>ミノカヤ</t>
    </rPh>
    <rPh sb="5" eb="7">
      <t>コウイキ</t>
    </rPh>
    <rPh sb="7" eb="9">
      <t>レンゴウ</t>
    </rPh>
    <rPh sb="10" eb="12">
      <t>トクベツ</t>
    </rPh>
    <rPh sb="12" eb="14">
      <t>カイケイ</t>
    </rPh>
    <phoneticPr fontId="18"/>
  </si>
  <si>
    <t>鳥取県後期高齢者医療広域連合（一般会計）</t>
    <rPh sb="0" eb="3">
      <t>トットリケン</t>
    </rPh>
    <rPh sb="3" eb="5">
      <t>コウキ</t>
    </rPh>
    <rPh sb="5" eb="7">
      <t>コウレイ</t>
    </rPh>
    <rPh sb="7" eb="8">
      <t>シャ</t>
    </rPh>
    <rPh sb="8" eb="10">
      <t>イリョウ</t>
    </rPh>
    <rPh sb="10" eb="12">
      <t>コウイキ</t>
    </rPh>
    <rPh sb="12" eb="14">
      <t>レンゴウ</t>
    </rPh>
    <rPh sb="15" eb="17">
      <t>イッパン</t>
    </rPh>
    <rPh sb="17" eb="19">
      <t>カイケイ</t>
    </rPh>
    <phoneticPr fontId="18"/>
  </si>
  <si>
    <t>鳥取県後期高齢者医療広域連合（特別会計）</t>
    <rPh sb="0" eb="3">
      <t>トットリケン</t>
    </rPh>
    <rPh sb="3" eb="5">
      <t>コウキ</t>
    </rPh>
    <rPh sb="5" eb="7">
      <t>コウレイ</t>
    </rPh>
    <rPh sb="7" eb="8">
      <t>シャ</t>
    </rPh>
    <rPh sb="8" eb="10">
      <t>イリョウ</t>
    </rPh>
    <rPh sb="10" eb="12">
      <t>コウイキ</t>
    </rPh>
    <rPh sb="12" eb="14">
      <t>レンゴウ</t>
    </rPh>
    <rPh sb="15" eb="17">
      <t>トクベツ</t>
    </rPh>
    <rPh sb="17" eb="19">
      <t>カイケイ</t>
    </rPh>
    <phoneticPr fontId="18"/>
  </si>
  <si>
    <t>日吉津村土地開発公社</t>
    <rPh sb="0" eb="3">
      <t>ヒエヅ</t>
    </rPh>
    <rPh sb="3" eb="4">
      <t>ソン</t>
    </rPh>
    <rPh sb="4" eb="6">
      <t>トチ</t>
    </rPh>
    <rPh sb="6" eb="8">
      <t>カイハツ</t>
    </rPh>
    <rPh sb="8" eb="10">
      <t>コウシャ</t>
    </rPh>
    <phoneticPr fontId="18"/>
  </si>
  <si>
    <t>-</t>
    <phoneticPr fontId="2"/>
  </si>
  <si>
    <t>-</t>
    <phoneticPr fontId="2"/>
  </si>
  <si>
    <t>ひえづ物産</t>
    <rPh sb="3" eb="5">
      <t>ブッサン</t>
    </rPh>
    <phoneticPr fontId="18"/>
  </si>
  <si>
    <t>うなばら福祉事業団</t>
    <rPh sb="4" eb="6">
      <t>フクシ</t>
    </rPh>
    <rPh sb="6" eb="9">
      <t>ジギョウダン</t>
    </rPh>
    <phoneticPr fontId="18"/>
  </si>
  <si>
    <t>夢はぐくむ村づくり基金</t>
    <rPh sb="0" eb="1">
      <t>ユメ</t>
    </rPh>
    <rPh sb="5" eb="6">
      <t>ムラ</t>
    </rPh>
    <rPh sb="9" eb="11">
      <t>キキン</t>
    </rPh>
    <phoneticPr fontId="18"/>
  </si>
  <si>
    <t>公共施設等建設基金</t>
    <rPh sb="0" eb="2">
      <t>コウキョウ</t>
    </rPh>
    <rPh sb="2" eb="4">
      <t>シセツ</t>
    </rPh>
    <rPh sb="4" eb="5">
      <t>トウ</t>
    </rPh>
    <rPh sb="5" eb="7">
      <t>ケンセツ</t>
    </rPh>
    <rPh sb="7" eb="9">
      <t>キキン</t>
    </rPh>
    <phoneticPr fontId="18"/>
  </si>
  <si>
    <t>地域福祉基金</t>
    <rPh sb="0" eb="2">
      <t>チイキ</t>
    </rPh>
    <rPh sb="2" eb="4">
      <t>フクシ</t>
    </rPh>
    <rPh sb="4" eb="6">
      <t>キキン</t>
    </rPh>
    <phoneticPr fontId="18"/>
  </si>
  <si>
    <t>国際交流基金</t>
    <rPh sb="0" eb="2">
      <t>コクサイ</t>
    </rPh>
    <rPh sb="2" eb="4">
      <t>コウリュウ</t>
    </rPh>
    <rPh sb="4" eb="6">
      <t>キキン</t>
    </rPh>
    <phoneticPr fontId="18"/>
  </si>
  <si>
    <t>ふるさとづくり基金</t>
    <rPh sb="7" eb="9">
      <t>キキン</t>
    </rPh>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</si>
  <si>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</si>
  <si>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</si>
  <si>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</si>
  <si>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</si>
  <si>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</si>
  <si>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</si>
  <si>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</si>
  <si>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</si>
  <si>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</si>
  <si>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</si>
  <si>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</si>
  <si>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</si>
  <si>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平成30年度の将来負担比率は、前年度比で6.0ポイント高くなった。今後も新規地方債の発行や基金の取崩し等により数値は上昇してくると考えられる。また有形固定資産減価償却率については、築20年以上経過している公共施設等も多数あり、経年とともに今後も上昇してくると考えられるため、個別の施設管理計画の策定や、古い公共施設の複合化等を実施し、適正な施設管理に努めていく。</t>
    <rPh sb="164" eb="166">
      <t>ジッシ</t>
    </rPh>
    <phoneticPr fontId="5"/>
  </si>
  <si>
    <t>　将来負担比率については、新規地方債の発行による地方債現在高が増加したことが影響し、前年度比で6.0ポイント上がった。今後は新規地方債の発行額の増加が見込まれ、また財政調整基金と取り崩しによる充当可能基金も減少が予想され、将来負担比率の数値も上がっていくことが考えられる。引き続き、公債費の適正管理や歳入の確保に努めていく。
　実質公債費比率についても、平成30年度は前年度比で0.6ポイント上昇しているが、今後、道路改良や児童福祉施設建設も検討されており、新規起債も発行予定のため、数値は上昇していくことが予想される。その他の新規発行債の抑制や交付税措置のある有利な地方債の活用等により、公債費の適正管理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</si>
</sst>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178" fontId="19"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c:ext xmlns:c16="http://schemas.microsoft.com/office/drawing/2014/chart" uri="{C3380CC4-5D6E-409C-BE32-E72D297353CC}">
              <c16:uniqueId val="{00000000-2430-47E9-B1E4-30B2EAE3AB3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309588</c:v>
                </c:pt>
                <c:pt idx="1">
                  <c:v>61965</c:v>
                </c:pt>
                <c:pt idx="2">
                  <c:v>58689</c:v>
                </c:pt>
                <c:pt idx="3">
                  <c:v>151989</c:v>
                </c:pt>
                <c:pt idx="4">
                  <c:v>117476</c:v>
                </c:pt>
              </c:numCache>
            </c:numRef>
          </c:val>
          <c:smooth val="0"/>
          <c:extLst>
            <c:ext xmlns:c16="http://schemas.microsoft.com/office/drawing/2014/chart" uri="{C3380CC4-5D6E-409C-BE32-E72D297353CC}">
              <c16:uniqueId val="{00000001-2430-47E9-B1E4-30B2EAE3AB38}"/>
            </c:ext>
          </c:extLst>
        </c:ser>
        <c:dLbls>
          <c:showLegendKey val="0"/>
          <c:showVal val="0"/>
          <c:showCatName val="0"/>
          <c:showSerName val="0"/>
          <c:showPercent val="0"/>
          <c:showBubbleSize val="0"/>
        </c:dLbls>
        <c:marker val="1"/>
        <c:smooth val="0"/>
        <c:axId val="133361848"/>
        <c:axId val="133365768"/>
      </c:lineChart>
      <c:catAx>
        <c:axId val="133361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365768"/>
        <c:crosses val="autoZero"/>
        <c:auto val="1"/>
        <c:lblAlgn val="ctr"/>
        <c:lblOffset val="100"/>
        <c:tickLblSkip val="1"/>
        <c:tickMarkSkip val="1"/>
        <c:noMultiLvlLbl val="0"/>
      </c:catAx>
      <c:valAx>
        <c:axId val="13336576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361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3.77</c:v>
                </c:pt>
                <c:pt idx="1">
                  <c:v>5.24</c:v>
                </c:pt>
                <c:pt idx="2">
                  <c:v>0.98</c:v>
                </c:pt>
                <c:pt idx="3">
                  <c:v>9.1199999999999992</c:v>
                </c:pt>
                <c:pt idx="4">
                  <c:v>5.88</c:v>
                </c:pt>
              </c:numCache>
            </c:numRef>
          </c:val>
          <c:extLst>
            <c:ext xmlns:c16="http://schemas.microsoft.com/office/drawing/2014/chart" uri="{C3380CC4-5D6E-409C-BE32-E72D297353CC}">
              <c16:uniqueId val="{00000000-8433-4A11-9649-D44BEF79EFB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45.4</c:v>
                </c:pt>
                <c:pt idx="1">
                  <c:v>44.44</c:v>
                </c:pt>
                <c:pt idx="2">
                  <c:v>44.12</c:v>
                </c:pt>
                <c:pt idx="3">
                  <c:v>35.020000000000003</c:v>
                </c:pt>
                <c:pt idx="4">
                  <c:v>22.93</c:v>
                </c:pt>
              </c:numCache>
            </c:numRef>
          </c:val>
          <c:extLst>
            <c:ext xmlns:c16="http://schemas.microsoft.com/office/drawing/2014/chart" uri="{C3380CC4-5D6E-409C-BE32-E72D297353CC}">
              <c16:uniqueId val="{00000001-8433-4A11-9649-D44BEF79EFBE}"/>
            </c:ext>
          </c:extLst>
        </c:ser>
        <c:dLbls>
          <c:showLegendKey val="0"/>
          <c:showVal val="0"/>
          <c:showCatName val="0"/>
          <c:showSerName val="0"/>
          <c:showPercent val="0"/>
          <c:showBubbleSize val="0"/>
        </c:dLbls>
        <c:gapWidth val="250"/>
        <c:overlap val="100"/>
        <c:axId val="133367336"/>
        <c:axId val="403498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0.46</c:v>
                </c:pt>
                <c:pt idx="1">
                  <c:v>2.54</c:v>
                </c:pt>
                <c:pt idx="2">
                  <c:v>-4.63</c:v>
                </c:pt>
                <c:pt idx="3">
                  <c:v>0.08</c:v>
                </c:pt>
                <c:pt idx="4">
                  <c:v>-14.35</c:v>
                </c:pt>
              </c:numCache>
            </c:numRef>
          </c:val>
          <c:smooth val="0"/>
          <c:extLst>
            <c:ext xmlns:c16="http://schemas.microsoft.com/office/drawing/2014/chart" uri="{C3380CC4-5D6E-409C-BE32-E72D297353CC}">
              <c16:uniqueId val="{00000002-8433-4A11-9649-D44BEF79EFBE}"/>
            </c:ext>
          </c:extLst>
        </c:ser>
        <c:dLbls>
          <c:showLegendKey val="0"/>
          <c:showVal val="0"/>
          <c:showCatName val="0"/>
          <c:showSerName val="0"/>
          <c:showPercent val="0"/>
          <c:showBubbleSize val="0"/>
        </c:dLbls>
        <c:marker val="1"/>
        <c:smooth val="0"/>
        <c:axId val="133367336"/>
        <c:axId val="403498976"/>
      </c:lineChart>
      <c:catAx>
        <c:axId val="133367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3498976"/>
        <c:crosses val="autoZero"/>
        <c:auto val="1"/>
        <c:lblAlgn val="ctr"/>
        <c:lblOffset val="100"/>
        <c:tickLblSkip val="1"/>
        <c:tickMarkSkip val="1"/>
        <c:noMultiLvlLbl val="0"/>
      </c:catAx>
      <c:valAx>
        <c:axId val="403498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367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B9F-4F76-B451-BF7FDF1BB87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B9F-4F76-B451-BF7FDF1BB87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B9F-4F76-B451-BF7FDF1BB87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B9F-4F76-B451-BF7FDF1BB87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DB9F-4F76-B451-BF7FDF1BB87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DB9F-4F76-B451-BF7FDF1BB871}"/>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0.02</c:v>
                </c:pt>
                <c:pt idx="2">
                  <c:v>#N/A</c:v>
                </c:pt>
                <c:pt idx="3">
                  <c:v>0.37</c:v>
                </c:pt>
                <c:pt idx="4">
                  <c:v>#N/A</c:v>
                </c:pt>
                <c:pt idx="5">
                  <c:v>0.01</c:v>
                </c:pt>
                <c:pt idx="6">
                  <c:v>#N/A</c:v>
                </c:pt>
                <c:pt idx="7">
                  <c:v>0</c:v>
                </c:pt>
                <c:pt idx="8">
                  <c:v>#N/A</c:v>
                </c:pt>
                <c:pt idx="9">
                  <c:v>0.02</c:v>
                </c:pt>
              </c:numCache>
            </c:numRef>
          </c:val>
          <c:extLst>
            <c:ext xmlns:c16="http://schemas.microsoft.com/office/drawing/2014/chart" uri="{C3380CC4-5D6E-409C-BE32-E72D297353CC}">
              <c16:uniqueId val="{00000006-DB9F-4F76-B451-BF7FDF1BB871}"/>
            </c:ext>
          </c:extLst>
        </c:ser>
        <c:ser>
          <c:idx val="7"/>
          <c:order val="7"/>
          <c:tx>
            <c:strRef>
              <c:f>データシート!$A$34</c:f>
              <c:strCache>
                <c:ptCount val="1"/>
                <c:pt idx="0">
                  <c:v>情報公開・個人情報保護審査会特別会計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0.02</c:v>
                </c:pt>
              </c:numCache>
            </c:numRef>
          </c:val>
          <c:extLst>
            <c:ext xmlns:c16="http://schemas.microsoft.com/office/drawing/2014/chart" uri="{C3380CC4-5D6E-409C-BE32-E72D297353CC}">
              <c16:uniqueId val="{00000007-DB9F-4F76-B451-BF7FDF1BB871}"/>
            </c:ext>
          </c:extLst>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1.41</c:v>
                </c:pt>
                <c:pt idx="2">
                  <c:v>#N/A</c:v>
                </c:pt>
                <c:pt idx="3">
                  <c:v>0.51</c:v>
                </c:pt>
                <c:pt idx="4">
                  <c:v>#N/A</c:v>
                </c:pt>
                <c:pt idx="5">
                  <c:v>0.66</c:v>
                </c:pt>
                <c:pt idx="6">
                  <c:v>#N/A</c:v>
                </c:pt>
                <c:pt idx="7">
                  <c:v>0.51</c:v>
                </c:pt>
                <c:pt idx="8">
                  <c:v>#N/A</c:v>
                </c:pt>
                <c:pt idx="9">
                  <c:v>1.06</c:v>
                </c:pt>
              </c:numCache>
            </c:numRef>
          </c:val>
          <c:extLst>
            <c:ext xmlns:c16="http://schemas.microsoft.com/office/drawing/2014/chart" uri="{C3380CC4-5D6E-409C-BE32-E72D297353CC}">
              <c16:uniqueId val="{00000008-DB9F-4F76-B451-BF7FDF1BB87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3.76</c:v>
                </c:pt>
                <c:pt idx="2">
                  <c:v>#N/A</c:v>
                </c:pt>
                <c:pt idx="3">
                  <c:v>5.23</c:v>
                </c:pt>
                <c:pt idx="4">
                  <c:v>#N/A</c:v>
                </c:pt>
                <c:pt idx="5">
                  <c:v>0.98</c:v>
                </c:pt>
                <c:pt idx="6">
                  <c:v>#N/A</c:v>
                </c:pt>
                <c:pt idx="7">
                  <c:v>9.1199999999999992</c:v>
                </c:pt>
                <c:pt idx="8">
                  <c:v>#N/A</c:v>
                </c:pt>
                <c:pt idx="9">
                  <c:v>5.85</c:v>
                </c:pt>
              </c:numCache>
            </c:numRef>
          </c:val>
          <c:extLst>
            <c:ext xmlns:c16="http://schemas.microsoft.com/office/drawing/2014/chart" uri="{C3380CC4-5D6E-409C-BE32-E72D297353CC}">
              <c16:uniqueId val="{00000009-DB9F-4F76-B451-BF7FDF1BB871}"/>
            </c:ext>
          </c:extLst>
        </c:ser>
        <c:dLbls>
          <c:showLegendKey val="0"/>
          <c:showVal val="0"/>
          <c:showCatName val="0"/>
          <c:showSerName val="0"/>
          <c:showPercent val="0"/>
          <c:showBubbleSize val="0"/>
        </c:dLbls>
        <c:gapWidth val="150"/>
        <c:overlap val="100"/>
        <c:axId val="403503680"/>
        <c:axId val="403503288"/>
      </c:barChart>
      <c:catAx>
        <c:axId val="40350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3503288"/>
        <c:crosses val="autoZero"/>
        <c:auto val="1"/>
        <c:lblAlgn val="ctr"/>
        <c:lblOffset val="100"/>
        <c:tickLblSkip val="1"/>
        <c:tickMarkSkip val="1"/>
        <c:noMultiLvlLbl val="0"/>
      </c:catAx>
      <c:valAx>
        <c:axId val="403503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503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145</c:v>
                </c:pt>
                <c:pt idx="5">
                  <c:v>143</c:v>
                </c:pt>
                <c:pt idx="8">
                  <c:v>141</c:v>
                </c:pt>
                <c:pt idx="11">
                  <c:v>140</c:v>
                </c:pt>
                <c:pt idx="14">
                  <c:v>142</c:v>
                </c:pt>
              </c:numCache>
            </c:numRef>
          </c:val>
          <c:extLst>
            <c:ext xmlns:c16="http://schemas.microsoft.com/office/drawing/2014/chart" uri="{C3380CC4-5D6E-409C-BE32-E72D297353CC}">
              <c16:uniqueId val="{00000000-965A-46A0-84BE-91AE2D6473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65A-46A0-84BE-91AE2D6473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26</c:v>
                </c:pt>
                <c:pt idx="3">
                  <c:v>24</c:v>
                </c:pt>
                <c:pt idx="6">
                  <c:v>21</c:v>
                </c:pt>
                <c:pt idx="9">
                  <c:v>24</c:v>
                </c:pt>
                <c:pt idx="12">
                  <c:v>22</c:v>
                </c:pt>
              </c:numCache>
            </c:numRef>
          </c:val>
          <c:extLst>
            <c:ext xmlns:c16="http://schemas.microsoft.com/office/drawing/2014/chart" uri="{C3380CC4-5D6E-409C-BE32-E72D297353CC}">
              <c16:uniqueId val="{00000002-965A-46A0-84BE-91AE2D6473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13</c:v>
                </c:pt>
                <c:pt idx="3">
                  <c:v>13</c:v>
                </c:pt>
                <c:pt idx="6">
                  <c:v>14</c:v>
                </c:pt>
                <c:pt idx="9">
                  <c:v>19</c:v>
                </c:pt>
                <c:pt idx="12">
                  <c:v>18</c:v>
                </c:pt>
              </c:numCache>
            </c:numRef>
          </c:val>
          <c:extLst>
            <c:ext xmlns:c16="http://schemas.microsoft.com/office/drawing/2014/chart" uri="{C3380CC4-5D6E-409C-BE32-E72D297353CC}">
              <c16:uniqueId val="{00000003-965A-46A0-84BE-91AE2D6473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c:v>
                </c:pt>
                <c:pt idx="3">
                  <c:v>12</c:v>
                </c:pt>
                <c:pt idx="6">
                  <c:v>18</c:v>
                </c:pt>
                <c:pt idx="9">
                  <c:v>38</c:v>
                </c:pt>
                <c:pt idx="12">
                  <c:v>25</c:v>
                </c:pt>
              </c:numCache>
            </c:numRef>
          </c:val>
          <c:extLst>
            <c:ext xmlns:c16="http://schemas.microsoft.com/office/drawing/2014/chart" uri="{C3380CC4-5D6E-409C-BE32-E72D297353CC}">
              <c16:uniqueId val="{00000004-965A-46A0-84BE-91AE2D6473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5A-46A0-84BE-91AE2D6473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65A-46A0-84BE-91AE2D6473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185</c:v>
                </c:pt>
                <c:pt idx="3">
                  <c:v>183</c:v>
                </c:pt>
                <c:pt idx="6">
                  <c:v>186</c:v>
                </c:pt>
                <c:pt idx="9">
                  <c:v>230</c:v>
                </c:pt>
                <c:pt idx="12">
                  <c:v>194</c:v>
                </c:pt>
              </c:numCache>
            </c:numRef>
          </c:val>
          <c:extLst>
            <c:ext xmlns:c16="http://schemas.microsoft.com/office/drawing/2014/chart" uri="{C3380CC4-5D6E-409C-BE32-E72D297353CC}">
              <c16:uniqueId val="{00000007-965A-46A0-84BE-91AE2D6473F4}"/>
            </c:ext>
          </c:extLst>
        </c:ser>
        <c:dLbls>
          <c:showLegendKey val="0"/>
          <c:showVal val="0"/>
          <c:showCatName val="0"/>
          <c:showSerName val="0"/>
          <c:showPercent val="0"/>
          <c:showBubbleSize val="0"/>
        </c:dLbls>
        <c:gapWidth val="100"/>
        <c:overlap val="100"/>
        <c:axId val="403504464"/>
        <c:axId val="403497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87</c:v>
                </c:pt>
                <c:pt idx="2">
                  <c:v>#N/A</c:v>
                </c:pt>
                <c:pt idx="3">
                  <c:v>#N/A</c:v>
                </c:pt>
                <c:pt idx="4">
                  <c:v>89</c:v>
                </c:pt>
                <c:pt idx="5">
                  <c:v>#N/A</c:v>
                </c:pt>
                <c:pt idx="6">
                  <c:v>#N/A</c:v>
                </c:pt>
                <c:pt idx="7">
                  <c:v>98</c:v>
                </c:pt>
                <c:pt idx="8">
                  <c:v>#N/A</c:v>
                </c:pt>
                <c:pt idx="9">
                  <c:v>#N/A</c:v>
                </c:pt>
                <c:pt idx="10">
                  <c:v>171</c:v>
                </c:pt>
                <c:pt idx="11">
                  <c:v>#N/A</c:v>
                </c:pt>
                <c:pt idx="12">
                  <c:v>#N/A</c:v>
                </c:pt>
                <c:pt idx="13">
                  <c:v>117</c:v>
                </c:pt>
                <c:pt idx="14">
                  <c:v>#N/A</c:v>
                </c:pt>
              </c:numCache>
            </c:numRef>
          </c:val>
          <c:smooth val="0"/>
          <c:extLst>
            <c:ext xmlns:c16="http://schemas.microsoft.com/office/drawing/2014/chart" uri="{C3380CC4-5D6E-409C-BE32-E72D297353CC}">
              <c16:uniqueId val="{00000008-965A-46A0-84BE-91AE2D6473F4}"/>
            </c:ext>
          </c:extLst>
        </c:ser>
        <c:dLbls>
          <c:showLegendKey val="0"/>
          <c:showVal val="0"/>
          <c:showCatName val="0"/>
          <c:showSerName val="0"/>
          <c:showPercent val="0"/>
          <c:showBubbleSize val="0"/>
        </c:dLbls>
        <c:marker val="1"/>
        <c:smooth val="0"/>
        <c:axId val="403504464"/>
        <c:axId val="403497408"/>
      </c:lineChart>
      <c:catAx>
        <c:axId val="403504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3497408"/>
        <c:crosses val="autoZero"/>
        <c:auto val="1"/>
        <c:lblAlgn val="ctr"/>
        <c:lblOffset val="100"/>
        <c:tickLblSkip val="1"/>
        <c:tickMarkSkip val="1"/>
        <c:noMultiLvlLbl val="0"/>
      </c:catAx>
      <c:valAx>
        <c:axId val="403497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504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1845</c:v>
                </c:pt>
                <c:pt idx="5">
                  <c:v>1865</c:v>
                </c:pt>
                <c:pt idx="8">
                  <c:v>1993</c:v>
                </c:pt>
                <c:pt idx="11">
                  <c:v>1992</c:v>
                </c:pt>
                <c:pt idx="14">
                  <c:v>2063</c:v>
                </c:pt>
              </c:numCache>
            </c:numRef>
          </c:val>
          <c:extLst>
            <c:ext xmlns:c16="http://schemas.microsoft.com/office/drawing/2014/chart" uri="{C3380CC4-5D6E-409C-BE32-E72D297353CC}">
              <c16:uniqueId val="{00000000-6700-45EE-B5B9-9DC4776C2A9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c:v>
                </c:pt>
                <c:pt idx="5">
                  <c:v>2</c:v>
                </c:pt>
                <c:pt idx="8">
                  <c:v>0</c:v>
                </c:pt>
                <c:pt idx="11">
                  <c:v>0</c:v>
                </c:pt>
                <c:pt idx="14">
                  <c:v>0</c:v>
                </c:pt>
              </c:numCache>
            </c:numRef>
          </c:val>
          <c:extLst>
            <c:ext xmlns:c16="http://schemas.microsoft.com/office/drawing/2014/chart" uri="{C3380CC4-5D6E-409C-BE32-E72D297353CC}">
              <c16:uniqueId val="{00000001-6700-45EE-B5B9-9DC4776C2A9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780</c:v>
                </c:pt>
                <c:pt idx="5">
                  <c:v>860</c:v>
                </c:pt>
                <c:pt idx="8">
                  <c:v>890</c:v>
                </c:pt>
                <c:pt idx="11">
                  <c:v>844</c:v>
                </c:pt>
                <c:pt idx="14">
                  <c:v>804</c:v>
                </c:pt>
              </c:numCache>
            </c:numRef>
          </c:val>
          <c:extLst>
            <c:ext xmlns:c16="http://schemas.microsoft.com/office/drawing/2014/chart" uri="{C3380CC4-5D6E-409C-BE32-E72D297353CC}">
              <c16:uniqueId val="{00000002-6700-45EE-B5B9-9DC4776C2A9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700-45EE-B5B9-9DC4776C2A9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700-45EE-B5B9-9DC4776C2A9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33</c:v>
                </c:pt>
                <c:pt idx="3">
                  <c:v>45</c:v>
                </c:pt>
                <c:pt idx="6">
                  <c:v>48</c:v>
                </c:pt>
                <c:pt idx="9">
                  <c:v>42</c:v>
                </c:pt>
                <c:pt idx="12">
                  <c:v>44</c:v>
                </c:pt>
              </c:numCache>
            </c:numRef>
          </c:val>
          <c:extLst>
            <c:ext xmlns:c16="http://schemas.microsoft.com/office/drawing/2014/chart" uri="{C3380CC4-5D6E-409C-BE32-E72D297353CC}">
              <c16:uniqueId val="{00000005-6700-45EE-B5B9-9DC4776C2A9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244</c:v>
                </c:pt>
                <c:pt idx="3">
                  <c:v>185</c:v>
                </c:pt>
                <c:pt idx="6">
                  <c:v>194</c:v>
                </c:pt>
                <c:pt idx="9">
                  <c:v>171</c:v>
                </c:pt>
                <c:pt idx="12">
                  <c:v>158</c:v>
                </c:pt>
              </c:numCache>
            </c:numRef>
          </c:val>
          <c:extLst>
            <c:ext xmlns:c16="http://schemas.microsoft.com/office/drawing/2014/chart" uri="{C3380CC4-5D6E-409C-BE32-E72D297353CC}">
              <c16:uniqueId val="{00000006-6700-45EE-B5B9-9DC4776C2A9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135</c:v>
                </c:pt>
                <c:pt idx="3">
                  <c:v>139</c:v>
                </c:pt>
                <c:pt idx="6">
                  <c:v>139</c:v>
                </c:pt>
                <c:pt idx="9">
                  <c:v>129</c:v>
                </c:pt>
                <c:pt idx="12">
                  <c:v>129</c:v>
                </c:pt>
              </c:numCache>
            </c:numRef>
          </c:val>
          <c:extLst>
            <c:ext xmlns:c16="http://schemas.microsoft.com/office/drawing/2014/chart" uri="{C3380CC4-5D6E-409C-BE32-E72D297353CC}">
              <c16:uniqueId val="{00000007-6700-45EE-B5B9-9DC4776C2A9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42</c:v>
                </c:pt>
                <c:pt idx="3">
                  <c:v>48</c:v>
                </c:pt>
                <c:pt idx="6">
                  <c:v>90</c:v>
                </c:pt>
                <c:pt idx="9">
                  <c:v>172</c:v>
                </c:pt>
                <c:pt idx="12">
                  <c:v>216</c:v>
                </c:pt>
              </c:numCache>
            </c:numRef>
          </c:val>
          <c:extLst>
            <c:ext xmlns:c16="http://schemas.microsoft.com/office/drawing/2014/chart" uri="{C3380CC4-5D6E-409C-BE32-E72D297353CC}">
              <c16:uniqueId val="{00000008-6700-45EE-B5B9-9DC4776C2A9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629</c:v>
                </c:pt>
                <c:pt idx="3">
                  <c:v>502</c:v>
                </c:pt>
                <c:pt idx="6">
                  <c:v>404</c:v>
                </c:pt>
                <c:pt idx="9">
                  <c:v>60</c:v>
                </c:pt>
                <c:pt idx="12">
                  <c:v>38</c:v>
                </c:pt>
              </c:numCache>
            </c:numRef>
          </c:val>
          <c:extLst>
            <c:ext xmlns:c16="http://schemas.microsoft.com/office/drawing/2014/chart" uri="{C3380CC4-5D6E-409C-BE32-E72D297353CC}">
              <c16:uniqueId val="{00000009-6700-45EE-B5B9-9DC4776C2A9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2027</c:v>
                </c:pt>
                <c:pt idx="3">
                  <c:v>2053</c:v>
                </c:pt>
                <c:pt idx="6">
                  <c:v>2118</c:v>
                </c:pt>
                <c:pt idx="9">
                  <c:v>2464</c:v>
                </c:pt>
                <c:pt idx="12">
                  <c:v>2564</c:v>
                </c:pt>
              </c:numCache>
            </c:numRef>
          </c:val>
          <c:extLst>
            <c:ext xmlns:c16="http://schemas.microsoft.com/office/drawing/2014/chart" uri="{C3380CC4-5D6E-409C-BE32-E72D297353CC}">
              <c16:uniqueId val="{0000000A-6700-45EE-B5B9-9DC4776C2A9A}"/>
            </c:ext>
          </c:extLst>
        </c:ser>
        <c:dLbls>
          <c:showLegendKey val="0"/>
          <c:showVal val="0"/>
          <c:showCatName val="0"/>
          <c:showSerName val="0"/>
          <c:showPercent val="0"/>
          <c:showBubbleSize val="0"/>
        </c:dLbls>
        <c:gapWidth val="100"/>
        <c:overlap val="100"/>
        <c:axId val="403499760"/>
        <c:axId val="403501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475</c:v>
                </c:pt>
                <c:pt idx="2">
                  <c:v>#N/A</c:v>
                </c:pt>
                <c:pt idx="3">
                  <c:v>#N/A</c:v>
                </c:pt>
                <c:pt idx="4">
                  <c:v>243</c:v>
                </c:pt>
                <c:pt idx="5">
                  <c:v>#N/A</c:v>
                </c:pt>
                <c:pt idx="6">
                  <c:v>#N/A</c:v>
                </c:pt>
                <c:pt idx="7">
                  <c:v>109</c:v>
                </c:pt>
                <c:pt idx="8">
                  <c:v>#N/A</c:v>
                </c:pt>
                <c:pt idx="9">
                  <c:v>#N/A</c:v>
                </c:pt>
                <c:pt idx="10">
                  <c:v>200</c:v>
                </c:pt>
                <c:pt idx="11">
                  <c:v>#N/A</c:v>
                </c:pt>
                <c:pt idx="12">
                  <c:v>#N/A</c:v>
                </c:pt>
                <c:pt idx="13">
                  <c:v>281</c:v>
                </c:pt>
                <c:pt idx="14">
                  <c:v>#N/A</c:v>
                </c:pt>
              </c:numCache>
            </c:numRef>
          </c:val>
          <c:smooth val="0"/>
          <c:extLst>
            <c:ext xmlns:c16="http://schemas.microsoft.com/office/drawing/2014/chart" uri="{C3380CC4-5D6E-409C-BE32-E72D297353CC}">
              <c16:uniqueId val="{0000000B-6700-45EE-B5B9-9DC4776C2A9A}"/>
            </c:ext>
          </c:extLst>
        </c:ser>
        <c:dLbls>
          <c:showLegendKey val="0"/>
          <c:showVal val="0"/>
          <c:showCatName val="0"/>
          <c:showSerName val="0"/>
          <c:showPercent val="0"/>
          <c:showBubbleSize val="0"/>
        </c:dLbls>
        <c:marker val="1"/>
        <c:smooth val="0"/>
        <c:axId val="403499760"/>
        <c:axId val="403501328"/>
      </c:lineChart>
      <c:catAx>
        <c:axId val="40349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3501328"/>
        <c:crosses val="autoZero"/>
        <c:auto val="1"/>
        <c:lblAlgn val="ctr"/>
        <c:lblOffset val="100"/>
        <c:tickLblSkip val="1"/>
        <c:tickMarkSkip val="1"/>
        <c:noMultiLvlLbl val="0"/>
      </c:catAx>
      <c:valAx>
        <c:axId val="403501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499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596</c:v>
                </c:pt>
                <c:pt idx="1">
                  <c:v>484</c:v>
                </c:pt>
                <c:pt idx="2">
                  <c:v>324</c:v>
                </c:pt>
              </c:numCache>
            </c:numRef>
          </c:val>
          <c:extLst>
            <c:ext xmlns:c16="http://schemas.microsoft.com/office/drawing/2014/chart" uri="{C3380CC4-5D6E-409C-BE32-E72D297353CC}">
              <c16:uniqueId val="{00000000-50A2-4310-B869-509E5DB7322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78</c:v>
                </c:pt>
                <c:pt idx="1">
                  <c:v>78</c:v>
                </c:pt>
                <c:pt idx="2">
                  <c:v>78</c:v>
                </c:pt>
              </c:numCache>
            </c:numRef>
          </c:val>
          <c:extLst>
            <c:ext xmlns:c16="http://schemas.microsoft.com/office/drawing/2014/chart" uri="{C3380CC4-5D6E-409C-BE32-E72D297353CC}">
              <c16:uniqueId val="{00000001-50A2-4310-B869-509E5DB7322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205</c:v>
                </c:pt>
                <c:pt idx="1">
                  <c:v>221</c:v>
                </c:pt>
                <c:pt idx="2">
                  <c:v>343</c:v>
                </c:pt>
              </c:numCache>
            </c:numRef>
          </c:val>
          <c:extLst>
            <c:ext xmlns:c16="http://schemas.microsoft.com/office/drawing/2014/chart" uri="{C3380CC4-5D6E-409C-BE32-E72D297353CC}">
              <c16:uniqueId val="{00000002-50A2-4310-B869-509E5DB7322D}"/>
            </c:ext>
          </c:extLst>
        </c:ser>
        <c:dLbls>
          <c:showLegendKey val="0"/>
          <c:showVal val="0"/>
          <c:showCatName val="0"/>
          <c:showSerName val="0"/>
          <c:showPercent val="0"/>
          <c:showBubbleSize val="0"/>
        </c:dLbls>
        <c:gapWidth val="120"/>
        <c:overlap val="100"/>
        <c:axId val="403500936"/>
        <c:axId val="403501720"/>
      </c:barChart>
      <c:catAx>
        <c:axId val="403500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3501720"/>
        <c:crosses val="autoZero"/>
        <c:auto val="1"/>
        <c:lblAlgn val="ctr"/>
        <c:lblOffset val="100"/>
        <c:tickLblSkip val="1"/>
        <c:tickMarkSkip val="1"/>
        <c:noMultiLvlLbl val="0"/>
      </c:catAx>
      <c:valAx>
        <c:axId val="4035017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3500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{206FA878-0E81-49E4-B9E7-8613282A3C6B}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516-4C9A-9888-5C05526290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{1DA8E6CE-F967-4E07-8BF1-A75FE7BA8F13}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16-4C9A-9888-5C05526290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{23C32AF0-86D8-4CE0-A26A-350335FB9CFF}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16-4C9A-9888-5C05526290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{BBFF469E-84B2-42D2-AF01-CEAE9B273E3E}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16-4C9A-9888-5C05526290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{972DF966-CC4D-4E80-8A3B-5EE5E987AAEA}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16-4C9A-9888-5C05526290A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{9E69144D-82A3-4CF6-AB12-4FEB68AB999B}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516-4C9A-9888-5C05526290A3}"/>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{C08C3958-8206-4AEA-AFCD-2A9C244642FC}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516-4C9A-9888-5C05526290A3}"/>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{9C5AD994-B837-4959-BCD4-6F9A3211A250}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516-4C9A-9888-5C05526290A3}"/>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{07E48784-2DB6-4FCC-BE3C-4731FE7634A2}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516-4C9A-9888-5C05526290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48.7</c:v>
                </c:pt>
                <c:pt idx="24">
                  <c:v>47.7</c:v>
                </c:pt>
                <c:pt idx="32">
                  <c:v>48.7</c:v>
                </c:pt>
              </c:numCache>
            </c:numRef>
          </c:xVal>
          <c:yVal>
            <c:numRef>
              <c:f>公会計指標分析・財政指標組合せ分析表!$BP$51:$DC$51</c:f>
              <c:numCache>
                <c:formatCode>#,##0.0;"▲ "#,##0.0</c:formatCode>
                <c:ptCount val="40"/>
                <c:pt idx="16">
                  <c:v>9</c:v>
                </c:pt>
                <c:pt idx="24">
                  <c:v>16</c:v>
                </c:pt>
                <c:pt idx="32">
                  <c:v>22</c:v>
                </c:pt>
              </c:numCache>
            </c:numRef>
          </c:yVal>
          <c:smooth val="0"/>
          <c:extLst>
            <c:ext xmlns:c16="http://schemas.microsoft.com/office/drawing/2014/chart" uri="{C3380CC4-5D6E-409C-BE32-E72D297353CC}">
              <c16:uniqueId val="{00000009-4516-4C9A-9888-5C05526290A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{6F12F463-6A6E-44C9-B54E-8378A19BC49D}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516-4C9A-9888-5C05526290A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{8A1D8757-9DE0-477A-92C4-D415C577999F}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16-4C9A-9888-5C05526290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{E5C1ADE3-DDEC-4140-9B34-83E66EBAB526}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16-4C9A-9888-5C05526290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{0481EC77-22F6-4B81-B0E1-A70D1C165510}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16-4C9A-9888-5C05526290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{D48527A5-D725-4DEB-A74E-DF7F35CD495B}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16-4C9A-9888-5C05526290A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{5568F3AF-F472-4D3F-8657-1446C9E71E71}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516-4C9A-9888-5C05526290A3}"/>
                </c:ext>
              </c:extLst>
            </c:dLbl>
            <c:dLbl>
              <c:idx val="16"/>
              <c:layout>
                <c:manualLayout>
                  <c:x val="-3.5900264520294496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{584C2014-66E5-4FC7-B571-2628F1986DA8}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516-4C9A-9888-5C05526290A3}"/>
                </c:ext>
              </c:extLst>
            </c:dLbl>
            <c:dLbl>
              <c:idx val="24"/>
              <c:layout>
                <c:manualLayout>
                  <c:x val="-2.8390136418850107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{0085BA0A-DF56-4C47-B9A7-9619CC50553B}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516-4C9A-9888-5C05526290A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{F42DB6F6-DA90-4B1A-B306-C15967962FA4}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516-4C9A-9888-5C05526290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57.9</c:v>
                </c:pt>
                <c:pt idx="24">
                  <c:v>58.2</c:v>
                </c:pt>
                <c:pt idx="32">
                  <c:v>58.7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4516-4C9A-9888-5C05526290A3}"/>
            </c:ext>
          </c:extLst>
        </c:ser>
        <c:dLbls>
          <c:showLegendKey val="0"/>
          <c:showVal val="1"/>
          <c:showCatName val="0"/>
          <c:showSerName val="0"/>
          <c:showPercent val="0"/>
          <c:showBubbleSize val="0"/>
        </c:dLbls>
        <c:axId val="438408464"/>
        <c:axId val="438413560"/>
      </c:scatterChart>
      <c:valAx>
        <c:axId val="438408464"/>
        <c:scaling>
          <c:orientation val="minMax"/>
          <c:max val="60"/>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8413560"/>
        <c:crosses val="autoZero"/>
        <c:crossBetween val="midCat"/>
      </c:valAx>
      <c:valAx>
        <c:axId val="438413560"/>
        <c:scaling>
          <c:orientation val="minMax"/>
          <c:max val="26"/>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8408464"/>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{061CF41E-042F-46DF-A2A8-FA1B522EDD1F}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7FB-49D9-91BE-0AC9B75B5F4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{5AA10999-B05D-46B9-8A80-A8B0071963FD}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7FB-49D9-91BE-0AC9B75B5F4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{D6C00B96-C108-4B19-958F-4176C02B1DF7}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7FB-49D9-91BE-0AC9B75B5F4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{1FD26CE3-7F1A-48F3-A268-4CBDC0D42BE1}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7FB-49D9-91BE-0AC9B75B5F4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{1AB37B60-B4D9-469B-A6E4-3F44D53CC1B0}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7FB-49D9-91BE-0AC9B75B5F4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{FF4CBCED-A3A1-45FB-AE5D-706C8F87673E}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7FB-49D9-91BE-0AC9B75B5F4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{CAEAD915-1DC0-40B2-B699-E06FCDBA3D28}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7FB-49D9-91BE-0AC9B75B5F4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{5DD7BAEE-D49B-4939-94E5-6274567B4EF0}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7FB-49D9-91BE-0AC9B75B5F4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{415E0609-B6F3-4908-9C30-7B9328F789ED}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7FB-49D9-91BE-0AC9B75B5F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7</c:v>
                </c:pt>
                <c:pt idx="16">
                  <c:v>7.6</c:v>
                </c:pt>
                <c:pt idx="24">
                  <c:v>9.6</c:v>
                </c:pt>
                <c:pt idx="32">
                  <c:v>10.199999999999999</c:v>
                </c:pt>
              </c:numCache>
            </c:numRef>
          </c:xVal>
          <c:yVal>
            <c:numRef>
              <c:f>公会計指標分析・財政指標組合せ分析表!$BP$73:$DC$73</c:f>
              <c:numCache>
                <c:formatCode>#,##0.0;"▲ "#,##0.0</c:formatCode>
                <c:ptCount val="40"/>
                <c:pt idx="0">
                  <c:v>41</c:v>
                </c:pt>
                <c:pt idx="8">
                  <c:v>19.899999999999999</c:v>
                </c:pt>
                <c:pt idx="16">
                  <c:v>9</c:v>
                </c:pt>
                <c:pt idx="24">
                  <c:v>16</c:v>
                </c:pt>
                <c:pt idx="32">
                  <c:v>22</c:v>
                </c:pt>
              </c:numCache>
            </c:numRef>
          </c:yVal>
          <c:smooth val="0"/>
          <c:extLst>
            <c:ext xmlns:c16="http://schemas.microsoft.com/office/drawing/2014/chart" uri="{C3380CC4-5D6E-409C-BE32-E72D297353CC}">
              <c16:uniqueId val="{00000009-37FB-49D9-91BE-0AC9B75B5F4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{180BFACE-C62D-49C3-BBBE-5E13865E4CDA}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7FB-49D9-91BE-0AC9B75B5F4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{AB442CC4-C82C-4E83-83BF-B01BBAD17B30}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7FB-49D9-91BE-0AC9B75B5F4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{2C504CCC-A1CF-42A4-9364-0F00C37ECCDA}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7FB-49D9-91BE-0AC9B75B5F4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{7C1C3387-E4A6-41A6-BBC2-5BC5D3431A1A}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7FB-49D9-91BE-0AC9B75B5F4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{572D514C-F45F-4208-A140-CFFC25513058}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7FB-49D9-91BE-0AC9B75B5F4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{0EE7200A-7540-4AD1-99D7-9A4DD36B48E8}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7FB-49D9-91BE-0AC9B75B5F4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{292D3DE8-08FF-4AC0-A602-5B935060C50E}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7FB-49D9-91BE-0AC9B75B5F4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{0A305094-BCE3-47CE-8CFD-74CF7704EAF1}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7FB-49D9-91BE-0AC9B75B5F4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{9705DB70-B85F-4597-9D57-C4A794A0F418}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7FB-49D9-91BE-0AC9B75B5F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6.4</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7FB-49D9-91BE-0AC9B75B5F45}"/>
            </c:ext>
          </c:extLst>
        </c:ser>
        <c:dLbls>
          <c:showLegendKey val="0"/>
          <c:showVal val="1"/>
          <c:showCatName val="0"/>
          <c:showSerName val="0"/>
          <c:showPercent val="0"/>
          <c:showBubbleSize val="0"/>
        </c:dLbls>
        <c:axId val="438413952"/>
        <c:axId val="438409248"/>
      </c:scatterChart>
      <c:valAx>
        <c:axId val="438413952"/>
        <c:scaling>
          <c:orientation val="minMax"/>
          <c:max val="10.6"/>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8409248"/>
        <c:crosses val="autoZero"/>
        <c:crossBetween val="midCat"/>
      </c:valAx>
      <c:valAx>
        <c:axId val="438409248"/>
        <c:scaling>
          <c:orientation val="minMax"/>
          <c:max val="48"/>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8413952"/>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鳥取県日吉津村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年度に地方債の繰上償還があり例年より多くなっているが、平成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年度は概ね例年並みに落ち着き、対前年</a:t>
          </a:r>
          <a:r>
            <a:rPr kumimoji="1" lang="en-US" altLang="ja-JP" sz="1400">
              <a:latin typeface="ＭＳ ゴシック" pitchFamily="49" charset="-128"/>
              <a:ea typeface="ＭＳ ゴシック" pitchFamily="49" charset="-128"/>
            </a:rPr>
            <a:t>36,000</a:t>
          </a:r>
          <a:r>
            <a:rPr kumimoji="1" lang="ja-JP" altLang="en-US" sz="1400">
              <a:latin typeface="ＭＳ ゴシック" pitchFamily="49" charset="-128"/>
              <a:ea typeface="ＭＳ ゴシック" pitchFamily="49" charset="-128"/>
            </a:rPr>
            <a:t>千円の減となっている。</a:t>
          </a:r>
        </a:p>
        <a:p>
          <a:r>
            <a:rPr kumimoji="1" lang="ja-JP" altLang="en-US" sz="1400">
              <a:latin typeface="ＭＳ ゴシック" pitchFamily="49" charset="-128"/>
              <a:ea typeface="ＭＳ ゴシック" pitchFamily="49" charset="-128"/>
            </a:rPr>
            <a:t>　今後は、公共用地取得事業に係る地方債の償還や、小学校大規模改造事業等に係る地方債の償還も始まり、公債費は増加しているが、新規発行債の抑制や、交付税措置のある地方債の活用など公債費の適正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鳥取県日吉津村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年度は、新規地方債の発行により、地方債現在高は</a:t>
          </a:r>
          <a:r>
            <a:rPr kumimoji="1" lang="en-US" altLang="ja-JP" sz="1400">
              <a:latin typeface="ＭＳ ゴシック" pitchFamily="49" charset="-128"/>
              <a:ea typeface="ＭＳ ゴシック" pitchFamily="49" charset="-128"/>
            </a:rPr>
            <a:t>100,000</a:t>
          </a:r>
          <a:r>
            <a:rPr kumimoji="1" lang="ja-JP" altLang="en-US" sz="1400">
              <a:latin typeface="ＭＳ ゴシック" pitchFamily="49" charset="-128"/>
              <a:ea typeface="ＭＳ ゴシック" pitchFamily="49" charset="-128"/>
            </a:rPr>
            <a:t>千円増加した。</a:t>
          </a:r>
        </a:p>
        <a:p>
          <a:r>
            <a:rPr kumimoji="1" lang="ja-JP" altLang="en-US" sz="1400">
              <a:latin typeface="ＭＳ ゴシック" pitchFamily="49" charset="-128"/>
              <a:ea typeface="ＭＳ ゴシック" pitchFamily="49" charset="-128"/>
            </a:rPr>
            <a:t>　公営企業債等繰入見込額の増等により、将来負担比率は上がっている。また今後の財政調整基金の取崩しによる充当可能基金の減少が懸念されるが、引き続き、適正管理に努める。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鳥取県日吉津村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百万円減額となったが、これはふるさと納税寄附者記念品に係る財政調整基金の取崩しが大きな要因となっている。ふるさと納税の寄附金を積立てている夢はぐくむ村づくり基金は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百万円増となった。また、公共施設等建設基金は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財政調整基金の取崩しが多くなってきていたが、今後は財政状況を見ながら計画的に積立てていきたい。その他目的金については、用途が指定されている夢はぐくむ村づくり基金は計画的に取り崩していくよう検討する。併せて、今後予定されている児童福祉施設の建設に向けて財源としての基金の活用も視野に入れる。また、動きのない基金については、廃止、統合も含め検討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夢はぐくむ村づくり基金（ふるさと納税基金）については、環境保全のための事業、地域福祉向上のための事業、教育の振興のための事業、その他村長が必要と認める事業の４つの使途があり、寄付者によって使途を指定し、溜まった金額を適宜、財源として活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公共施設等建設基金は、社会福祉施設、社会教育施設、学校施設、都市施設その他これに類する施設で、村が設置する施設の建設費に充当するための基金であり、施設建設の際に活用する。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国際交流基金は、村の国際交流を推進する費用に充てるための基金であるが、近年は取崩しはなく、利息等の収入を積立てている。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夢はぐくむ村づくり基金は、ふるさと納税の寄付額全額を積立てており、平成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40,282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その他基金は、基金利子分と一部一般財源を加えて積立している。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将来的に、令和２年度以降、児童福祉施設建設の予定があり、公共施設等建設基金及び夢はぐくむ村づくり基金を取崩し財源とする予定である。それまでは計画的に基金への積立を行っていきたい。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また、近年、動きのない基金については、廃止、統合も含め検討し、適正な基金管理に努めたい。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年度は、ふるさと納税の寄附者記念品等の単独事業のため財政調整基金の繰入によって歳入を確保した。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今後、大きな単独事業はなく、特段多くの財政調整基金を取り崩す予定はない。歳入の確保、歳出の抑制により、基金への積立に努めたい。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例年、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千円を積立し、取崩しの実績はない。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これまで財政的に減債基金の積立額は例年の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千円としていたが、他の基金とのバランスを見ながら、増額も検討したい。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3,559
3,532
4.20
2,541,646
2,451,111
83,222
1,414,508
2,563,957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有形固定資産減価償却率については、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48.7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％で、全国平均・鳥取県平均・類似団体より比較</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低くなっているが、古い公共施設や道路なども多くあり、計画的な修繕や建替え等の検討をしていかなければならない。</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D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flipV="1">
          <a:off x="4760595" y="5460365"/>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D00-000041000000}"/>
            </a:ext>
          </a:extLst>
        </xdr:cNvPr>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D00-000043000000}"/>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136330</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D00-000045000000}"/>
            </a:ext>
          </a:extLst>
        </xdr:cNvPr>
        <xdr:cNvSpPr txBox="1"/>
      </xdr:nvSpPr>
      <xdr:spPr>
        <a:xfrm>
          <a:off x="4813300" y="5879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7117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000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323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2476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130387</xdr:rowOff>
    </xdr:from>
    <xdr:to>
      <xdr:col>23</xdr:col>
      <xdr:colOff>136525</xdr:colOff>
      <xdr:row>33</xdr:row>
      <xdr:rowOff>60537</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638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108814</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6366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166370</xdr:rowOff>
    </xdr:from>
    <xdr:to>
      <xdr:col>19</xdr:col>
      <xdr:colOff>187325</xdr:colOff>
      <xdr:row>33</xdr:row>
      <xdr:rowOff>96520</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9737</xdr:rowOff>
    </xdr:from>
    <xdr:to>
      <xdr:col>23</xdr:col>
      <xdr:colOff>85725</xdr:colOff>
      <xdr:row>33</xdr:row>
      <xdr:rowOff>45720</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flipV="1">
          <a:off x="4051300" y="6439112"/>
          <a:ext cx="711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130387</xdr:rowOff>
    </xdr:from>
    <xdr:to>
      <xdr:col>15</xdr:col>
      <xdr:colOff>187325</xdr:colOff>
      <xdr:row>33</xdr:row>
      <xdr:rowOff>60537</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638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9737</xdr:rowOff>
    </xdr:from>
    <xdr:to>
      <xdr:col>19</xdr:col>
      <xdr:colOff>136525</xdr:colOff>
      <xdr:row>33</xdr:row>
      <xdr:rowOff>45720</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6439112"/>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78122</xdr:rowOff>
    </xdr:from>
    <xdr:ext cx="405111" cy="259045"/>
    <xdr:sp macro="" textlink="">
      <xdr:nvSpPr>
        <xdr:cNvPr id="85" name="n_1aveValue有形固定資産減価償却率">
          <a:extLst>
            <a:ext uri="{FF2B5EF4-FFF2-40B4-BE49-F238E27FC236}">
              <a16:creationId xmlns:a16="http://schemas.microsoft.com/office/drawing/2014/main" id="{00000000-0008-0000-0D00-000055000000}"/>
            </a:ext>
          </a:extLst>
        </xdr:cNvPr>
        <xdr:cNvSpPr txBox="1"/>
      </xdr:nvSpPr>
      <xdr:spPr>
        <a:xfrm>
          <a:off x="38360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88917</xdr:rowOff>
    </xdr:from>
    <xdr:ext cx="405111" cy="259045"/>
    <xdr:sp macro="" textlink="">
      <xdr:nvSpPr>
        <xdr:cNvPr id="86" name="n_2aveValue有形固定資産減価償却率">
          <a:extLst>
            <a:ext uri="{FF2B5EF4-FFF2-40B4-BE49-F238E27FC236}">
              <a16:creationId xmlns:a16="http://schemas.microsoft.com/office/drawing/2014/main" id="{00000000-0008-0000-0D00-000056000000}"/>
            </a:ext>
          </a:extLst>
        </xdr:cNvPr>
        <xdr:cNvSpPr txBox="1"/>
      </xdr:nvSpPr>
      <xdr:spPr>
        <a:xfrm>
          <a:off x="30867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117704</xdr:rowOff>
    </xdr:from>
    <xdr:ext cx="405111" cy="259045"/>
    <xdr:sp macro="" textlink="">
      <xdr:nvSpPr>
        <xdr:cNvPr id="87" name="n_3aveValue有形固定資産減価償却率">
          <a:extLst>
            <a:ext uri="{FF2B5EF4-FFF2-40B4-BE49-F238E27FC236}">
              <a16:creationId xmlns:a16="http://schemas.microsoft.com/office/drawing/2014/main" id="{00000000-0008-0000-0D00-000057000000}"/>
            </a:ext>
          </a:extLst>
        </xdr:cNvPr>
        <xdr:cNvSpPr txBox="1"/>
      </xdr:nvSpPr>
      <xdr:spPr>
        <a:xfrm>
          <a:off x="2324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87647</xdr:rowOff>
    </xdr:from>
    <xdr:ext cx="405111" cy="259045"/>
    <xdr:sp macro="" textlink="">
      <xdr:nvSpPr>
        <xdr:cNvPr id="88" name="n_1mainValue有形固定資産減価償却率">
          <a:extLst>
            <a:ext uri="{FF2B5EF4-FFF2-40B4-BE49-F238E27FC236}">
              <a16:creationId xmlns:a16="http://schemas.microsoft.com/office/drawing/2014/main" id="{00000000-0008-0000-0D00-000058000000}"/>
            </a:ext>
          </a:extLst>
        </xdr:cNvPr>
        <xdr:cNvSpPr txBox="1"/>
      </xdr:nvSpPr>
      <xdr:spPr>
        <a:xfrm>
          <a:off x="3836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51664</xdr:rowOff>
    </xdr:from>
    <xdr:ext cx="405111" cy="259045"/>
    <xdr:sp macro="" textlink="">
      <xdr:nvSpPr>
        <xdr:cNvPr id="89" name="n_2mainValue有形固定資産減価償却率">
          <a:extLst>
            <a:ext uri="{FF2B5EF4-FFF2-40B4-BE49-F238E27FC236}">
              <a16:creationId xmlns:a16="http://schemas.microsoft.com/office/drawing/2014/main" id="{00000000-0008-0000-0D00-000059000000}"/>
            </a:ext>
          </a:extLst>
        </xdr:cNvPr>
        <xdr:cNvSpPr txBox="1"/>
      </xdr:nvSpPr>
      <xdr:spPr>
        <a:xfrm>
          <a:off x="3086744" y="6481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00000000-0008-0000-0D00-00005A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00000000-0008-0000-0D00-000066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債務償還比率に</a:t>
          </a:r>
          <a:r>
            <a:rPr kumimoji="1" lang="ja-JP" altLang="ja-JP" sz="1100">
              <a:solidFill>
                <a:schemeClr val="dk1"/>
              </a:solidFill>
              <a:effectLst/>
              <a:latin typeface="+mn-lt"/>
              <a:ea typeface="+mn-ea"/>
              <a:cs typeface="+mn-cs"/>
            </a:rPr>
            <a:t>ついては、</a:t>
          </a:r>
          <a:r>
            <a:rPr kumimoji="1" lang="en-US" altLang="ja-JP" sz="1100">
              <a:solidFill>
                <a:schemeClr val="dk1"/>
              </a:solidFill>
              <a:effectLst/>
              <a:latin typeface="+mn-lt"/>
              <a:ea typeface="+mn-ea"/>
              <a:cs typeface="+mn-cs"/>
            </a:rPr>
            <a:t>431.4</a:t>
          </a:r>
          <a:r>
            <a:rPr kumimoji="1" lang="ja-JP" altLang="ja-JP" sz="1100">
              <a:solidFill>
                <a:schemeClr val="dk1"/>
              </a:solidFill>
              <a:effectLst/>
              <a:latin typeface="+mn-lt"/>
              <a:ea typeface="+mn-ea"/>
              <a:cs typeface="+mn-cs"/>
            </a:rPr>
            <a:t>％で、全国平均、県平均よりも低くなっている。古い公共施設などの計画的な修繕や建替え等を検討する時期になっている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引き続き、</a:t>
          </a:r>
          <a:r>
            <a:rPr kumimoji="1" lang="ja-JP" altLang="en-US" sz="1100">
              <a:solidFill>
                <a:schemeClr val="dk1"/>
              </a:solidFill>
              <a:effectLst/>
              <a:latin typeface="+mn-lt"/>
              <a:ea typeface="+mn-ea"/>
              <a:cs typeface="+mn-cs"/>
            </a:rPr>
            <a:t>一般財源等と将来負担額を勘案しながら施設の更新を行い、</a:t>
          </a:r>
          <a:r>
            <a:rPr kumimoji="1" lang="ja-JP" altLang="ja-JP" sz="1100">
              <a:solidFill>
                <a:schemeClr val="dk1"/>
              </a:solidFill>
              <a:effectLst/>
              <a:latin typeface="+mn-lt"/>
              <a:ea typeface="+mn-ea"/>
              <a:cs typeface="+mn-cs"/>
            </a:rPr>
            <a:t>適正な数値を維持できるように努める。</a:t>
          </a:r>
          <a:endParaRPr lang="ja-JP" altLang="ja-JP">
            <a:solidFill>
              <a:sysClr val="windowText" lastClr="000000"/>
            </a:solidFill>
            <a:effectLst/>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00000000-0008-0000-0D00-000067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00000000-0008-0000-0D00-000068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a:extLst>
            <a:ext uri="{FF2B5EF4-FFF2-40B4-BE49-F238E27FC236}">
              <a16:creationId xmlns:a16="http://schemas.microsoft.com/office/drawing/2014/main" id="{00000000-0008-0000-0D00-000069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00000000-0008-0000-0D00-000075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flipV="1">
          <a:off x="14793595" y="5349896"/>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比率最小値テキスト">
          <a:extLst>
            <a:ext uri="{FF2B5EF4-FFF2-40B4-BE49-F238E27FC236}">
              <a16:creationId xmlns:a16="http://schemas.microsoft.com/office/drawing/2014/main" id="{00000000-0008-0000-0D00-000077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21" name="債務償還比率最大値テキスト">
          <a:extLst>
            <a:ext uri="{FF2B5EF4-FFF2-40B4-BE49-F238E27FC236}">
              <a16:creationId xmlns:a16="http://schemas.microsoft.com/office/drawing/2014/main" id="{00000000-0008-0000-0D00-000079000000}"/>
            </a:ext>
          </a:extLst>
        </xdr:cNvPr>
        <xdr:cNvSpPr txBox="1"/>
      </xdr:nvSpPr>
      <xdr:spPr>
        <a:xfrm>
          <a:off x="14846300" y="51251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4706600" y="5349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105145</xdr:rowOff>
    </xdr:from>
    <xdr:ext cx="469744" cy="259045"/>
    <xdr:sp macro="" textlink="">
      <xdr:nvSpPr>
        <xdr:cNvPr id="123" name="債務償還比率平均値テキスト">
          <a:extLst>
            <a:ext uri="{FF2B5EF4-FFF2-40B4-BE49-F238E27FC236}">
              <a16:creationId xmlns:a16="http://schemas.microsoft.com/office/drawing/2014/main" id="{00000000-0008-0000-0D00-00007B000000}"/>
            </a:ext>
          </a:extLst>
        </xdr:cNvPr>
        <xdr:cNvSpPr txBox="1"/>
      </xdr:nvSpPr>
      <xdr:spPr>
        <a:xfrm>
          <a:off x="14846300" y="6191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24" name="フローチャート: 判断 123">
          <a:extLst>
            <a:ext uri="{FF2B5EF4-FFF2-40B4-BE49-F238E27FC236}">
              <a16:creationId xmlns:a16="http://schemas.microsoft.com/office/drawing/2014/main" id="{00000000-0008-0000-0D00-00007C000000}"/>
            </a:ext>
          </a:extLst>
        </xdr:cNvPr>
        <xdr:cNvSpPr/>
      </xdr:nvSpPr>
      <xdr:spPr>
        <a:xfrm>
          <a:off x="14744700" y="621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25" name="フローチャート: 判断 124">
          <a:extLst>
            <a:ext uri="{FF2B5EF4-FFF2-40B4-BE49-F238E27FC236}">
              <a16:creationId xmlns:a16="http://schemas.microsoft.com/office/drawing/2014/main" id="{00000000-0008-0000-0D00-00007D000000}"/>
            </a:ext>
          </a:extLst>
        </xdr:cNvPr>
        <xdr:cNvSpPr/>
      </xdr:nvSpPr>
      <xdr:spPr>
        <a:xfrm>
          <a:off x="14033500" y="62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97451</xdr:rowOff>
    </xdr:from>
    <xdr:to>
      <xdr:col>76</xdr:col>
      <xdr:colOff>73025</xdr:colOff>
      <xdr:row>32</xdr:row>
      <xdr:rowOff>27601</xdr:rowOff>
    </xdr:to>
    <xdr:sp macro="" textlink="">
      <xdr:nvSpPr>
        <xdr:cNvPr id="131" name="楕円 130">
          <a:extLst>
            <a:ext uri="{FF2B5EF4-FFF2-40B4-BE49-F238E27FC236}">
              <a16:creationId xmlns:a16="http://schemas.microsoft.com/office/drawing/2014/main" id="{00000000-0008-0000-0D00-000083000000}"/>
            </a:ext>
          </a:extLst>
        </xdr:cNvPr>
        <xdr:cNvSpPr/>
      </xdr:nvSpPr>
      <xdr:spPr>
        <a:xfrm>
          <a:off x="14744700" y="618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120328</xdr:rowOff>
    </xdr:from>
    <xdr:ext cx="469744" cy="259045"/>
    <xdr:sp macro="" textlink="">
      <xdr:nvSpPr>
        <xdr:cNvPr id="132" name="債務償還比率該当値テキスト">
          <a:extLst>
            <a:ext uri="{FF2B5EF4-FFF2-40B4-BE49-F238E27FC236}">
              <a16:creationId xmlns:a16="http://schemas.microsoft.com/office/drawing/2014/main" id="{00000000-0008-0000-0D00-000084000000}"/>
            </a:ext>
          </a:extLst>
        </xdr:cNvPr>
        <xdr:cNvSpPr txBox="1"/>
      </xdr:nvSpPr>
      <xdr:spPr>
        <a:xfrm>
          <a:off x="14846300" y="6035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124079</xdr:rowOff>
    </xdr:from>
    <xdr:to>
      <xdr:col>72</xdr:col>
      <xdr:colOff>123825</xdr:colOff>
      <xdr:row>32</xdr:row>
      <xdr:rowOff>54229</xdr:rowOff>
    </xdr:to>
    <xdr:sp macro="" textlink="">
      <xdr:nvSpPr>
        <xdr:cNvPr id="133" name="楕円 132">
          <a:extLst>
            <a:ext uri="{FF2B5EF4-FFF2-40B4-BE49-F238E27FC236}">
              <a16:creationId xmlns:a16="http://schemas.microsoft.com/office/drawing/2014/main" id="{00000000-0008-0000-0D00-000085000000}"/>
            </a:ext>
          </a:extLst>
        </xdr:cNvPr>
        <xdr:cNvSpPr/>
      </xdr:nvSpPr>
      <xdr:spPr>
        <a:xfrm>
          <a:off x="14033500" y="62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148251</xdr:rowOff>
    </xdr:from>
    <xdr:to>
      <xdr:col>76</xdr:col>
      <xdr:colOff>22225</xdr:colOff>
      <xdr:row>32</xdr:row>
      <xdr:rowOff>3429</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flipV="1">
          <a:off x="14084300" y="6234726"/>
          <a:ext cx="711200" cy="2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64759</xdr:rowOff>
    </xdr:from>
    <xdr:ext cx="469744" cy="259045"/>
    <xdr:sp macro="" textlink="">
      <xdr:nvSpPr>
        <xdr:cNvPr id="135" name="n_1aveValue債務償還比率">
          <a:extLst>
            <a:ext uri="{FF2B5EF4-FFF2-40B4-BE49-F238E27FC236}">
              <a16:creationId xmlns:a16="http://schemas.microsoft.com/office/drawing/2014/main" id="{00000000-0008-0000-0D00-000087000000}"/>
            </a:ext>
          </a:extLst>
        </xdr:cNvPr>
        <xdr:cNvSpPr txBox="1"/>
      </xdr:nvSpPr>
      <xdr:spPr>
        <a:xfrm>
          <a:off x="13836727" y="597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45356</xdr:rowOff>
    </xdr:from>
    <xdr:ext cx="469744" cy="259045"/>
    <xdr:sp macro="" textlink="">
      <xdr:nvSpPr>
        <xdr:cNvPr id="136" name="n_1mainValue債務償還比率">
          <a:extLst>
            <a:ext uri="{FF2B5EF4-FFF2-40B4-BE49-F238E27FC236}">
              <a16:creationId xmlns:a16="http://schemas.microsoft.com/office/drawing/2014/main" id="{00000000-0008-0000-0D00-000088000000}"/>
            </a:ext>
          </a:extLst>
        </xdr:cNvPr>
        <xdr:cNvSpPr txBox="1"/>
      </xdr:nvSpPr>
      <xdr:spPr>
        <a:xfrm>
          <a:off x="13836727" y="630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a:extLst>
            <a:ext uri="{FF2B5EF4-FFF2-40B4-BE49-F238E27FC236}">
              <a16:creationId xmlns:a16="http://schemas.microsoft.com/office/drawing/2014/main" id="{00000000-0008-0000-0D00-000089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a:extLst>
            <a:ext uri="{FF2B5EF4-FFF2-40B4-BE49-F238E27FC236}">
              <a16:creationId xmlns:a16="http://schemas.microsoft.com/office/drawing/2014/main" id="{00000000-0008-0000-0D00-00008A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3,559
3,532
4.20
2,541,646
2,451,111
83,222
1,414,508
2,563,957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00000000-0008-0000-0E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flipV="1">
          <a:off x="4634865" y="5827776"/>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a:extLst>
            <a:ext uri="{FF2B5EF4-FFF2-40B4-BE49-F238E27FC236}">
              <a16:creationId xmlns:a16="http://schemas.microsoft.com/office/drawing/2014/main" id="{00000000-0008-0000-0E00-000037000000}"/>
            </a:ext>
          </a:extLst>
        </xdr:cNvPr>
        <xdr:cNvSpPr txBox="1"/>
      </xdr:nvSpPr>
      <xdr:spPr>
        <a:xfrm>
          <a:off x="4673600" y="72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4546600" y="723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a:extLst>
            <a:ext uri="{FF2B5EF4-FFF2-40B4-BE49-F238E27FC236}">
              <a16:creationId xmlns:a16="http://schemas.microsoft.com/office/drawing/2014/main" id="{00000000-0008-0000-0E00-000039000000}"/>
            </a:ext>
          </a:extLst>
        </xdr:cNvPr>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148861</xdr:rowOff>
    </xdr:from>
    <xdr:ext cx="405111" cy="259045"/>
    <xdr:sp macro="" textlink="">
      <xdr:nvSpPr>
        <xdr:cNvPr id="59" name="【道路】&#10;有形固定資産減価償却率平均値テキスト">
          <a:extLst>
            <a:ext uri="{FF2B5EF4-FFF2-40B4-BE49-F238E27FC236}">
              <a16:creationId xmlns:a16="http://schemas.microsoft.com/office/drawing/2014/main" id="{00000000-0008-0000-0E00-00003B000000}"/>
            </a:ext>
          </a:extLst>
        </xdr:cNvPr>
        <xdr:cNvSpPr txBox="1"/>
      </xdr:nvSpPr>
      <xdr:spPr>
        <a:xfrm>
          <a:off x="4673600" y="6492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a:extLst>
            <a:ext uri="{FF2B5EF4-FFF2-40B4-BE49-F238E27FC236}">
              <a16:creationId xmlns:a16="http://schemas.microsoft.com/office/drawing/2014/main" id="{00000000-0008-0000-0E00-00003C000000}"/>
            </a:ext>
          </a:extLst>
        </xdr:cNvPr>
        <xdr:cNvSpPr/>
      </xdr:nvSpPr>
      <xdr:spPr>
        <a:xfrm>
          <a:off x="4584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3746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34544</xdr:rowOff>
    </xdr:from>
    <xdr:to>
      <xdr:col>10</xdr:col>
      <xdr:colOff>165100</xdr:colOff>
      <xdr:row>39</xdr:row>
      <xdr:rowOff>136144</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1968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E00-000040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61976</xdr:rowOff>
    </xdr:from>
    <xdr:to>
      <xdr:col>24</xdr:col>
      <xdr:colOff>114300</xdr:colOff>
      <xdr:row>39</xdr:row>
      <xdr:rowOff>163576</xdr:rowOff>
    </xdr:to>
    <xdr:sp macro="" textlink="">
      <xdr:nvSpPr>
        <xdr:cNvPr id="69" name="楕円 68">
          <a:extLst>
            <a:ext uri="{FF2B5EF4-FFF2-40B4-BE49-F238E27FC236}">
              <a16:creationId xmlns:a16="http://schemas.microsoft.com/office/drawing/2014/main" id="{00000000-0008-0000-0E00-000045000000}"/>
            </a:ext>
          </a:extLst>
        </xdr:cNvPr>
        <xdr:cNvSpPr/>
      </xdr:nvSpPr>
      <xdr:spPr>
        <a:xfrm>
          <a:off x="4584700" y="67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40403</xdr:rowOff>
    </xdr:from>
    <xdr:ext cx="405111" cy="259045"/>
    <xdr:sp macro="" textlink="">
      <xdr:nvSpPr>
        <xdr:cNvPr id="70" name="【道路】&#10;有形固定資産減価償却率該当値テキスト">
          <a:extLst>
            <a:ext uri="{FF2B5EF4-FFF2-40B4-BE49-F238E27FC236}">
              <a16:creationId xmlns:a16="http://schemas.microsoft.com/office/drawing/2014/main" id="{00000000-0008-0000-0E00-000046000000}"/>
            </a:ext>
          </a:extLst>
        </xdr:cNvPr>
        <xdr:cNvSpPr txBox="1"/>
      </xdr:nvSpPr>
      <xdr:spPr>
        <a:xfrm>
          <a:off x="4673600"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93980</xdr:rowOff>
    </xdr:from>
    <xdr:to>
      <xdr:col>20</xdr:col>
      <xdr:colOff>38100</xdr:colOff>
      <xdr:row>40</xdr:row>
      <xdr:rowOff>24130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3746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112776</xdr:rowOff>
    </xdr:from>
    <xdr:to>
      <xdr:col>24</xdr:col>
      <xdr:colOff>63500</xdr:colOff>
      <xdr:row>39</xdr:row>
      <xdr:rowOff>144780</xdr:rowOff>
    </xdr:to>
    <xdr:cxnSp macro="">
      <xdr:nvCxnSpPr>
        <xdr:cNvPr id="72" name="直線コネクタ 71">
          <a:extLst>
            <a:ext uri="{FF2B5EF4-FFF2-40B4-BE49-F238E27FC236}">
              <a16:creationId xmlns:a16="http://schemas.microsoft.com/office/drawing/2014/main" id="{00000000-0008-0000-0E00-000048000000}"/>
            </a:ext>
          </a:extLst>
        </xdr:cNvPr>
        <xdr:cNvCxnSpPr/>
      </xdr:nvCxnSpPr>
      <xdr:spPr>
        <a:xfrm flipV="1">
          <a:off x="3797300" y="679932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139700</xdr:rowOff>
    </xdr:from>
    <xdr:to>
      <xdr:col>15</xdr:col>
      <xdr:colOff>101600</xdr:colOff>
      <xdr:row>40</xdr:row>
      <xdr:rowOff>69850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2857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144780</xdr:rowOff>
    </xdr:from>
    <xdr:to>
      <xdr:col>19</xdr:col>
      <xdr:colOff>177800</xdr:colOff>
      <xdr:row>40</xdr:row>
      <xdr:rowOff>19050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2908300" y="68313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93235</xdr:rowOff>
    </xdr:from>
    <xdr:ext cx="405111" cy="259045"/>
    <xdr:sp macro="" textlink="">
      <xdr:nvSpPr>
        <xdr:cNvPr id="75" name="n_1aveValue【道路】&#10;有形固定資産減価償却率">
          <a:extLst>
            <a:ext uri="{FF2B5EF4-FFF2-40B4-BE49-F238E27FC236}">
              <a16:creationId xmlns:a16="http://schemas.microsoft.com/office/drawing/2014/main" id="{00000000-0008-0000-0E00-00004B000000}"/>
            </a:ext>
          </a:extLst>
        </xdr:cNvPr>
        <xdr:cNvSpPr txBox="1"/>
      </xdr:nvSpPr>
      <xdr:spPr>
        <a:xfrm>
          <a:off x="3582044" y="643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76" name="n_2aveValue【道路】&#10;有形固定資産減価償却率">
          <a:extLst>
            <a:ext uri="{FF2B5EF4-FFF2-40B4-BE49-F238E27FC236}">
              <a16:creationId xmlns:a16="http://schemas.microsoft.com/office/drawing/2014/main" id="{00000000-0008-0000-0E00-00004C000000}"/>
            </a:ext>
          </a:extLst>
        </xdr:cNvPr>
        <xdr:cNvSpPr txBox="1"/>
      </xdr:nvSpPr>
      <xdr:spPr>
        <a:xfrm>
          <a:off x="2705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152671</xdr:rowOff>
    </xdr:from>
    <xdr:ext cx="405111" cy="259045"/>
    <xdr:sp macro="" textlink="">
      <xdr:nvSpPr>
        <xdr:cNvPr id="77" name="n_3aveValue【道路】&#10;有形固定資産減価償却率">
          <a:extLst>
            <a:ext uri="{FF2B5EF4-FFF2-40B4-BE49-F238E27FC236}">
              <a16:creationId xmlns:a16="http://schemas.microsoft.com/office/drawing/2014/main" id="{00000000-0008-0000-0E00-00004D000000}"/>
            </a:ext>
          </a:extLst>
        </xdr:cNvPr>
        <xdr:cNvSpPr txBox="1"/>
      </xdr:nvSpPr>
      <xdr:spPr>
        <a:xfrm>
          <a:off x="1816744"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15257</xdr:rowOff>
    </xdr:from>
    <xdr:ext cx="405111" cy="259045"/>
    <xdr:sp macro="" textlink="">
      <xdr:nvSpPr>
        <xdr:cNvPr id="78" name="n_1mainValue【道路】&#10;有形固定資産減価償却率">
          <a:extLst>
            <a:ext uri="{FF2B5EF4-FFF2-40B4-BE49-F238E27FC236}">
              <a16:creationId xmlns:a16="http://schemas.microsoft.com/office/drawing/2014/main" id="{00000000-0008-0000-0E00-00004E000000}"/>
            </a:ext>
          </a:extLst>
        </xdr:cNvPr>
        <xdr:cNvSpPr txBox="1"/>
      </xdr:nvSpPr>
      <xdr:spPr>
        <a:xfrm>
          <a:off x="35820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60977</xdr:rowOff>
    </xdr:from>
    <xdr:ext cx="405111" cy="259045"/>
    <xdr:sp macro="" textlink="">
      <xdr:nvSpPr>
        <xdr:cNvPr id="79" name="n_2mainValue【道路】&#10;有形固定資産減価償却率">
          <a:extLst>
            <a:ext uri="{FF2B5EF4-FFF2-40B4-BE49-F238E27FC236}">
              <a16:creationId xmlns:a16="http://schemas.microsoft.com/office/drawing/2014/main" id="{00000000-0008-0000-0E00-00004F000000}"/>
            </a:ext>
          </a:extLst>
        </xdr:cNvPr>
        <xdr:cNvSpPr txBox="1"/>
      </xdr:nvSpPr>
      <xdr:spPr>
        <a:xfrm>
          <a:off x="2705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a:extLst>
            <a:ext uri="{FF2B5EF4-FFF2-40B4-BE49-F238E27FC236}">
              <a16:creationId xmlns:a16="http://schemas.microsoft.com/office/drawing/2014/main" id="{00000000-0008-0000-0E00-00006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flipV="1">
          <a:off x="10476865" y="6015180"/>
          <a:ext cx="0" cy="114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102" name="【道路】&#10;一人当たり延長最小値テキスト">
          <a:extLst>
            <a:ext uri="{FF2B5EF4-FFF2-40B4-BE49-F238E27FC236}">
              <a16:creationId xmlns:a16="http://schemas.microsoft.com/office/drawing/2014/main" id="{00000000-0008-0000-0E00-000066000000}"/>
            </a:ext>
          </a:extLst>
        </xdr:cNvPr>
        <xdr:cNvSpPr txBox="1"/>
      </xdr:nvSpPr>
      <xdr:spPr>
        <a:xfrm>
          <a:off x="10515600" y="71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10388600" y="71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104" name="【道路】&#10;一人当たり延長最大値テキスト">
          <a:extLst>
            <a:ext uri="{FF2B5EF4-FFF2-40B4-BE49-F238E27FC236}">
              <a16:creationId xmlns:a16="http://schemas.microsoft.com/office/drawing/2014/main" id="{00000000-0008-0000-0E00-000068000000}"/>
            </a:ext>
          </a:extLst>
        </xdr:cNvPr>
        <xdr:cNvSpPr txBox="1"/>
      </xdr:nvSpPr>
      <xdr:spPr>
        <a:xfrm>
          <a:off x="10515600"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10388600" y="601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156748</xdr:rowOff>
    </xdr:from>
    <xdr:ext cx="534377" cy="259045"/>
    <xdr:sp macro="" textlink="">
      <xdr:nvSpPr>
        <xdr:cNvPr id="106" name="【道路】&#10;一人当たり延長平均値テキスト">
          <a:extLst>
            <a:ext uri="{FF2B5EF4-FFF2-40B4-BE49-F238E27FC236}">
              <a16:creationId xmlns:a16="http://schemas.microsoft.com/office/drawing/2014/main" id="{00000000-0008-0000-0E00-00006A000000}"/>
            </a:ext>
          </a:extLst>
        </xdr:cNvPr>
        <xdr:cNvSpPr txBox="1"/>
      </xdr:nvSpPr>
      <xdr:spPr>
        <a:xfrm>
          <a:off x="10515600" y="6843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07" name="フローチャート: 判断 106">
          <a:extLst>
            <a:ext uri="{FF2B5EF4-FFF2-40B4-BE49-F238E27FC236}">
              <a16:creationId xmlns:a16="http://schemas.microsoft.com/office/drawing/2014/main" id="{00000000-0008-0000-0E00-00006B000000}"/>
            </a:ext>
          </a:extLst>
        </xdr:cNvPr>
        <xdr:cNvSpPr/>
      </xdr:nvSpPr>
      <xdr:spPr>
        <a:xfrm>
          <a:off x="10426700" y="69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08" name="フローチャート: 判断 107">
          <a:extLst>
            <a:ext uri="{FF2B5EF4-FFF2-40B4-BE49-F238E27FC236}">
              <a16:creationId xmlns:a16="http://schemas.microsoft.com/office/drawing/2014/main" id="{00000000-0008-0000-0E00-00006C000000}"/>
            </a:ext>
          </a:extLst>
        </xdr:cNvPr>
        <xdr:cNvSpPr/>
      </xdr:nvSpPr>
      <xdr:spPr>
        <a:xfrm>
          <a:off x="9588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8699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139878</xdr:rowOff>
    </xdr:from>
    <xdr:to>
      <xdr:col>41</xdr:col>
      <xdr:colOff>101600</xdr:colOff>
      <xdr:row>41</xdr:row>
      <xdr:rowOff>70028</xdr:rowOff>
    </xdr:to>
    <xdr:sp macro="" textlink="">
      <xdr:nvSpPr>
        <xdr:cNvPr id="110" name="フローチャート: 判断 109">
          <a:extLst>
            <a:ext uri="{FF2B5EF4-FFF2-40B4-BE49-F238E27FC236}">
              <a16:creationId xmlns:a16="http://schemas.microsoft.com/office/drawing/2014/main" id="{00000000-0008-0000-0E00-00006E000000}"/>
            </a:ext>
          </a:extLst>
        </xdr:cNvPr>
        <xdr:cNvSpPr/>
      </xdr:nvSpPr>
      <xdr:spPr>
        <a:xfrm>
          <a:off x="7810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59254</xdr:rowOff>
    </xdr:from>
    <xdr:to>
      <xdr:col>55</xdr:col>
      <xdr:colOff>50800</xdr:colOff>
      <xdr:row>41</xdr:row>
      <xdr:rowOff>160854</xdr:rowOff>
    </xdr:to>
    <xdr:sp macro="" textlink="">
      <xdr:nvSpPr>
        <xdr:cNvPr id="116" name="楕円 115">
          <a:extLst>
            <a:ext uri="{FF2B5EF4-FFF2-40B4-BE49-F238E27FC236}">
              <a16:creationId xmlns:a16="http://schemas.microsoft.com/office/drawing/2014/main" id="{00000000-0008-0000-0E00-000074000000}"/>
            </a:ext>
          </a:extLst>
        </xdr:cNvPr>
        <xdr:cNvSpPr/>
      </xdr:nvSpPr>
      <xdr:spPr>
        <a:xfrm>
          <a:off x="10426700" y="708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145631</xdr:rowOff>
    </xdr:from>
    <xdr:ext cx="534377" cy="259045"/>
    <xdr:sp macro="" textlink="">
      <xdr:nvSpPr>
        <xdr:cNvPr id="117" name="【道路】&#10;一人当たり延長該当値テキスト">
          <a:extLst>
            <a:ext uri="{FF2B5EF4-FFF2-40B4-BE49-F238E27FC236}">
              <a16:creationId xmlns:a16="http://schemas.microsoft.com/office/drawing/2014/main" id="{00000000-0008-0000-0E00-000075000000}"/>
            </a:ext>
          </a:extLst>
        </xdr:cNvPr>
        <xdr:cNvSpPr txBox="1"/>
      </xdr:nvSpPr>
      <xdr:spPr>
        <a:xfrm>
          <a:off x="10515600" y="70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59194</xdr:rowOff>
    </xdr:from>
    <xdr:to>
      <xdr:col>50</xdr:col>
      <xdr:colOff>165100</xdr:colOff>
      <xdr:row>41</xdr:row>
      <xdr:rowOff>160794</xdr:rowOff>
    </xdr:to>
    <xdr:sp macro="" textlink="">
      <xdr:nvSpPr>
        <xdr:cNvPr id="118" name="楕円 117">
          <a:extLst>
            <a:ext uri="{FF2B5EF4-FFF2-40B4-BE49-F238E27FC236}">
              <a16:creationId xmlns:a16="http://schemas.microsoft.com/office/drawing/2014/main" id="{00000000-0008-0000-0E00-000076000000}"/>
            </a:ext>
          </a:extLst>
        </xdr:cNvPr>
        <xdr:cNvSpPr/>
      </xdr:nvSpPr>
      <xdr:spPr>
        <a:xfrm>
          <a:off x="9588500" y="70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109994</xdr:rowOff>
    </xdr:from>
    <xdr:to>
      <xdr:col>55</xdr:col>
      <xdr:colOff>0</xdr:colOff>
      <xdr:row>41</xdr:row>
      <xdr:rowOff>110054</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9639300" y="7139444"/>
          <a:ext cx="838200" cy="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58956</xdr:rowOff>
    </xdr:from>
    <xdr:to>
      <xdr:col>46</xdr:col>
      <xdr:colOff>38100</xdr:colOff>
      <xdr:row>41</xdr:row>
      <xdr:rowOff>160556</xdr:rowOff>
    </xdr:to>
    <xdr:sp macro="" textlink="">
      <xdr:nvSpPr>
        <xdr:cNvPr id="120" name="楕円 119">
          <a:extLst>
            <a:ext uri="{FF2B5EF4-FFF2-40B4-BE49-F238E27FC236}">
              <a16:creationId xmlns:a16="http://schemas.microsoft.com/office/drawing/2014/main" id="{00000000-0008-0000-0E00-000078000000}"/>
            </a:ext>
          </a:extLst>
        </xdr:cNvPr>
        <xdr:cNvSpPr/>
      </xdr:nvSpPr>
      <xdr:spPr>
        <a:xfrm>
          <a:off x="8699500" y="70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109756</xdr:rowOff>
    </xdr:from>
    <xdr:to>
      <xdr:col>50</xdr:col>
      <xdr:colOff>114300</xdr:colOff>
      <xdr:row>41</xdr:row>
      <xdr:rowOff>109994</xdr:rowOff>
    </xdr:to>
    <xdr:cxnSp macro="">
      <xdr:nvCxnSpPr>
        <xdr:cNvPr id="121" name="直線コネクタ 120">
          <a:extLst>
            <a:ext uri="{FF2B5EF4-FFF2-40B4-BE49-F238E27FC236}">
              <a16:creationId xmlns:a16="http://schemas.microsoft.com/office/drawing/2014/main" id="{00000000-0008-0000-0E00-000079000000}"/>
            </a:ext>
          </a:extLst>
        </xdr:cNvPr>
        <xdr:cNvCxnSpPr/>
      </xdr:nvCxnSpPr>
      <xdr:spPr>
        <a:xfrm>
          <a:off x="8750300" y="7139206"/>
          <a:ext cx="8890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74019</xdr:rowOff>
    </xdr:from>
    <xdr:ext cx="534377" cy="259045"/>
    <xdr:sp macro="" textlink="">
      <xdr:nvSpPr>
        <xdr:cNvPr id="122" name="n_1aveValue【道路】&#10;一人当たり延長">
          <a:extLst>
            <a:ext uri="{FF2B5EF4-FFF2-40B4-BE49-F238E27FC236}">
              <a16:creationId xmlns:a16="http://schemas.microsoft.com/office/drawing/2014/main" id="{00000000-0008-0000-0E00-00007A000000}"/>
            </a:ext>
          </a:extLst>
        </xdr:cNvPr>
        <xdr:cNvSpPr txBox="1"/>
      </xdr:nvSpPr>
      <xdr:spPr>
        <a:xfrm>
          <a:off x="93594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45007</xdr:rowOff>
    </xdr:from>
    <xdr:ext cx="534377" cy="259045"/>
    <xdr:sp macro="" textlink="">
      <xdr:nvSpPr>
        <xdr:cNvPr id="123" name="n_2aveValue【道路】&#10;一人当たり延長">
          <a:extLst>
            <a:ext uri="{FF2B5EF4-FFF2-40B4-BE49-F238E27FC236}">
              <a16:creationId xmlns:a16="http://schemas.microsoft.com/office/drawing/2014/main" id="{00000000-0008-0000-0E00-00007B000000}"/>
            </a:ext>
          </a:extLst>
        </xdr:cNvPr>
        <xdr:cNvSpPr txBox="1"/>
      </xdr:nvSpPr>
      <xdr:spPr>
        <a:xfrm>
          <a:off x="8483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86555</xdr:rowOff>
    </xdr:from>
    <xdr:ext cx="534377" cy="259045"/>
    <xdr:sp macro="" textlink="">
      <xdr:nvSpPr>
        <xdr:cNvPr id="124" name="n_3aveValue【道路】&#10;一人当たり延長">
          <a:extLst>
            <a:ext uri="{FF2B5EF4-FFF2-40B4-BE49-F238E27FC236}">
              <a16:creationId xmlns:a16="http://schemas.microsoft.com/office/drawing/2014/main" id="{00000000-0008-0000-0E00-00007C000000}"/>
            </a:ext>
          </a:extLst>
        </xdr:cNvPr>
        <xdr:cNvSpPr txBox="1"/>
      </xdr:nvSpPr>
      <xdr:spPr>
        <a:xfrm>
          <a:off x="7594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151921</xdr:rowOff>
    </xdr:from>
    <xdr:ext cx="534377" cy="259045"/>
    <xdr:sp macro="" textlink="">
      <xdr:nvSpPr>
        <xdr:cNvPr id="125" name="n_1mainValue【道路】&#10;一人当たり延長">
          <a:extLst>
            <a:ext uri="{FF2B5EF4-FFF2-40B4-BE49-F238E27FC236}">
              <a16:creationId xmlns:a16="http://schemas.microsoft.com/office/drawing/2014/main" id="{00000000-0008-0000-0E00-00007D000000}"/>
            </a:ext>
          </a:extLst>
        </xdr:cNvPr>
        <xdr:cNvSpPr txBox="1"/>
      </xdr:nvSpPr>
      <xdr:spPr>
        <a:xfrm>
          <a:off x="9359411" y="718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151683</xdr:rowOff>
    </xdr:from>
    <xdr:ext cx="534377" cy="259045"/>
    <xdr:sp macro="" textlink="">
      <xdr:nvSpPr>
        <xdr:cNvPr id="126" name="n_2mainValue【道路】&#10;一人当たり延長">
          <a:extLst>
            <a:ext uri="{FF2B5EF4-FFF2-40B4-BE49-F238E27FC236}">
              <a16:creationId xmlns:a16="http://schemas.microsoft.com/office/drawing/2014/main" id="{00000000-0008-0000-0E00-00007E000000}"/>
            </a:ext>
          </a:extLst>
        </xdr:cNvPr>
        <xdr:cNvSpPr txBox="1"/>
      </xdr:nvSpPr>
      <xdr:spPr>
        <a:xfrm>
          <a:off x="8483111" y="718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00000000-0008-0000-0E00-00007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00000000-0008-0000-0E00-00008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00000000-0008-0000-0E00-00008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a:extLst>
            <a:ext uri="{FF2B5EF4-FFF2-40B4-BE49-F238E27FC236}">
              <a16:creationId xmlns:a16="http://schemas.microsoft.com/office/drawing/2014/main" id="{00000000-0008-0000-0E00-00008A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a:extLst>
            <a:ext uri="{FF2B5EF4-FFF2-40B4-BE49-F238E27FC236}">
              <a16:creationId xmlns:a16="http://schemas.microsoft.com/office/drawing/2014/main" id="{00000000-0008-0000-0E00-00009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flipV="1">
          <a:off x="4634865" y="9684476"/>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53" name="【橋りょう・トンネル】&#10;有形固定資産減価償却率最小値テキスト">
          <a:extLst>
            <a:ext uri="{FF2B5EF4-FFF2-40B4-BE49-F238E27FC236}">
              <a16:creationId xmlns:a16="http://schemas.microsoft.com/office/drawing/2014/main" id="{00000000-0008-0000-0E00-000099000000}"/>
            </a:ext>
          </a:extLst>
        </xdr:cNvPr>
        <xdr:cNvSpPr txBox="1"/>
      </xdr:nvSpPr>
      <xdr:spPr>
        <a:xfrm>
          <a:off x="4673600" y="1106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4546600" y="1106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55" name="【橋りょう・トンネル】&#10;有形固定資産減価償却率最大値テキスト">
          <a:extLst>
            <a:ext uri="{FF2B5EF4-FFF2-40B4-BE49-F238E27FC236}">
              <a16:creationId xmlns:a16="http://schemas.microsoft.com/office/drawing/2014/main" id="{00000000-0008-0000-0E00-00009B000000}"/>
            </a:ext>
          </a:extLst>
        </xdr:cNvPr>
        <xdr:cNvSpPr txBox="1"/>
      </xdr:nvSpPr>
      <xdr:spPr>
        <a:xfrm>
          <a:off x="4673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4546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135000</xdr:rowOff>
    </xdr:from>
    <xdr:ext cx="405111" cy="259045"/>
    <xdr:sp macro="" textlink="">
      <xdr:nvSpPr>
        <xdr:cNvPr id="157" name="【橋りょう・トンネル】&#10;有形固定資産減価償却率平均値テキスト">
          <a:extLst>
            <a:ext uri="{FF2B5EF4-FFF2-40B4-BE49-F238E27FC236}">
              <a16:creationId xmlns:a16="http://schemas.microsoft.com/office/drawing/2014/main" id="{00000000-0008-0000-0E00-00009D000000}"/>
            </a:ext>
          </a:extLst>
        </xdr:cNvPr>
        <xdr:cNvSpPr txBox="1"/>
      </xdr:nvSpPr>
      <xdr:spPr>
        <a:xfrm>
          <a:off x="4673600" y="1007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58" name="フローチャート: 判断 157">
          <a:extLst>
            <a:ext uri="{FF2B5EF4-FFF2-40B4-BE49-F238E27FC236}">
              <a16:creationId xmlns:a16="http://schemas.microsoft.com/office/drawing/2014/main" id="{00000000-0008-0000-0E00-00009E000000}"/>
            </a:ext>
          </a:extLst>
        </xdr:cNvPr>
        <xdr:cNvSpPr/>
      </xdr:nvSpPr>
      <xdr:spPr>
        <a:xfrm>
          <a:off x="45847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59" name="フローチャート: 判断 158">
          <a:extLst>
            <a:ext uri="{FF2B5EF4-FFF2-40B4-BE49-F238E27FC236}">
              <a16:creationId xmlns:a16="http://schemas.microsoft.com/office/drawing/2014/main" id="{00000000-0008-0000-0E00-00009F000000}"/>
            </a:ext>
          </a:extLst>
        </xdr:cNvPr>
        <xdr:cNvSpPr/>
      </xdr:nvSpPr>
      <xdr:spPr>
        <a:xfrm>
          <a:off x="37465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60" name="フローチャート: 判断 159">
          <a:extLst>
            <a:ext uri="{FF2B5EF4-FFF2-40B4-BE49-F238E27FC236}">
              <a16:creationId xmlns:a16="http://schemas.microsoft.com/office/drawing/2014/main" id="{00000000-0008-0000-0E00-0000A0000000}"/>
            </a:ext>
          </a:extLst>
        </xdr:cNvPr>
        <xdr:cNvSpPr/>
      </xdr:nvSpPr>
      <xdr:spPr>
        <a:xfrm>
          <a:off x="2857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1" name="フローチャート: 判断 160">
          <a:extLst>
            <a:ext uri="{FF2B5EF4-FFF2-40B4-BE49-F238E27FC236}">
              <a16:creationId xmlns:a16="http://schemas.microsoft.com/office/drawing/2014/main" id="{00000000-0008-0000-0E00-0000A1000000}"/>
            </a:ext>
          </a:extLst>
        </xdr:cNvPr>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135346</xdr:rowOff>
    </xdr:from>
    <xdr:to>
      <xdr:col>24</xdr:col>
      <xdr:colOff>114300</xdr:colOff>
      <xdr:row>57</xdr:row>
      <xdr:rowOff>65496</xdr:rowOff>
    </xdr:to>
    <xdr:sp macro="" textlink="">
      <xdr:nvSpPr>
        <xdr:cNvPr id="167" name="楕円 166">
          <a:extLst>
            <a:ext uri="{FF2B5EF4-FFF2-40B4-BE49-F238E27FC236}">
              <a16:creationId xmlns:a16="http://schemas.microsoft.com/office/drawing/2014/main" id="{00000000-0008-0000-0E00-0000A7000000}"/>
            </a:ext>
          </a:extLst>
        </xdr:cNvPr>
        <xdr:cNvSpPr/>
      </xdr:nvSpPr>
      <xdr:spPr>
        <a:xfrm>
          <a:off x="4584700" y="97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50273</xdr:rowOff>
    </xdr:from>
    <xdr:ext cx="405111" cy="259045"/>
    <xdr:sp macro="" textlink="">
      <xdr:nvSpPr>
        <xdr:cNvPr id="168" name="【橋りょう・トンネル】&#10;有形固定資産減価償却率該当値テキスト">
          <a:extLst>
            <a:ext uri="{FF2B5EF4-FFF2-40B4-BE49-F238E27FC236}">
              <a16:creationId xmlns:a16="http://schemas.microsoft.com/office/drawing/2014/main" id="{00000000-0008-0000-0E00-0000A8000000}"/>
            </a:ext>
          </a:extLst>
        </xdr:cNvPr>
        <xdr:cNvSpPr txBox="1"/>
      </xdr:nvSpPr>
      <xdr:spPr>
        <a:xfrm>
          <a:off x="4673600" y="9651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145143</xdr:rowOff>
    </xdr:from>
    <xdr:to>
      <xdr:col>20</xdr:col>
      <xdr:colOff>38100</xdr:colOff>
      <xdr:row>57</xdr:row>
      <xdr:rowOff>75293</xdr:rowOff>
    </xdr:to>
    <xdr:sp macro="" textlink="">
      <xdr:nvSpPr>
        <xdr:cNvPr id="169" name="楕円 168">
          <a:extLst>
            <a:ext uri="{FF2B5EF4-FFF2-40B4-BE49-F238E27FC236}">
              <a16:creationId xmlns:a16="http://schemas.microsoft.com/office/drawing/2014/main" id="{00000000-0008-0000-0E00-0000A9000000}"/>
            </a:ext>
          </a:extLst>
        </xdr:cNvPr>
        <xdr:cNvSpPr/>
      </xdr:nvSpPr>
      <xdr:spPr>
        <a:xfrm>
          <a:off x="3746500" y="97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14696</xdr:rowOff>
    </xdr:from>
    <xdr:to>
      <xdr:col>24</xdr:col>
      <xdr:colOff>63500</xdr:colOff>
      <xdr:row>57</xdr:row>
      <xdr:rowOff>24493</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flipV="1">
          <a:off x="3797300" y="978734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138612</xdr:rowOff>
    </xdr:from>
    <xdr:to>
      <xdr:col>15</xdr:col>
      <xdr:colOff>101600</xdr:colOff>
      <xdr:row>57</xdr:row>
      <xdr:rowOff>68762</xdr:rowOff>
    </xdr:to>
    <xdr:sp macro="" textlink="">
      <xdr:nvSpPr>
        <xdr:cNvPr id="171" name="楕円 170">
          <a:extLst>
            <a:ext uri="{FF2B5EF4-FFF2-40B4-BE49-F238E27FC236}">
              <a16:creationId xmlns:a16="http://schemas.microsoft.com/office/drawing/2014/main" id="{00000000-0008-0000-0E00-0000AB000000}"/>
            </a:ext>
          </a:extLst>
        </xdr:cNvPr>
        <xdr:cNvSpPr/>
      </xdr:nvSpPr>
      <xdr:spPr>
        <a:xfrm>
          <a:off x="2857500" y="973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17962</xdr:rowOff>
    </xdr:from>
    <xdr:to>
      <xdr:col>19</xdr:col>
      <xdr:colOff>177800</xdr:colOff>
      <xdr:row>57</xdr:row>
      <xdr:rowOff>24493</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2908300" y="97906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81115</xdr:rowOff>
    </xdr:from>
    <xdr:ext cx="405111" cy="259045"/>
    <xdr:sp macro="" textlink="">
      <xdr:nvSpPr>
        <xdr:cNvPr id="173" name="n_1aveValue【橋りょう・トンネル】&#10;有形固定資産減価償却率">
          <a:extLst>
            <a:ext uri="{FF2B5EF4-FFF2-40B4-BE49-F238E27FC236}">
              <a16:creationId xmlns:a16="http://schemas.microsoft.com/office/drawing/2014/main" id="{00000000-0008-0000-0E00-0000AD000000}"/>
            </a:ext>
          </a:extLst>
        </xdr:cNvPr>
        <xdr:cNvSpPr txBox="1"/>
      </xdr:nvSpPr>
      <xdr:spPr>
        <a:xfrm>
          <a:off x="3582044" y="1019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53357</xdr:rowOff>
    </xdr:from>
    <xdr:ext cx="405111" cy="259045"/>
    <xdr:sp macro="" textlink="">
      <xdr:nvSpPr>
        <xdr:cNvPr id="174" name="n_2aveValue【橋りょう・トンネル】&#10;有形固定資産減価償却率">
          <a:extLst>
            <a:ext uri="{FF2B5EF4-FFF2-40B4-BE49-F238E27FC236}">
              <a16:creationId xmlns:a16="http://schemas.microsoft.com/office/drawing/2014/main" id="{00000000-0008-0000-0E00-0000AE000000}"/>
            </a:ext>
          </a:extLst>
        </xdr:cNvPr>
        <xdr:cNvSpPr txBox="1"/>
      </xdr:nvSpPr>
      <xdr:spPr>
        <a:xfrm>
          <a:off x="2705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75" name="n_3aveValue【橋りょう・トンネル】&#10;有形固定資産減価償却率">
          <a:extLst>
            <a:ext uri="{FF2B5EF4-FFF2-40B4-BE49-F238E27FC236}">
              <a16:creationId xmlns:a16="http://schemas.microsoft.com/office/drawing/2014/main" id="{00000000-0008-0000-0E00-0000AF000000}"/>
            </a:ext>
          </a:extLst>
        </xdr:cNvPr>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91820</xdr:rowOff>
    </xdr:from>
    <xdr:ext cx="405111" cy="259045"/>
    <xdr:sp macro="" textlink="">
      <xdr:nvSpPr>
        <xdr:cNvPr id="176" name="n_1mainValue【橋りょう・トンネル】&#10;有形固定資産減価償却率">
          <a:extLst>
            <a:ext uri="{FF2B5EF4-FFF2-40B4-BE49-F238E27FC236}">
              <a16:creationId xmlns:a16="http://schemas.microsoft.com/office/drawing/2014/main" id="{00000000-0008-0000-0E00-0000B0000000}"/>
            </a:ext>
          </a:extLst>
        </xdr:cNvPr>
        <xdr:cNvSpPr txBox="1"/>
      </xdr:nvSpPr>
      <xdr:spPr>
        <a:xfrm>
          <a:off x="3582044" y="952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85289</xdr:rowOff>
    </xdr:from>
    <xdr:ext cx="405111" cy="259045"/>
    <xdr:sp macro="" textlink="">
      <xdr:nvSpPr>
        <xdr:cNvPr id="177" name="n_2mainValue【橋りょう・トンネル】&#10;有形固定資産減価償却率">
          <a:extLst>
            <a:ext uri="{FF2B5EF4-FFF2-40B4-BE49-F238E27FC236}">
              <a16:creationId xmlns:a16="http://schemas.microsoft.com/office/drawing/2014/main" id="{00000000-0008-0000-0E00-0000B1000000}"/>
            </a:ext>
          </a:extLst>
        </xdr:cNvPr>
        <xdr:cNvSpPr txBox="1"/>
      </xdr:nvSpPr>
      <xdr:spPr>
        <a:xfrm>
          <a:off x="2705744" y="951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a:extLst>
            <a:ext uri="{FF2B5EF4-FFF2-40B4-BE49-F238E27FC236}">
              <a16:creationId xmlns:a16="http://schemas.microsoft.com/office/drawing/2014/main" id="{00000000-0008-0000-0E00-0000B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a:extLst>
            <a:ext uri="{FF2B5EF4-FFF2-40B4-BE49-F238E27FC236}">
              <a16:creationId xmlns:a16="http://schemas.microsoft.com/office/drawing/2014/main" id="{00000000-0008-0000-0E00-0000B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a:extLst>
            <a:ext uri="{FF2B5EF4-FFF2-40B4-BE49-F238E27FC236}">
              <a16:creationId xmlns:a16="http://schemas.microsoft.com/office/drawing/2014/main" id="{00000000-0008-0000-0E00-0000B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1" name="テキスト ボックス 190">
          <a:extLst>
            <a:ext uri="{FF2B5EF4-FFF2-40B4-BE49-F238E27FC236}">
              <a16:creationId xmlns:a16="http://schemas.microsoft.com/office/drawing/2014/main" id="{00000000-0008-0000-0E00-0000BF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3" name="テキスト ボックス 192">
          <a:extLst>
            <a:ext uri="{FF2B5EF4-FFF2-40B4-BE49-F238E27FC236}">
              <a16:creationId xmlns:a16="http://schemas.microsoft.com/office/drawing/2014/main" id="{00000000-0008-0000-0E00-0000C1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a:extLst>
            <a:ext uri="{FF2B5EF4-FFF2-40B4-BE49-F238E27FC236}">
              <a16:creationId xmlns:a16="http://schemas.microsoft.com/office/drawing/2014/main" id="{00000000-0008-0000-0E00-0000C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flipV="1">
          <a:off x="10476865" y="9485932"/>
          <a:ext cx="0" cy="155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202" name="【橋りょう・トンネル】&#10;一人当たり有形固定資産（償却資産）額最小値テキスト">
          <a:extLst>
            <a:ext uri="{FF2B5EF4-FFF2-40B4-BE49-F238E27FC236}">
              <a16:creationId xmlns:a16="http://schemas.microsoft.com/office/drawing/2014/main" id="{00000000-0008-0000-0E00-0000CA000000}"/>
            </a:ext>
          </a:extLst>
        </xdr:cNvPr>
        <xdr:cNvSpPr txBox="1"/>
      </xdr:nvSpPr>
      <xdr:spPr>
        <a:xfrm>
          <a:off x="10515600" y="1104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10388600" y="1104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204" name="【橋りょう・トンネル】&#10;一人当たり有形固定資産（償却資産）額最大値テキスト">
          <a:extLst>
            <a:ext uri="{FF2B5EF4-FFF2-40B4-BE49-F238E27FC236}">
              <a16:creationId xmlns:a16="http://schemas.microsoft.com/office/drawing/2014/main" id="{00000000-0008-0000-0E00-0000CC000000}"/>
            </a:ext>
          </a:extLst>
        </xdr:cNvPr>
        <xdr:cNvSpPr txBox="1"/>
      </xdr:nvSpPr>
      <xdr:spPr>
        <a:xfrm>
          <a:off x="10515600" y="9261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10388600" y="94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136782</xdr:rowOff>
    </xdr:from>
    <xdr:ext cx="690189" cy="259045"/>
    <xdr:sp macro="" textlink="">
      <xdr:nvSpPr>
        <xdr:cNvPr id="206" name="【橋りょう・トンネル】&#10;一人当たり有形固定資産（償却資産）額平均値テキスト">
          <a:extLst>
            <a:ext uri="{FF2B5EF4-FFF2-40B4-BE49-F238E27FC236}">
              <a16:creationId xmlns:a16="http://schemas.microsoft.com/office/drawing/2014/main" id="{00000000-0008-0000-0E00-0000CE000000}"/>
            </a:ext>
          </a:extLst>
        </xdr:cNvPr>
        <xdr:cNvSpPr txBox="1"/>
      </xdr:nvSpPr>
      <xdr:spPr>
        <a:xfrm>
          <a:off x="10515600" y="10595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207" name="フローチャート: 判断 206">
          <a:extLst>
            <a:ext uri="{FF2B5EF4-FFF2-40B4-BE49-F238E27FC236}">
              <a16:creationId xmlns:a16="http://schemas.microsoft.com/office/drawing/2014/main" id="{00000000-0008-0000-0E00-0000CF000000}"/>
            </a:ext>
          </a:extLst>
        </xdr:cNvPr>
        <xdr:cNvSpPr/>
      </xdr:nvSpPr>
      <xdr:spPr>
        <a:xfrm>
          <a:off x="10426700" y="10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208" name="フローチャート: 判断 207">
          <a:extLst>
            <a:ext uri="{FF2B5EF4-FFF2-40B4-BE49-F238E27FC236}">
              <a16:creationId xmlns:a16="http://schemas.microsoft.com/office/drawing/2014/main" id="{00000000-0008-0000-0E00-0000D0000000}"/>
            </a:ext>
          </a:extLst>
        </xdr:cNvPr>
        <xdr:cNvSpPr/>
      </xdr:nvSpPr>
      <xdr:spPr>
        <a:xfrm>
          <a:off x="9588500" y="107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209" name="フローチャート: 判断 208">
          <a:extLst>
            <a:ext uri="{FF2B5EF4-FFF2-40B4-BE49-F238E27FC236}">
              <a16:creationId xmlns:a16="http://schemas.microsoft.com/office/drawing/2014/main" id="{00000000-0008-0000-0E00-0000D1000000}"/>
            </a:ext>
          </a:extLst>
        </xdr:cNvPr>
        <xdr:cNvSpPr/>
      </xdr:nvSpPr>
      <xdr:spPr>
        <a:xfrm>
          <a:off x="8699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35461</xdr:rowOff>
    </xdr:from>
    <xdr:to>
      <xdr:col>41</xdr:col>
      <xdr:colOff>101600</xdr:colOff>
      <xdr:row>63</xdr:row>
      <xdr:rowOff>137061</xdr:rowOff>
    </xdr:to>
    <xdr:sp macro="" textlink="">
      <xdr:nvSpPr>
        <xdr:cNvPr id="210" name="フローチャート: 判断 209">
          <a:extLst>
            <a:ext uri="{FF2B5EF4-FFF2-40B4-BE49-F238E27FC236}">
              <a16:creationId xmlns:a16="http://schemas.microsoft.com/office/drawing/2014/main" id="{00000000-0008-0000-0E00-0000D2000000}"/>
            </a:ext>
          </a:extLst>
        </xdr:cNvPr>
        <xdr:cNvSpPr/>
      </xdr:nvSpPr>
      <xdr:spPr>
        <a:xfrm>
          <a:off x="7810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159644</xdr:rowOff>
    </xdr:from>
    <xdr:to>
      <xdr:col>55</xdr:col>
      <xdr:colOff>50800</xdr:colOff>
      <xdr:row>64</xdr:row>
      <xdr:rowOff>89794</xdr:rowOff>
    </xdr:to>
    <xdr:sp macro="" textlink="">
      <xdr:nvSpPr>
        <xdr:cNvPr id="216" name="楕円 215">
          <a:extLst>
            <a:ext uri="{FF2B5EF4-FFF2-40B4-BE49-F238E27FC236}">
              <a16:creationId xmlns:a16="http://schemas.microsoft.com/office/drawing/2014/main" id="{00000000-0008-0000-0E00-0000D8000000}"/>
            </a:ext>
          </a:extLst>
        </xdr:cNvPr>
        <xdr:cNvSpPr/>
      </xdr:nvSpPr>
      <xdr:spPr>
        <a:xfrm>
          <a:off x="10426700" y="1096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74571</xdr:rowOff>
    </xdr:from>
    <xdr:ext cx="599010" cy="259045"/>
    <xdr:sp macro="" textlink="">
      <xdr:nvSpPr>
        <xdr:cNvPr id="217" name="【橋りょう・トンネル】&#10;一人当たり有形固定資産（償却資産）額該当値テキスト">
          <a:extLst>
            <a:ext uri="{FF2B5EF4-FFF2-40B4-BE49-F238E27FC236}">
              <a16:creationId xmlns:a16="http://schemas.microsoft.com/office/drawing/2014/main" id="{00000000-0008-0000-0E00-0000D9000000}"/>
            </a:ext>
          </a:extLst>
        </xdr:cNvPr>
        <xdr:cNvSpPr txBox="1"/>
      </xdr:nvSpPr>
      <xdr:spPr>
        <a:xfrm>
          <a:off x="10515600" y="1087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159549</xdr:rowOff>
    </xdr:from>
    <xdr:to>
      <xdr:col>50</xdr:col>
      <xdr:colOff>165100</xdr:colOff>
      <xdr:row>64</xdr:row>
      <xdr:rowOff>89699</xdr:rowOff>
    </xdr:to>
    <xdr:sp macro="" textlink="">
      <xdr:nvSpPr>
        <xdr:cNvPr id="218" name="楕円 217">
          <a:extLst>
            <a:ext uri="{FF2B5EF4-FFF2-40B4-BE49-F238E27FC236}">
              <a16:creationId xmlns:a16="http://schemas.microsoft.com/office/drawing/2014/main" id="{00000000-0008-0000-0E00-0000DA000000}"/>
            </a:ext>
          </a:extLst>
        </xdr:cNvPr>
        <xdr:cNvSpPr/>
      </xdr:nvSpPr>
      <xdr:spPr>
        <a:xfrm>
          <a:off x="9588500" y="1096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38899</xdr:rowOff>
    </xdr:from>
    <xdr:to>
      <xdr:col>55</xdr:col>
      <xdr:colOff>0</xdr:colOff>
      <xdr:row>64</xdr:row>
      <xdr:rowOff>38994</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9639300" y="11011699"/>
          <a:ext cx="8382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159340</xdr:rowOff>
    </xdr:from>
    <xdr:to>
      <xdr:col>46</xdr:col>
      <xdr:colOff>38100</xdr:colOff>
      <xdr:row>64</xdr:row>
      <xdr:rowOff>89490</xdr:rowOff>
    </xdr:to>
    <xdr:sp macro="" textlink="">
      <xdr:nvSpPr>
        <xdr:cNvPr id="220" name="楕円 219">
          <a:extLst>
            <a:ext uri="{FF2B5EF4-FFF2-40B4-BE49-F238E27FC236}">
              <a16:creationId xmlns:a16="http://schemas.microsoft.com/office/drawing/2014/main" id="{00000000-0008-0000-0E00-0000DC000000}"/>
            </a:ext>
          </a:extLst>
        </xdr:cNvPr>
        <xdr:cNvSpPr/>
      </xdr:nvSpPr>
      <xdr:spPr>
        <a:xfrm>
          <a:off x="8699500" y="1096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38690</xdr:rowOff>
    </xdr:from>
    <xdr:to>
      <xdr:col>50</xdr:col>
      <xdr:colOff>114300</xdr:colOff>
      <xdr:row>64</xdr:row>
      <xdr:rowOff>38899</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8750300" y="11011490"/>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89371</xdr:rowOff>
    </xdr:from>
    <xdr:ext cx="690189" cy="259045"/>
    <xdr:sp macro="" textlink="">
      <xdr:nvSpPr>
        <xdr:cNvPr id="222" name="n_1aveValue【橋りょう・トンネル】&#10;一人当たり有形固定資産（償却資産）額">
          <a:extLst>
            <a:ext uri="{FF2B5EF4-FFF2-40B4-BE49-F238E27FC236}">
              <a16:creationId xmlns:a16="http://schemas.microsoft.com/office/drawing/2014/main" id="{00000000-0008-0000-0E00-0000DE000000}"/>
            </a:ext>
          </a:extLst>
        </xdr:cNvPr>
        <xdr:cNvSpPr txBox="1"/>
      </xdr:nvSpPr>
      <xdr:spPr>
        <a:xfrm>
          <a:off x="9281505" y="105478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4224</xdr:rowOff>
    </xdr:from>
    <xdr:ext cx="690189" cy="259045"/>
    <xdr:sp macro="" textlink="">
      <xdr:nvSpPr>
        <xdr:cNvPr id="223" name="n_2aveValue【橋りょう・トンネル】&#10;一人当たり有形固定資産（償却資産）額">
          <a:extLst>
            <a:ext uri="{FF2B5EF4-FFF2-40B4-BE49-F238E27FC236}">
              <a16:creationId xmlns:a16="http://schemas.microsoft.com/office/drawing/2014/main" id="{00000000-0008-0000-0E00-0000DF000000}"/>
            </a:ext>
          </a:extLst>
        </xdr:cNvPr>
        <xdr:cNvSpPr txBox="1"/>
      </xdr:nvSpPr>
      <xdr:spPr>
        <a:xfrm>
          <a:off x="84052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153588</xdr:rowOff>
    </xdr:from>
    <xdr:ext cx="599010" cy="259045"/>
    <xdr:sp macro="" textlink="">
      <xdr:nvSpPr>
        <xdr:cNvPr id="224" name="n_3aveValue【橋りょう・トンネル】&#10;一人当たり有形固定資産（償却資産）額">
          <a:extLst>
            <a:ext uri="{FF2B5EF4-FFF2-40B4-BE49-F238E27FC236}">
              <a16:creationId xmlns:a16="http://schemas.microsoft.com/office/drawing/2014/main" id="{00000000-0008-0000-0E00-0000E0000000}"/>
            </a:ext>
          </a:extLst>
        </xdr:cNvPr>
        <xdr:cNvSpPr txBox="1"/>
      </xdr:nvSpPr>
      <xdr:spPr>
        <a:xfrm>
          <a:off x="7561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80826</xdr:rowOff>
    </xdr:from>
    <xdr:ext cx="599010" cy="259045"/>
    <xdr:sp macro="" textlink="">
      <xdr:nvSpPr>
        <xdr:cNvPr id="225" name="n_1mainValue【橋りょう・トンネル】&#10;一人当たり有形固定資産（償却資産）額">
          <a:extLst>
            <a:ext uri="{FF2B5EF4-FFF2-40B4-BE49-F238E27FC236}">
              <a16:creationId xmlns:a16="http://schemas.microsoft.com/office/drawing/2014/main" id="{00000000-0008-0000-0E00-0000E1000000}"/>
            </a:ext>
          </a:extLst>
        </xdr:cNvPr>
        <xdr:cNvSpPr txBox="1"/>
      </xdr:nvSpPr>
      <xdr:spPr>
        <a:xfrm>
          <a:off x="9327095" y="11053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80617</xdr:rowOff>
    </xdr:from>
    <xdr:ext cx="599010" cy="259045"/>
    <xdr:sp macro="" textlink="">
      <xdr:nvSpPr>
        <xdr:cNvPr id="226" name="n_2mainValue【橋りょう・トンネル】&#10;一人当たり有形固定資産（償却資産）額">
          <a:extLst>
            <a:ext uri="{FF2B5EF4-FFF2-40B4-BE49-F238E27FC236}">
              <a16:creationId xmlns:a16="http://schemas.microsoft.com/office/drawing/2014/main" id="{00000000-0008-0000-0E00-0000E2000000}"/>
            </a:ext>
          </a:extLst>
        </xdr:cNvPr>
        <xdr:cNvSpPr txBox="1"/>
      </xdr:nvSpPr>
      <xdr:spPr>
        <a:xfrm>
          <a:off x="8450795" y="11053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a:extLst>
            <a:ext uri="{FF2B5EF4-FFF2-40B4-BE49-F238E27FC236}">
              <a16:creationId xmlns:a16="http://schemas.microsoft.com/office/drawing/2014/main" id="{00000000-0008-0000-0E00-0000E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a:extLst>
            <a:ext uri="{FF2B5EF4-FFF2-40B4-BE49-F238E27FC236}">
              <a16:creationId xmlns:a16="http://schemas.microsoft.com/office/drawing/2014/main" id="{00000000-0008-0000-0E00-0000E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公営住宅】&#10;有形固定資産減価償却率グラフ枠">
          <a:extLst>
            <a:ext uri="{FF2B5EF4-FFF2-40B4-BE49-F238E27FC236}">
              <a16:creationId xmlns:a16="http://schemas.microsoft.com/office/drawing/2014/main" id="{00000000-0008-0000-0E00-0000FA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4634865" y="13335000"/>
          <a:ext cx="0" cy="156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52" name="【公営住宅】&#10;有形固定資産減価償却率最小値テキスト">
          <a:extLst>
            <a:ext uri="{FF2B5EF4-FFF2-40B4-BE49-F238E27FC236}">
              <a16:creationId xmlns:a16="http://schemas.microsoft.com/office/drawing/2014/main" id="{00000000-0008-0000-0E00-0000FC000000}"/>
            </a:ext>
          </a:extLst>
        </xdr:cNvPr>
        <xdr:cNvSpPr txBox="1"/>
      </xdr:nvSpPr>
      <xdr:spPr>
        <a:xfrm>
          <a:off x="4673600"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4546600" y="1490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4" name="【公営住宅】&#10;有形固定資産減価償却率最大値テキスト">
          <a:extLst>
            <a:ext uri="{FF2B5EF4-FFF2-40B4-BE49-F238E27FC236}">
              <a16:creationId xmlns:a16="http://schemas.microsoft.com/office/drawing/2014/main" id="{00000000-0008-0000-0E00-0000FE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56" name="【公営住宅】&#10;有形固定資産減価償却率平均値テキスト">
          <a:extLst>
            <a:ext uri="{FF2B5EF4-FFF2-40B4-BE49-F238E27FC236}">
              <a16:creationId xmlns:a16="http://schemas.microsoft.com/office/drawing/2014/main" id="{00000000-0008-0000-0E00-000000010000}"/>
            </a:ext>
          </a:extLst>
        </xdr:cNvPr>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57" name="フローチャート: 判断 256">
          <a:extLst>
            <a:ext uri="{FF2B5EF4-FFF2-40B4-BE49-F238E27FC236}">
              <a16:creationId xmlns:a16="http://schemas.microsoft.com/office/drawing/2014/main" id="{00000000-0008-0000-0E00-000001010000}"/>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58" name="フローチャート: 判断 257">
          <a:extLst>
            <a:ext uri="{FF2B5EF4-FFF2-40B4-BE49-F238E27FC236}">
              <a16:creationId xmlns:a16="http://schemas.microsoft.com/office/drawing/2014/main" id="{00000000-0008-0000-0E00-000002010000}"/>
            </a:ext>
          </a:extLst>
        </xdr:cNvPr>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59" name="フローチャート: 判断 258">
          <a:extLst>
            <a:ext uri="{FF2B5EF4-FFF2-40B4-BE49-F238E27FC236}">
              <a16:creationId xmlns:a16="http://schemas.microsoft.com/office/drawing/2014/main" id="{00000000-0008-0000-0E00-000003010000}"/>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60" name="フローチャート: 判断 259">
          <a:extLst>
            <a:ext uri="{FF2B5EF4-FFF2-40B4-BE49-F238E27FC236}">
              <a16:creationId xmlns:a16="http://schemas.microsoft.com/office/drawing/2014/main" id="{00000000-0008-0000-0E00-000004010000}"/>
            </a:ext>
          </a:extLst>
        </xdr:cNvPr>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38736</xdr:rowOff>
    </xdr:from>
    <xdr:to>
      <xdr:col>24</xdr:col>
      <xdr:colOff>114300</xdr:colOff>
      <xdr:row>80</xdr:row>
      <xdr:rowOff>140336</xdr:rowOff>
    </xdr:to>
    <xdr:sp macro="" textlink="">
      <xdr:nvSpPr>
        <xdr:cNvPr id="266" name="楕円 265">
          <a:extLst>
            <a:ext uri="{FF2B5EF4-FFF2-40B4-BE49-F238E27FC236}">
              <a16:creationId xmlns:a16="http://schemas.microsoft.com/office/drawing/2014/main" id="{00000000-0008-0000-0E00-00000A010000}"/>
            </a:ext>
          </a:extLst>
        </xdr:cNvPr>
        <xdr:cNvSpPr/>
      </xdr:nvSpPr>
      <xdr:spPr>
        <a:xfrm>
          <a:off x="45847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61613</xdr:rowOff>
    </xdr:from>
    <xdr:ext cx="405111" cy="259045"/>
    <xdr:sp macro="" textlink="">
      <xdr:nvSpPr>
        <xdr:cNvPr id="267" name="【公営住宅】&#10;有形固定資産減価償却率該当値テキスト">
          <a:extLst>
            <a:ext uri="{FF2B5EF4-FFF2-40B4-BE49-F238E27FC236}">
              <a16:creationId xmlns:a16="http://schemas.microsoft.com/office/drawing/2014/main" id="{00000000-0008-0000-0E00-00000B010000}"/>
            </a:ext>
          </a:extLst>
        </xdr:cNvPr>
        <xdr:cNvSpPr txBox="1"/>
      </xdr:nvSpPr>
      <xdr:spPr>
        <a:xfrm>
          <a:off x="4673600"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111125</xdr:rowOff>
    </xdr:from>
    <xdr:to>
      <xdr:col>20</xdr:col>
      <xdr:colOff>38100</xdr:colOff>
      <xdr:row>78</xdr:row>
      <xdr:rowOff>41275</xdr:rowOff>
    </xdr:to>
    <xdr:sp macro="" textlink="">
      <xdr:nvSpPr>
        <xdr:cNvPr id="268" name="楕円 267">
          <a:extLst>
            <a:ext uri="{FF2B5EF4-FFF2-40B4-BE49-F238E27FC236}">
              <a16:creationId xmlns:a16="http://schemas.microsoft.com/office/drawing/2014/main" id="{00000000-0008-0000-0E00-00000C010000}"/>
            </a:ext>
          </a:extLst>
        </xdr:cNvPr>
        <xdr:cNvSpPr/>
      </xdr:nvSpPr>
      <xdr:spPr>
        <a:xfrm>
          <a:off x="3746500" y="133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161925</xdr:rowOff>
    </xdr:from>
    <xdr:to>
      <xdr:col>24</xdr:col>
      <xdr:colOff>63500</xdr:colOff>
      <xdr:row>80</xdr:row>
      <xdr:rowOff>89536</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3797300" y="13363575"/>
          <a:ext cx="838200" cy="44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15875</xdr:rowOff>
    </xdr:from>
    <xdr:to>
      <xdr:col>15</xdr:col>
      <xdr:colOff>101600</xdr:colOff>
      <xdr:row>78</xdr:row>
      <xdr:rowOff>117475</xdr:rowOff>
    </xdr:to>
    <xdr:sp macro="" textlink="">
      <xdr:nvSpPr>
        <xdr:cNvPr id="270" name="楕円 269">
          <a:extLst>
            <a:ext uri="{FF2B5EF4-FFF2-40B4-BE49-F238E27FC236}">
              <a16:creationId xmlns:a16="http://schemas.microsoft.com/office/drawing/2014/main" id="{00000000-0008-0000-0E00-00000E010000}"/>
            </a:ext>
          </a:extLst>
        </xdr:cNvPr>
        <xdr:cNvSpPr/>
      </xdr:nvSpPr>
      <xdr:spPr>
        <a:xfrm>
          <a:off x="28575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161925</xdr:rowOff>
    </xdr:from>
    <xdr:to>
      <xdr:col>19</xdr:col>
      <xdr:colOff>177800</xdr:colOff>
      <xdr:row>78</xdr:row>
      <xdr:rowOff>66675</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flipV="1">
          <a:off x="2908300" y="133635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72" name="n_1aveValue【公営住宅】&#10;有形固定資産減価償却率">
          <a:extLst>
            <a:ext uri="{FF2B5EF4-FFF2-40B4-BE49-F238E27FC236}">
              <a16:creationId xmlns:a16="http://schemas.microsoft.com/office/drawing/2014/main" id="{00000000-0008-0000-0E00-000010010000}"/>
            </a:ext>
          </a:extLst>
        </xdr:cNvPr>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73" name="n_2aveValue【公営住宅】&#10;有形固定資産減価償却率">
          <a:extLst>
            <a:ext uri="{FF2B5EF4-FFF2-40B4-BE49-F238E27FC236}">
              <a16:creationId xmlns:a16="http://schemas.microsoft.com/office/drawing/2014/main" id="{00000000-0008-0000-0E00-000011010000}"/>
            </a:ext>
          </a:extLst>
        </xdr:cNvPr>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74" name="n_3aveValue【公営住宅】&#10;有形固定資産減価償却率">
          <a:extLst>
            <a:ext uri="{FF2B5EF4-FFF2-40B4-BE49-F238E27FC236}">
              <a16:creationId xmlns:a16="http://schemas.microsoft.com/office/drawing/2014/main" id="{00000000-0008-0000-0E00-000012010000}"/>
            </a:ext>
          </a:extLst>
        </xdr:cNvPr>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57802</xdr:rowOff>
    </xdr:from>
    <xdr:ext cx="405111" cy="259045"/>
    <xdr:sp macro="" textlink="">
      <xdr:nvSpPr>
        <xdr:cNvPr id="275" name="n_1mainValue【公営住宅】&#10;有形固定資産減価償却率">
          <a:extLst>
            <a:ext uri="{FF2B5EF4-FFF2-40B4-BE49-F238E27FC236}">
              <a16:creationId xmlns:a16="http://schemas.microsoft.com/office/drawing/2014/main" id="{00000000-0008-0000-0E00-000013010000}"/>
            </a:ext>
          </a:extLst>
        </xdr:cNvPr>
        <xdr:cNvSpPr txBox="1"/>
      </xdr:nvSpPr>
      <xdr:spPr>
        <a:xfrm>
          <a:off x="3582044" y="1308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134002</xdr:rowOff>
    </xdr:from>
    <xdr:ext cx="405111" cy="259045"/>
    <xdr:sp macro="" textlink="">
      <xdr:nvSpPr>
        <xdr:cNvPr id="276" name="n_2mainValue【公営住宅】&#10;有形固定資産減価償却率">
          <a:extLst>
            <a:ext uri="{FF2B5EF4-FFF2-40B4-BE49-F238E27FC236}">
              <a16:creationId xmlns:a16="http://schemas.microsoft.com/office/drawing/2014/main" id="{00000000-0008-0000-0E00-000014010000}"/>
            </a:ext>
          </a:extLst>
        </xdr:cNvPr>
        <xdr:cNvSpPr txBox="1"/>
      </xdr:nvSpPr>
      <xdr:spPr>
        <a:xfrm>
          <a:off x="2705744" y="1316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a:extLst>
            <a:ext uri="{FF2B5EF4-FFF2-40B4-BE49-F238E27FC236}">
              <a16:creationId xmlns:a16="http://schemas.microsoft.com/office/drawing/2014/main" id="{00000000-0008-0000-0E00-00002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flipV="1">
          <a:off x="10476865" y="13493279"/>
          <a:ext cx="0" cy="137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303" name="【公営住宅】&#10;一人当たり面積最小値テキスト">
          <a:extLst>
            <a:ext uri="{FF2B5EF4-FFF2-40B4-BE49-F238E27FC236}">
              <a16:creationId xmlns:a16="http://schemas.microsoft.com/office/drawing/2014/main" id="{00000000-0008-0000-0E00-00002F010000}"/>
            </a:ext>
          </a:extLst>
        </xdr:cNvPr>
        <xdr:cNvSpPr txBox="1"/>
      </xdr:nvSpPr>
      <xdr:spPr>
        <a:xfrm>
          <a:off x="10515600"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10388600" y="1487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305" name="【公営住宅】&#10;一人当たり面積最大値テキスト">
          <a:extLst>
            <a:ext uri="{FF2B5EF4-FFF2-40B4-BE49-F238E27FC236}">
              <a16:creationId xmlns:a16="http://schemas.microsoft.com/office/drawing/2014/main" id="{00000000-0008-0000-0E00-000031010000}"/>
            </a:ext>
          </a:extLst>
        </xdr:cNvPr>
        <xdr:cNvSpPr txBox="1"/>
      </xdr:nvSpPr>
      <xdr:spPr>
        <a:xfrm>
          <a:off x="10515600" y="132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10388600" y="1349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122409</xdr:rowOff>
    </xdr:from>
    <xdr:ext cx="469744" cy="259045"/>
    <xdr:sp macro="" textlink="">
      <xdr:nvSpPr>
        <xdr:cNvPr id="307" name="【公営住宅】&#10;一人当たり面積平均値テキスト">
          <a:extLst>
            <a:ext uri="{FF2B5EF4-FFF2-40B4-BE49-F238E27FC236}">
              <a16:creationId xmlns:a16="http://schemas.microsoft.com/office/drawing/2014/main" id="{00000000-0008-0000-0E00-000033010000}"/>
            </a:ext>
          </a:extLst>
        </xdr:cNvPr>
        <xdr:cNvSpPr txBox="1"/>
      </xdr:nvSpPr>
      <xdr:spPr>
        <a:xfrm>
          <a:off x="10515600" y="14352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308" name="フローチャート: 判断 307">
          <a:extLst>
            <a:ext uri="{FF2B5EF4-FFF2-40B4-BE49-F238E27FC236}">
              <a16:creationId xmlns:a16="http://schemas.microsoft.com/office/drawing/2014/main" id="{00000000-0008-0000-0E00-000034010000}"/>
            </a:ext>
          </a:extLst>
        </xdr:cNvPr>
        <xdr:cNvSpPr/>
      </xdr:nvSpPr>
      <xdr:spPr>
        <a:xfrm>
          <a:off x="10426700" y="1450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309" name="フローチャート: 判断 308">
          <a:extLst>
            <a:ext uri="{FF2B5EF4-FFF2-40B4-BE49-F238E27FC236}">
              <a16:creationId xmlns:a16="http://schemas.microsoft.com/office/drawing/2014/main" id="{00000000-0008-0000-0E00-000035010000}"/>
            </a:ext>
          </a:extLst>
        </xdr:cNvPr>
        <xdr:cNvSpPr/>
      </xdr:nvSpPr>
      <xdr:spPr>
        <a:xfrm>
          <a:off x="9588500" y="145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310" name="フローチャート: 判断 309">
          <a:extLst>
            <a:ext uri="{FF2B5EF4-FFF2-40B4-BE49-F238E27FC236}">
              <a16:creationId xmlns:a16="http://schemas.microsoft.com/office/drawing/2014/main" id="{00000000-0008-0000-0E00-000036010000}"/>
            </a:ext>
          </a:extLst>
        </xdr:cNvPr>
        <xdr:cNvSpPr/>
      </xdr:nvSpPr>
      <xdr:spPr>
        <a:xfrm>
          <a:off x="8699500" y="144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54138</xdr:rowOff>
    </xdr:from>
    <xdr:to>
      <xdr:col>41</xdr:col>
      <xdr:colOff>101600</xdr:colOff>
      <xdr:row>84</xdr:row>
      <xdr:rowOff>155738</xdr:rowOff>
    </xdr:to>
    <xdr:sp macro="" textlink="">
      <xdr:nvSpPr>
        <xdr:cNvPr id="311" name="フローチャート: 判断 310">
          <a:extLst>
            <a:ext uri="{FF2B5EF4-FFF2-40B4-BE49-F238E27FC236}">
              <a16:creationId xmlns:a16="http://schemas.microsoft.com/office/drawing/2014/main" id="{00000000-0008-0000-0E00-000037010000}"/>
            </a:ext>
          </a:extLst>
        </xdr:cNvPr>
        <xdr:cNvSpPr/>
      </xdr:nvSpPr>
      <xdr:spPr>
        <a:xfrm>
          <a:off x="7810500" y="144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64263</xdr:rowOff>
    </xdr:from>
    <xdr:to>
      <xdr:col>55</xdr:col>
      <xdr:colOff>50800</xdr:colOff>
      <xdr:row>86</xdr:row>
      <xdr:rowOff>165863</xdr:rowOff>
    </xdr:to>
    <xdr:sp macro="" textlink="">
      <xdr:nvSpPr>
        <xdr:cNvPr id="317" name="楕円 316">
          <a:extLst>
            <a:ext uri="{FF2B5EF4-FFF2-40B4-BE49-F238E27FC236}">
              <a16:creationId xmlns:a16="http://schemas.microsoft.com/office/drawing/2014/main" id="{00000000-0008-0000-0E00-00003D010000}"/>
            </a:ext>
          </a:extLst>
        </xdr:cNvPr>
        <xdr:cNvSpPr/>
      </xdr:nvSpPr>
      <xdr:spPr>
        <a:xfrm>
          <a:off x="10426700" y="1480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150640</xdr:rowOff>
    </xdr:from>
    <xdr:ext cx="469744" cy="259045"/>
    <xdr:sp macro="" textlink="">
      <xdr:nvSpPr>
        <xdr:cNvPr id="318" name="【公営住宅】&#10;一人当たり面積該当値テキスト">
          <a:extLst>
            <a:ext uri="{FF2B5EF4-FFF2-40B4-BE49-F238E27FC236}">
              <a16:creationId xmlns:a16="http://schemas.microsoft.com/office/drawing/2014/main" id="{00000000-0008-0000-0E00-00003E010000}"/>
            </a:ext>
          </a:extLst>
        </xdr:cNvPr>
        <xdr:cNvSpPr txBox="1"/>
      </xdr:nvSpPr>
      <xdr:spPr>
        <a:xfrm>
          <a:off x="10515600" y="1472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64807</xdr:rowOff>
    </xdr:from>
    <xdr:to>
      <xdr:col>50</xdr:col>
      <xdr:colOff>165100</xdr:colOff>
      <xdr:row>86</xdr:row>
      <xdr:rowOff>166407</xdr:rowOff>
    </xdr:to>
    <xdr:sp macro="" textlink="">
      <xdr:nvSpPr>
        <xdr:cNvPr id="319" name="楕円 318">
          <a:extLst>
            <a:ext uri="{FF2B5EF4-FFF2-40B4-BE49-F238E27FC236}">
              <a16:creationId xmlns:a16="http://schemas.microsoft.com/office/drawing/2014/main" id="{00000000-0008-0000-0E00-00003F010000}"/>
            </a:ext>
          </a:extLst>
        </xdr:cNvPr>
        <xdr:cNvSpPr/>
      </xdr:nvSpPr>
      <xdr:spPr>
        <a:xfrm>
          <a:off x="9588500" y="1480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115063</xdr:rowOff>
    </xdr:from>
    <xdr:to>
      <xdr:col>55</xdr:col>
      <xdr:colOff>0</xdr:colOff>
      <xdr:row>86</xdr:row>
      <xdr:rowOff>115607</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flipV="1">
          <a:off x="9639300" y="14859763"/>
          <a:ext cx="8382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64263</xdr:rowOff>
    </xdr:from>
    <xdr:to>
      <xdr:col>46</xdr:col>
      <xdr:colOff>38100</xdr:colOff>
      <xdr:row>86</xdr:row>
      <xdr:rowOff>165863</xdr:rowOff>
    </xdr:to>
    <xdr:sp macro="" textlink="">
      <xdr:nvSpPr>
        <xdr:cNvPr id="321" name="楕円 320">
          <a:extLst>
            <a:ext uri="{FF2B5EF4-FFF2-40B4-BE49-F238E27FC236}">
              <a16:creationId xmlns:a16="http://schemas.microsoft.com/office/drawing/2014/main" id="{00000000-0008-0000-0E00-000041010000}"/>
            </a:ext>
          </a:extLst>
        </xdr:cNvPr>
        <xdr:cNvSpPr/>
      </xdr:nvSpPr>
      <xdr:spPr>
        <a:xfrm>
          <a:off x="8699500" y="1480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115063</xdr:rowOff>
    </xdr:from>
    <xdr:to>
      <xdr:col>50</xdr:col>
      <xdr:colOff>114300</xdr:colOff>
      <xdr:row>86</xdr:row>
      <xdr:rowOff>115607</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8750300" y="14859763"/>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63952</xdr:rowOff>
    </xdr:from>
    <xdr:ext cx="469744" cy="259045"/>
    <xdr:sp macro="" textlink="">
      <xdr:nvSpPr>
        <xdr:cNvPr id="323" name="n_1aveValue【公営住宅】&#10;一人当たり面積">
          <a:extLst>
            <a:ext uri="{FF2B5EF4-FFF2-40B4-BE49-F238E27FC236}">
              <a16:creationId xmlns:a16="http://schemas.microsoft.com/office/drawing/2014/main" id="{00000000-0008-0000-0E00-000043010000}"/>
            </a:ext>
          </a:extLst>
        </xdr:cNvPr>
        <xdr:cNvSpPr txBox="1"/>
      </xdr:nvSpPr>
      <xdr:spPr>
        <a:xfrm>
          <a:off x="9391727" y="1429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14967</xdr:rowOff>
    </xdr:from>
    <xdr:ext cx="469744" cy="259045"/>
    <xdr:sp macro="" textlink="">
      <xdr:nvSpPr>
        <xdr:cNvPr id="324" name="n_2aveValue【公営住宅】&#10;一人当たり面積">
          <a:extLst>
            <a:ext uri="{FF2B5EF4-FFF2-40B4-BE49-F238E27FC236}">
              <a16:creationId xmlns:a16="http://schemas.microsoft.com/office/drawing/2014/main" id="{00000000-0008-0000-0E00-000044010000}"/>
            </a:ext>
          </a:extLst>
        </xdr:cNvPr>
        <xdr:cNvSpPr txBox="1"/>
      </xdr:nvSpPr>
      <xdr:spPr>
        <a:xfrm>
          <a:off x="8515427" y="142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815</xdr:rowOff>
    </xdr:from>
    <xdr:ext cx="469744" cy="259045"/>
    <xdr:sp macro="" textlink="">
      <xdr:nvSpPr>
        <xdr:cNvPr id="325" name="n_3aveValue【公営住宅】&#10;一人当たり面積">
          <a:extLst>
            <a:ext uri="{FF2B5EF4-FFF2-40B4-BE49-F238E27FC236}">
              <a16:creationId xmlns:a16="http://schemas.microsoft.com/office/drawing/2014/main" id="{00000000-0008-0000-0E00-000045010000}"/>
            </a:ext>
          </a:extLst>
        </xdr:cNvPr>
        <xdr:cNvSpPr txBox="1"/>
      </xdr:nvSpPr>
      <xdr:spPr>
        <a:xfrm>
          <a:off x="7626427" y="1423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157534</xdr:rowOff>
    </xdr:from>
    <xdr:ext cx="469744" cy="259045"/>
    <xdr:sp macro="" textlink="">
      <xdr:nvSpPr>
        <xdr:cNvPr id="326" name="n_1mainValue【公営住宅】&#10;一人当たり面積">
          <a:extLst>
            <a:ext uri="{FF2B5EF4-FFF2-40B4-BE49-F238E27FC236}">
              <a16:creationId xmlns:a16="http://schemas.microsoft.com/office/drawing/2014/main" id="{00000000-0008-0000-0E00-000046010000}"/>
            </a:ext>
          </a:extLst>
        </xdr:cNvPr>
        <xdr:cNvSpPr txBox="1"/>
      </xdr:nvSpPr>
      <xdr:spPr>
        <a:xfrm>
          <a:off x="9391727" y="1490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156990</xdr:rowOff>
    </xdr:from>
    <xdr:ext cx="469744" cy="259045"/>
    <xdr:sp macro="" textlink="">
      <xdr:nvSpPr>
        <xdr:cNvPr id="327" name="n_2mainValue【公営住宅】&#10;一人当たり面積">
          <a:extLst>
            <a:ext uri="{FF2B5EF4-FFF2-40B4-BE49-F238E27FC236}">
              <a16:creationId xmlns:a16="http://schemas.microsoft.com/office/drawing/2014/main" id="{00000000-0008-0000-0E00-000047010000}"/>
            </a:ext>
          </a:extLst>
        </xdr:cNvPr>
        <xdr:cNvSpPr txBox="1"/>
      </xdr:nvSpPr>
      <xdr:spPr>
        <a:xfrm>
          <a:off x="8515427" y="149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港湾・漁港】&#10;有形固定資産減価償却率グラフ枠">
          <a:extLst>
            <a:ext uri="{FF2B5EF4-FFF2-40B4-BE49-F238E27FC236}">
              <a16:creationId xmlns:a16="http://schemas.microsoft.com/office/drawing/2014/main" id="{00000000-0008-0000-0E00-00006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130084</xdr:rowOff>
    </xdr:from>
    <xdr:to>
      <xdr:col>24</xdr:col>
      <xdr:colOff>62865</xdr:colOff>
      <xdr:row>109</xdr:row>
      <xdr:rowOff>35379</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flipV="1">
          <a:off x="4634865" y="17103634"/>
          <a:ext cx="0" cy="1619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340478" cy="259045"/>
    <xdr:sp macro="" textlink="">
      <xdr:nvSpPr>
        <xdr:cNvPr id="354" name="【港湾・漁港】&#10;有形固定資産減価償却率最小値テキスト">
          <a:extLst>
            <a:ext uri="{FF2B5EF4-FFF2-40B4-BE49-F238E27FC236}">
              <a16:creationId xmlns:a16="http://schemas.microsoft.com/office/drawing/2014/main" id="{00000000-0008-0000-0E00-000062010000}"/>
            </a:ext>
          </a:extLst>
        </xdr:cNvPr>
        <xdr:cNvSpPr txBox="1"/>
      </xdr:nvSpPr>
      <xdr:spPr>
        <a:xfrm>
          <a:off x="4673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76761</xdr:rowOff>
    </xdr:from>
    <xdr:ext cx="405111" cy="259045"/>
    <xdr:sp macro="" textlink="">
      <xdr:nvSpPr>
        <xdr:cNvPr id="356" name="【港湾・漁港】&#10;有形固定資産減価償却率最大値テキスト">
          <a:extLst>
            <a:ext uri="{FF2B5EF4-FFF2-40B4-BE49-F238E27FC236}">
              <a16:creationId xmlns:a16="http://schemas.microsoft.com/office/drawing/2014/main" id="{00000000-0008-0000-0E00-000064010000}"/>
            </a:ext>
          </a:extLst>
        </xdr:cNvPr>
        <xdr:cNvSpPr txBox="1"/>
      </xdr:nvSpPr>
      <xdr:spPr>
        <a:xfrm>
          <a:off x="4673600" y="1687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130084</xdr:rowOff>
    </xdr:from>
    <xdr:to>
      <xdr:col>24</xdr:col>
      <xdr:colOff>152400</xdr:colOff>
      <xdr:row>99</xdr:row>
      <xdr:rowOff>130084</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a:off x="4546600" y="17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167113</xdr:rowOff>
    </xdr:from>
    <xdr:ext cx="405111" cy="259045"/>
    <xdr:sp macro="" textlink="">
      <xdr:nvSpPr>
        <xdr:cNvPr id="358" name="【港湾・漁港】&#10;有形固定資産減価償却率平均値テキスト">
          <a:extLst>
            <a:ext uri="{FF2B5EF4-FFF2-40B4-BE49-F238E27FC236}">
              <a16:creationId xmlns:a16="http://schemas.microsoft.com/office/drawing/2014/main" id="{00000000-0008-0000-0E00-000066010000}"/>
            </a:ext>
          </a:extLst>
        </xdr:cNvPr>
        <xdr:cNvSpPr txBox="1"/>
      </xdr:nvSpPr>
      <xdr:spPr>
        <a:xfrm>
          <a:off x="4673600" y="17826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17236</xdr:rowOff>
    </xdr:from>
    <xdr:to>
      <xdr:col>24</xdr:col>
      <xdr:colOff>114300</xdr:colOff>
      <xdr:row>104</xdr:row>
      <xdr:rowOff>118836</xdr:rowOff>
    </xdr:to>
    <xdr:sp macro="" textlink="">
      <xdr:nvSpPr>
        <xdr:cNvPr id="359" name="フローチャート: 判断 358">
          <a:extLst>
            <a:ext uri="{FF2B5EF4-FFF2-40B4-BE49-F238E27FC236}">
              <a16:creationId xmlns:a16="http://schemas.microsoft.com/office/drawing/2014/main" id="{00000000-0008-0000-0E00-000067010000}"/>
            </a:ext>
          </a:extLst>
        </xdr:cNvPr>
        <xdr:cNvSpPr/>
      </xdr:nvSpPr>
      <xdr:spPr>
        <a:xfrm>
          <a:off x="45847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90714</xdr:rowOff>
    </xdr:from>
    <xdr:to>
      <xdr:col>20</xdr:col>
      <xdr:colOff>38100</xdr:colOff>
      <xdr:row>105</xdr:row>
      <xdr:rowOff>20864</xdr:rowOff>
    </xdr:to>
    <xdr:sp macro="" textlink="">
      <xdr:nvSpPr>
        <xdr:cNvPr id="360" name="フローチャート: 判断 359">
          <a:extLst>
            <a:ext uri="{FF2B5EF4-FFF2-40B4-BE49-F238E27FC236}">
              <a16:creationId xmlns:a16="http://schemas.microsoft.com/office/drawing/2014/main" id="{00000000-0008-0000-0E00-000068010000}"/>
            </a:ext>
          </a:extLst>
        </xdr:cNvPr>
        <xdr:cNvSpPr/>
      </xdr:nvSpPr>
      <xdr:spPr>
        <a:xfrm>
          <a:off x="3746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361" name="フローチャート: 判断 360">
          <a:extLst>
            <a:ext uri="{FF2B5EF4-FFF2-40B4-BE49-F238E27FC236}">
              <a16:creationId xmlns:a16="http://schemas.microsoft.com/office/drawing/2014/main" id="{00000000-0008-0000-0E00-000069010000}"/>
            </a:ext>
          </a:extLst>
        </xdr:cNvPr>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27032</xdr:rowOff>
    </xdr:from>
    <xdr:to>
      <xdr:col>10</xdr:col>
      <xdr:colOff>165100</xdr:colOff>
      <xdr:row>103</xdr:row>
      <xdr:rowOff>128632</xdr:rowOff>
    </xdr:to>
    <xdr:sp macro="" textlink="">
      <xdr:nvSpPr>
        <xdr:cNvPr id="362" name="フローチャート: 判断 361">
          <a:extLst>
            <a:ext uri="{FF2B5EF4-FFF2-40B4-BE49-F238E27FC236}">
              <a16:creationId xmlns:a16="http://schemas.microsoft.com/office/drawing/2014/main" id="{00000000-0008-0000-0E00-00006A010000}"/>
            </a:ext>
          </a:extLst>
        </xdr:cNvPr>
        <xdr:cNvSpPr/>
      </xdr:nvSpPr>
      <xdr:spPr>
        <a:xfrm>
          <a:off x="19685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10705</xdr:rowOff>
    </xdr:from>
    <xdr:to>
      <xdr:col>24</xdr:col>
      <xdr:colOff>114300</xdr:colOff>
      <xdr:row>102</xdr:row>
      <xdr:rowOff>112305</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4584700" y="1749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33582</xdr:rowOff>
    </xdr:from>
    <xdr:ext cx="405111" cy="259045"/>
    <xdr:sp macro="" textlink="">
      <xdr:nvSpPr>
        <xdr:cNvPr id="369" name="【港湾・漁港】&#10;有形固定資産減価償却率該当値テキスト">
          <a:extLst>
            <a:ext uri="{FF2B5EF4-FFF2-40B4-BE49-F238E27FC236}">
              <a16:creationId xmlns:a16="http://schemas.microsoft.com/office/drawing/2014/main" id="{00000000-0008-0000-0E00-000071010000}"/>
            </a:ext>
          </a:extLst>
        </xdr:cNvPr>
        <xdr:cNvSpPr txBox="1"/>
      </xdr:nvSpPr>
      <xdr:spPr>
        <a:xfrm>
          <a:off x="4673600" y="1735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108676</xdr:rowOff>
    </xdr:from>
    <xdr:to>
      <xdr:col>20</xdr:col>
      <xdr:colOff>38100</xdr:colOff>
      <xdr:row>103</xdr:row>
      <xdr:rowOff>38826</xdr:rowOff>
    </xdr:to>
    <xdr:sp macro="" textlink="">
      <xdr:nvSpPr>
        <xdr:cNvPr id="370" name="楕円 369">
          <a:extLst>
            <a:ext uri="{FF2B5EF4-FFF2-40B4-BE49-F238E27FC236}">
              <a16:creationId xmlns:a16="http://schemas.microsoft.com/office/drawing/2014/main" id="{00000000-0008-0000-0E00-000072010000}"/>
            </a:ext>
          </a:extLst>
        </xdr:cNvPr>
        <xdr:cNvSpPr/>
      </xdr:nvSpPr>
      <xdr:spPr>
        <a:xfrm>
          <a:off x="37465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61505</xdr:rowOff>
    </xdr:from>
    <xdr:to>
      <xdr:col>24</xdr:col>
      <xdr:colOff>63500</xdr:colOff>
      <xdr:row>102</xdr:row>
      <xdr:rowOff>159476</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flipV="1">
          <a:off x="3797300" y="17549405"/>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11991</xdr:rowOff>
    </xdr:from>
    <xdr:ext cx="405111" cy="259045"/>
    <xdr:sp macro="" textlink="">
      <xdr:nvSpPr>
        <xdr:cNvPr id="372" name="n_1aveValue【港湾・漁港】&#10;有形固定資産減価償却率">
          <a:extLst>
            <a:ext uri="{FF2B5EF4-FFF2-40B4-BE49-F238E27FC236}">
              <a16:creationId xmlns:a16="http://schemas.microsoft.com/office/drawing/2014/main" id="{00000000-0008-0000-0E00-000074010000}"/>
            </a:ext>
          </a:extLst>
        </xdr:cNvPr>
        <xdr:cNvSpPr txBox="1"/>
      </xdr:nvSpPr>
      <xdr:spPr>
        <a:xfrm>
          <a:off x="3582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373" name="n_2aveValue【港湾・漁港】&#10;有形固定資産減価償却率">
          <a:extLst>
            <a:ext uri="{FF2B5EF4-FFF2-40B4-BE49-F238E27FC236}">
              <a16:creationId xmlns:a16="http://schemas.microsoft.com/office/drawing/2014/main" id="{00000000-0008-0000-0E00-000075010000}"/>
            </a:ext>
          </a:extLst>
        </xdr:cNvPr>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145159</xdr:rowOff>
    </xdr:from>
    <xdr:ext cx="405111" cy="259045"/>
    <xdr:sp macro="" textlink="">
      <xdr:nvSpPr>
        <xdr:cNvPr id="374" name="n_3aveValue【港湾・漁港】&#10;有形固定資産減価償却率">
          <a:extLst>
            <a:ext uri="{FF2B5EF4-FFF2-40B4-BE49-F238E27FC236}">
              <a16:creationId xmlns:a16="http://schemas.microsoft.com/office/drawing/2014/main" id="{00000000-0008-0000-0E00-000076010000}"/>
            </a:ext>
          </a:extLst>
        </xdr:cNvPr>
        <xdr:cNvSpPr txBox="1"/>
      </xdr:nvSpPr>
      <xdr:spPr>
        <a:xfrm>
          <a:off x="1816744" y="174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55353</xdr:rowOff>
    </xdr:from>
    <xdr:ext cx="405111" cy="259045"/>
    <xdr:sp macro="" textlink="">
      <xdr:nvSpPr>
        <xdr:cNvPr id="375" name="n_1mainValue【港湾・漁港】&#10;有形固定資産減価償却率">
          <a:extLst>
            <a:ext uri="{FF2B5EF4-FFF2-40B4-BE49-F238E27FC236}">
              <a16:creationId xmlns:a16="http://schemas.microsoft.com/office/drawing/2014/main" id="{00000000-0008-0000-0E00-000077010000}"/>
            </a:ext>
          </a:extLst>
        </xdr:cNvPr>
        <xdr:cNvSpPr txBox="1"/>
      </xdr:nvSpPr>
      <xdr:spPr>
        <a:xfrm>
          <a:off x="3582044" y="1737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5854308" y="1700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港湾・漁港】&#10;一人当たり有形固定資産（償却資産）額グラフ枠">
          <a:extLst>
            <a:ext uri="{FF2B5EF4-FFF2-40B4-BE49-F238E27FC236}">
              <a16:creationId xmlns:a16="http://schemas.microsoft.com/office/drawing/2014/main" id="{00000000-0008-0000-0E00-00008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92599</xdr:rowOff>
    </xdr:from>
    <xdr:to>
      <xdr:col>54</xdr:col>
      <xdr:colOff>189865</xdr:colOff>
      <xdr:row>108</xdr:row>
      <xdr:rowOff>152333</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flipV="1">
          <a:off x="10476865" y="17066149"/>
          <a:ext cx="0" cy="160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156160</xdr:rowOff>
    </xdr:from>
    <xdr:ext cx="469744" cy="259045"/>
    <xdr:sp macro="" textlink="">
      <xdr:nvSpPr>
        <xdr:cNvPr id="400" name="【港湾・漁港】&#10;一人当たり有形固定資産（償却資産）額最小値テキスト">
          <a:extLst>
            <a:ext uri="{FF2B5EF4-FFF2-40B4-BE49-F238E27FC236}">
              <a16:creationId xmlns:a16="http://schemas.microsoft.com/office/drawing/2014/main" id="{00000000-0008-0000-0E00-000090010000}"/>
            </a:ext>
          </a:extLst>
        </xdr:cNvPr>
        <xdr:cNvSpPr txBox="1"/>
      </xdr:nvSpPr>
      <xdr:spPr>
        <a:xfrm>
          <a:off x="10515600" y="1867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152333</xdr:rowOff>
    </xdr:from>
    <xdr:to>
      <xdr:col>55</xdr:col>
      <xdr:colOff>88900</xdr:colOff>
      <xdr:row>108</xdr:row>
      <xdr:rowOff>152333</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0388600" y="18668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39276</xdr:rowOff>
    </xdr:from>
    <xdr:ext cx="754822" cy="259045"/>
    <xdr:sp macro="" textlink="">
      <xdr:nvSpPr>
        <xdr:cNvPr id="402" name="【港湾・漁港】&#10;一人当たり有形固定資産（償却資産）額最大値テキスト">
          <a:extLst>
            <a:ext uri="{FF2B5EF4-FFF2-40B4-BE49-F238E27FC236}">
              <a16:creationId xmlns:a16="http://schemas.microsoft.com/office/drawing/2014/main" id="{00000000-0008-0000-0E00-000092010000}"/>
            </a:ext>
          </a:extLst>
        </xdr:cNvPr>
        <xdr:cNvSpPr txBox="1"/>
      </xdr:nvSpPr>
      <xdr:spPr>
        <a:xfrm>
          <a:off x="10515600" y="16841376"/>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84,139,145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92599</xdr:rowOff>
    </xdr:from>
    <xdr:to>
      <xdr:col>55</xdr:col>
      <xdr:colOff>88900</xdr:colOff>
      <xdr:row>99</xdr:row>
      <xdr:rowOff>92599</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0388600" y="1706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45643</xdr:rowOff>
    </xdr:from>
    <xdr:ext cx="690189" cy="259045"/>
    <xdr:sp macro="" textlink="">
      <xdr:nvSpPr>
        <xdr:cNvPr id="404" name="【港湾・漁港】&#10;一人当たり有形固定資産（償却資産）額平均値テキスト">
          <a:extLst>
            <a:ext uri="{FF2B5EF4-FFF2-40B4-BE49-F238E27FC236}">
              <a16:creationId xmlns:a16="http://schemas.microsoft.com/office/drawing/2014/main" id="{00000000-0008-0000-0E00-000094010000}"/>
            </a:ext>
          </a:extLst>
        </xdr:cNvPr>
        <xdr:cNvSpPr txBox="1"/>
      </xdr:nvSpPr>
      <xdr:spPr>
        <a:xfrm>
          <a:off x="10515600" y="1839079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22766</xdr:rowOff>
    </xdr:from>
    <xdr:to>
      <xdr:col>55</xdr:col>
      <xdr:colOff>50800</xdr:colOff>
      <xdr:row>108</xdr:row>
      <xdr:rowOff>124366</xdr:rowOff>
    </xdr:to>
    <xdr:sp macro="" textlink="">
      <xdr:nvSpPr>
        <xdr:cNvPr id="405" name="フローチャート: 判断 404">
          <a:extLst>
            <a:ext uri="{FF2B5EF4-FFF2-40B4-BE49-F238E27FC236}">
              <a16:creationId xmlns:a16="http://schemas.microsoft.com/office/drawing/2014/main" id="{00000000-0008-0000-0E00-000095010000}"/>
            </a:ext>
          </a:extLst>
        </xdr:cNvPr>
        <xdr:cNvSpPr/>
      </xdr:nvSpPr>
      <xdr:spPr>
        <a:xfrm>
          <a:off x="10426700" y="1853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26316</xdr:rowOff>
    </xdr:from>
    <xdr:to>
      <xdr:col>50</xdr:col>
      <xdr:colOff>165100</xdr:colOff>
      <xdr:row>108</xdr:row>
      <xdr:rowOff>127916</xdr:rowOff>
    </xdr:to>
    <xdr:sp macro="" textlink="">
      <xdr:nvSpPr>
        <xdr:cNvPr id="406" name="フローチャート: 判断 405">
          <a:extLst>
            <a:ext uri="{FF2B5EF4-FFF2-40B4-BE49-F238E27FC236}">
              <a16:creationId xmlns:a16="http://schemas.microsoft.com/office/drawing/2014/main" id="{00000000-0008-0000-0E00-000096010000}"/>
            </a:ext>
          </a:extLst>
        </xdr:cNvPr>
        <xdr:cNvSpPr/>
      </xdr:nvSpPr>
      <xdr:spPr>
        <a:xfrm>
          <a:off x="9588500" y="185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8013</xdr:rowOff>
    </xdr:from>
    <xdr:to>
      <xdr:col>46</xdr:col>
      <xdr:colOff>38100</xdr:colOff>
      <xdr:row>108</xdr:row>
      <xdr:rowOff>109613</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8699500" y="1852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57857</xdr:rowOff>
    </xdr:from>
    <xdr:to>
      <xdr:col>41</xdr:col>
      <xdr:colOff>101600</xdr:colOff>
      <xdr:row>108</xdr:row>
      <xdr:rowOff>159457</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7810500" y="1857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101209</xdr:rowOff>
    </xdr:from>
    <xdr:to>
      <xdr:col>55</xdr:col>
      <xdr:colOff>50800</xdr:colOff>
      <xdr:row>109</xdr:row>
      <xdr:rowOff>31359</xdr:rowOff>
    </xdr:to>
    <xdr:sp macro="" textlink="">
      <xdr:nvSpPr>
        <xdr:cNvPr id="414" name="楕円 413">
          <a:extLst>
            <a:ext uri="{FF2B5EF4-FFF2-40B4-BE49-F238E27FC236}">
              <a16:creationId xmlns:a16="http://schemas.microsoft.com/office/drawing/2014/main" id="{00000000-0008-0000-0E00-00009E010000}"/>
            </a:ext>
          </a:extLst>
        </xdr:cNvPr>
        <xdr:cNvSpPr/>
      </xdr:nvSpPr>
      <xdr:spPr>
        <a:xfrm>
          <a:off x="10426700" y="1861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16136</xdr:rowOff>
    </xdr:from>
    <xdr:ext cx="534377" cy="259045"/>
    <xdr:sp macro="" textlink="">
      <xdr:nvSpPr>
        <xdr:cNvPr id="415" name="【港湾・漁港】&#10;一人当たり有形固定資産（償却資産）額該当値テキスト">
          <a:extLst>
            <a:ext uri="{FF2B5EF4-FFF2-40B4-BE49-F238E27FC236}">
              <a16:creationId xmlns:a16="http://schemas.microsoft.com/office/drawing/2014/main" id="{00000000-0008-0000-0E00-00009F010000}"/>
            </a:ext>
          </a:extLst>
        </xdr:cNvPr>
        <xdr:cNvSpPr txBox="1"/>
      </xdr:nvSpPr>
      <xdr:spPr>
        <a:xfrm>
          <a:off x="10515600" y="1853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101208</xdr:rowOff>
    </xdr:from>
    <xdr:to>
      <xdr:col>50</xdr:col>
      <xdr:colOff>165100</xdr:colOff>
      <xdr:row>109</xdr:row>
      <xdr:rowOff>31358</xdr:rowOff>
    </xdr:to>
    <xdr:sp macro="" textlink="">
      <xdr:nvSpPr>
        <xdr:cNvPr id="416" name="楕円 415">
          <a:extLst>
            <a:ext uri="{FF2B5EF4-FFF2-40B4-BE49-F238E27FC236}">
              <a16:creationId xmlns:a16="http://schemas.microsoft.com/office/drawing/2014/main" id="{00000000-0008-0000-0E00-0000A0010000}"/>
            </a:ext>
          </a:extLst>
        </xdr:cNvPr>
        <xdr:cNvSpPr/>
      </xdr:nvSpPr>
      <xdr:spPr>
        <a:xfrm>
          <a:off x="9588500" y="1861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152008</xdr:rowOff>
    </xdr:from>
    <xdr:to>
      <xdr:col>55</xdr:col>
      <xdr:colOff>0</xdr:colOff>
      <xdr:row>108</xdr:row>
      <xdr:rowOff>152009</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9639300" y="18668608"/>
          <a:ext cx="8382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106</xdr:row>
      <xdr:rowOff>144443</xdr:rowOff>
    </xdr:from>
    <xdr:ext cx="690189" cy="259045"/>
    <xdr:sp macro="" textlink="">
      <xdr:nvSpPr>
        <xdr:cNvPr id="418" name="n_1aveValue【港湾・漁港】&#10;一人当たり有形固定資産（償却資産）額">
          <a:extLst>
            <a:ext uri="{FF2B5EF4-FFF2-40B4-BE49-F238E27FC236}">
              <a16:creationId xmlns:a16="http://schemas.microsoft.com/office/drawing/2014/main" id="{00000000-0008-0000-0E00-0000A2010000}"/>
            </a:ext>
          </a:extLst>
        </xdr:cNvPr>
        <xdr:cNvSpPr txBox="1"/>
      </xdr:nvSpPr>
      <xdr:spPr>
        <a:xfrm>
          <a:off x="9281505" y="18318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126140</xdr:rowOff>
    </xdr:from>
    <xdr:ext cx="690189" cy="259045"/>
    <xdr:sp macro="" textlink="">
      <xdr:nvSpPr>
        <xdr:cNvPr id="419" name="n_2aveValue【港湾・漁港】&#10;一人当たり有形固定資産（償却資産）額">
          <a:extLst>
            <a:ext uri="{FF2B5EF4-FFF2-40B4-BE49-F238E27FC236}">
              <a16:creationId xmlns:a16="http://schemas.microsoft.com/office/drawing/2014/main" id="{00000000-0008-0000-0E00-0000A3010000}"/>
            </a:ext>
          </a:extLst>
        </xdr:cNvPr>
        <xdr:cNvSpPr txBox="1"/>
      </xdr:nvSpPr>
      <xdr:spPr>
        <a:xfrm>
          <a:off x="8405205" y="182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4534</xdr:rowOff>
    </xdr:from>
    <xdr:ext cx="690189" cy="259045"/>
    <xdr:sp macro="" textlink="">
      <xdr:nvSpPr>
        <xdr:cNvPr id="420" name="n_3aveValue【港湾・漁港】&#10;一人当たり有形固定資産（償却資産）額">
          <a:extLst>
            <a:ext uri="{FF2B5EF4-FFF2-40B4-BE49-F238E27FC236}">
              <a16:creationId xmlns:a16="http://schemas.microsoft.com/office/drawing/2014/main" id="{00000000-0008-0000-0E00-0000A4010000}"/>
            </a:ext>
          </a:extLst>
        </xdr:cNvPr>
        <xdr:cNvSpPr txBox="1"/>
      </xdr:nvSpPr>
      <xdr:spPr>
        <a:xfrm>
          <a:off x="7516205" y="18349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22485</xdr:rowOff>
    </xdr:from>
    <xdr:ext cx="534377" cy="259045"/>
    <xdr:sp macro="" textlink="">
      <xdr:nvSpPr>
        <xdr:cNvPr id="421" name="n_1mainValue【港湾・漁港】&#10;一人当たり有形固定資産（償却資産）額">
          <a:extLst>
            <a:ext uri="{FF2B5EF4-FFF2-40B4-BE49-F238E27FC236}">
              <a16:creationId xmlns:a16="http://schemas.microsoft.com/office/drawing/2014/main" id="{00000000-0008-0000-0E00-0000A5010000}"/>
            </a:ext>
          </a:extLst>
        </xdr:cNvPr>
        <xdr:cNvSpPr txBox="1"/>
      </xdr:nvSpPr>
      <xdr:spPr>
        <a:xfrm>
          <a:off x="9359411" y="1871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5" name="正方形/長方形 424">
          <a:extLst>
            <a:ext uri="{FF2B5EF4-FFF2-40B4-BE49-F238E27FC236}">
              <a16:creationId xmlns:a16="http://schemas.microsoft.com/office/drawing/2014/main" id="{00000000-0008-0000-0E00-0000A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6" name="正方形/長方形 425">
          <a:extLst>
            <a:ext uri="{FF2B5EF4-FFF2-40B4-BE49-F238E27FC236}">
              <a16:creationId xmlns:a16="http://schemas.microsoft.com/office/drawing/2014/main" id="{00000000-0008-0000-0E00-0000A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7" name="正方形/長方形 426">
          <a:extLst>
            <a:ext uri="{FF2B5EF4-FFF2-40B4-BE49-F238E27FC236}">
              <a16:creationId xmlns:a16="http://schemas.microsoft.com/office/drawing/2014/main" id="{00000000-0008-0000-0E00-0000A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9" name="正方形/長方形 428">
          <a:extLst>
            <a:ext uri="{FF2B5EF4-FFF2-40B4-BE49-F238E27FC236}">
              <a16:creationId xmlns:a16="http://schemas.microsoft.com/office/drawing/2014/main" id="{00000000-0008-0000-0E00-0000A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6" name="【認定こども園・幼稚園・保育所】&#10;有形固定資産減価償却率グラフ枠">
          <a:extLst>
            <a:ext uri="{FF2B5EF4-FFF2-40B4-BE49-F238E27FC236}">
              <a16:creationId xmlns:a16="http://schemas.microsoft.com/office/drawing/2014/main" id="{00000000-0008-0000-0E00-0000B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170906</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flipV="1">
          <a:off x="16318864" y="5660572"/>
          <a:ext cx="0"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3283</xdr:rowOff>
    </xdr:from>
    <xdr:ext cx="340478" cy="259045"/>
    <xdr:sp macro="" textlink="">
      <xdr:nvSpPr>
        <xdr:cNvPr id="448" name="【認定こども園・幼稚園・保育所】&#10;有形固定資産減価償却率最小値テキスト">
          <a:extLst>
            <a:ext uri="{FF2B5EF4-FFF2-40B4-BE49-F238E27FC236}">
              <a16:creationId xmlns:a16="http://schemas.microsoft.com/office/drawing/2014/main" id="{00000000-0008-0000-0E00-0000C0010000}"/>
            </a:ext>
          </a:extLst>
        </xdr:cNvPr>
        <xdr:cNvSpPr txBox="1"/>
      </xdr:nvSpPr>
      <xdr:spPr>
        <a:xfrm>
          <a:off x="16357600" y="720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170906</xdr:rowOff>
    </xdr:from>
    <xdr:to>
      <xdr:col>86</xdr:col>
      <xdr:colOff>25400</xdr:colOff>
      <xdr:row>41</xdr:row>
      <xdr:rowOff>170906</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16230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0" name="【認定こども園・幼稚園・保育所】&#10;有形固定資産減価償却率最大値テキスト">
          <a:extLst>
            <a:ext uri="{FF2B5EF4-FFF2-40B4-BE49-F238E27FC236}">
              <a16:creationId xmlns:a16="http://schemas.microsoft.com/office/drawing/2014/main" id="{00000000-0008-0000-0E00-0000C2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142620</xdr:rowOff>
    </xdr:from>
    <xdr:ext cx="405111" cy="259045"/>
    <xdr:sp macro="" textlink="">
      <xdr:nvSpPr>
        <xdr:cNvPr id="452" name="【認定こども園・幼稚園・保育所】&#10;有形固定資産減価償却率平均値テキスト">
          <a:extLst>
            <a:ext uri="{FF2B5EF4-FFF2-40B4-BE49-F238E27FC236}">
              <a16:creationId xmlns:a16="http://schemas.microsoft.com/office/drawing/2014/main" id="{00000000-0008-0000-0E00-0000C4010000}"/>
            </a:ext>
          </a:extLst>
        </xdr:cNvPr>
        <xdr:cNvSpPr txBox="1"/>
      </xdr:nvSpPr>
      <xdr:spPr>
        <a:xfrm>
          <a:off x="16357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453" name="フローチャート: 判断 452">
          <a:extLst>
            <a:ext uri="{FF2B5EF4-FFF2-40B4-BE49-F238E27FC236}">
              <a16:creationId xmlns:a16="http://schemas.microsoft.com/office/drawing/2014/main" id="{00000000-0008-0000-0E00-0000C5010000}"/>
            </a:ext>
          </a:extLst>
        </xdr:cNvPr>
        <xdr:cNvSpPr/>
      </xdr:nvSpPr>
      <xdr:spPr>
        <a:xfrm>
          <a:off x="16268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23767</xdr:rowOff>
    </xdr:from>
    <xdr:to>
      <xdr:col>81</xdr:col>
      <xdr:colOff>101600</xdr:colOff>
      <xdr:row>37</xdr:row>
      <xdr:rowOff>125367</xdr:rowOff>
    </xdr:to>
    <xdr:sp macro="" textlink="">
      <xdr:nvSpPr>
        <xdr:cNvPr id="454" name="フローチャート: 判断 453">
          <a:extLst>
            <a:ext uri="{FF2B5EF4-FFF2-40B4-BE49-F238E27FC236}">
              <a16:creationId xmlns:a16="http://schemas.microsoft.com/office/drawing/2014/main" id="{00000000-0008-0000-0E00-0000C6010000}"/>
            </a:ext>
          </a:extLst>
        </xdr:cNvPr>
        <xdr:cNvSpPr/>
      </xdr:nvSpPr>
      <xdr:spPr>
        <a:xfrm>
          <a:off x="15430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17236</xdr:rowOff>
    </xdr:from>
    <xdr:to>
      <xdr:col>76</xdr:col>
      <xdr:colOff>165100</xdr:colOff>
      <xdr:row>37</xdr:row>
      <xdr:rowOff>118836</xdr:rowOff>
    </xdr:to>
    <xdr:sp macro="" textlink="">
      <xdr:nvSpPr>
        <xdr:cNvPr id="455" name="フローチャート: 判断 454">
          <a:extLst>
            <a:ext uri="{FF2B5EF4-FFF2-40B4-BE49-F238E27FC236}">
              <a16:creationId xmlns:a16="http://schemas.microsoft.com/office/drawing/2014/main" id="{00000000-0008-0000-0E00-0000C7010000}"/>
            </a:ext>
          </a:extLst>
        </xdr:cNvPr>
        <xdr:cNvSpPr/>
      </xdr:nvSpPr>
      <xdr:spPr>
        <a:xfrm>
          <a:off x="14541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144599</xdr:rowOff>
    </xdr:from>
    <xdr:to>
      <xdr:col>72</xdr:col>
      <xdr:colOff>38100</xdr:colOff>
      <xdr:row>37</xdr:row>
      <xdr:rowOff>74749</xdr:rowOff>
    </xdr:to>
    <xdr:sp macro="" textlink="">
      <xdr:nvSpPr>
        <xdr:cNvPr id="456" name="フローチャート: 判断 455">
          <a:extLst>
            <a:ext uri="{FF2B5EF4-FFF2-40B4-BE49-F238E27FC236}">
              <a16:creationId xmlns:a16="http://schemas.microsoft.com/office/drawing/2014/main" id="{00000000-0008-0000-0E00-0000C8010000}"/>
            </a:ext>
          </a:extLst>
        </xdr:cNvPr>
        <xdr:cNvSpPr/>
      </xdr:nvSpPr>
      <xdr:spPr>
        <a:xfrm>
          <a:off x="13652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59690</xdr:rowOff>
    </xdr:from>
    <xdr:to>
      <xdr:col>85</xdr:col>
      <xdr:colOff>177800</xdr:colOff>
      <xdr:row>35</xdr:row>
      <xdr:rowOff>161290</xdr:rowOff>
    </xdr:to>
    <xdr:sp macro="" textlink="">
      <xdr:nvSpPr>
        <xdr:cNvPr id="462" name="楕円 461">
          <a:extLst>
            <a:ext uri="{FF2B5EF4-FFF2-40B4-BE49-F238E27FC236}">
              <a16:creationId xmlns:a16="http://schemas.microsoft.com/office/drawing/2014/main" id="{00000000-0008-0000-0E00-0000CE010000}"/>
            </a:ext>
          </a:extLst>
        </xdr:cNvPr>
        <xdr:cNvSpPr/>
      </xdr:nvSpPr>
      <xdr:spPr>
        <a:xfrm>
          <a:off x="162687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82567</xdr:rowOff>
    </xdr:from>
    <xdr:ext cx="405111" cy="259045"/>
    <xdr:sp macro="" textlink="">
      <xdr:nvSpPr>
        <xdr:cNvPr id="463" name="【認定こども園・幼稚園・保育所】&#10;有形固定資産減価償却率該当値テキスト">
          <a:extLst>
            <a:ext uri="{FF2B5EF4-FFF2-40B4-BE49-F238E27FC236}">
              <a16:creationId xmlns:a16="http://schemas.microsoft.com/office/drawing/2014/main" id="{00000000-0008-0000-0E00-0000CF010000}"/>
            </a:ext>
          </a:extLst>
        </xdr:cNvPr>
        <xdr:cNvSpPr txBox="1"/>
      </xdr:nvSpPr>
      <xdr:spPr>
        <a:xfrm>
          <a:off x="16357600"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97246</xdr:rowOff>
    </xdr:from>
    <xdr:to>
      <xdr:col>81</xdr:col>
      <xdr:colOff>101600</xdr:colOff>
      <xdr:row>36</xdr:row>
      <xdr:rowOff>27396</xdr:rowOff>
    </xdr:to>
    <xdr:sp macro="" textlink="">
      <xdr:nvSpPr>
        <xdr:cNvPr id="464" name="楕円 463">
          <a:extLst>
            <a:ext uri="{FF2B5EF4-FFF2-40B4-BE49-F238E27FC236}">
              <a16:creationId xmlns:a16="http://schemas.microsoft.com/office/drawing/2014/main" id="{00000000-0008-0000-0E00-0000D0010000}"/>
            </a:ext>
          </a:extLst>
        </xdr:cNvPr>
        <xdr:cNvSpPr/>
      </xdr:nvSpPr>
      <xdr:spPr>
        <a:xfrm>
          <a:off x="15430500" y="60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110490</xdr:rowOff>
    </xdr:from>
    <xdr:to>
      <xdr:col>85</xdr:col>
      <xdr:colOff>127000</xdr:colOff>
      <xdr:row>35</xdr:row>
      <xdr:rowOff>148046</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flipV="1">
          <a:off x="15481300" y="611124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97246</xdr:rowOff>
    </xdr:from>
    <xdr:to>
      <xdr:col>76</xdr:col>
      <xdr:colOff>165100</xdr:colOff>
      <xdr:row>36</xdr:row>
      <xdr:rowOff>27396</xdr:rowOff>
    </xdr:to>
    <xdr:sp macro="" textlink="">
      <xdr:nvSpPr>
        <xdr:cNvPr id="466" name="楕円 465">
          <a:extLst>
            <a:ext uri="{FF2B5EF4-FFF2-40B4-BE49-F238E27FC236}">
              <a16:creationId xmlns:a16="http://schemas.microsoft.com/office/drawing/2014/main" id="{00000000-0008-0000-0E00-0000D2010000}"/>
            </a:ext>
          </a:extLst>
        </xdr:cNvPr>
        <xdr:cNvSpPr/>
      </xdr:nvSpPr>
      <xdr:spPr>
        <a:xfrm>
          <a:off x="14541500" y="60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148046</xdr:rowOff>
    </xdr:from>
    <xdr:to>
      <xdr:col>81</xdr:col>
      <xdr:colOff>50800</xdr:colOff>
      <xdr:row>35</xdr:row>
      <xdr:rowOff>148046</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4592300" y="6148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116494</xdr:rowOff>
    </xdr:from>
    <xdr:ext cx="405111" cy="259045"/>
    <xdr:sp macro="" textlink="">
      <xdr:nvSpPr>
        <xdr:cNvPr id="468" name="n_1aveValue【認定こども園・幼稚園・保育所】&#10;有形固定資産減価償却率">
          <a:extLst>
            <a:ext uri="{FF2B5EF4-FFF2-40B4-BE49-F238E27FC236}">
              <a16:creationId xmlns:a16="http://schemas.microsoft.com/office/drawing/2014/main" id="{00000000-0008-0000-0E00-0000D4010000}"/>
            </a:ext>
          </a:extLst>
        </xdr:cNvPr>
        <xdr:cNvSpPr txBox="1"/>
      </xdr:nvSpPr>
      <xdr:spPr>
        <a:xfrm>
          <a:off x="152660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109963</xdr:rowOff>
    </xdr:from>
    <xdr:ext cx="405111" cy="259045"/>
    <xdr:sp macro="" textlink="">
      <xdr:nvSpPr>
        <xdr:cNvPr id="469" name="n_2aveValue【認定こども園・幼稚園・保育所】&#10;有形固定資産減価償却率">
          <a:extLst>
            <a:ext uri="{FF2B5EF4-FFF2-40B4-BE49-F238E27FC236}">
              <a16:creationId xmlns:a16="http://schemas.microsoft.com/office/drawing/2014/main" id="{00000000-0008-0000-0E00-0000D5010000}"/>
            </a:ext>
          </a:extLst>
        </xdr:cNvPr>
        <xdr:cNvSpPr txBox="1"/>
      </xdr:nvSpPr>
      <xdr:spPr>
        <a:xfrm>
          <a:off x="14389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91276</xdr:rowOff>
    </xdr:from>
    <xdr:ext cx="405111" cy="259045"/>
    <xdr:sp macro="" textlink="">
      <xdr:nvSpPr>
        <xdr:cNvPr id="470" name="n_3aveValue【認定こども園・幼稚園・保育所】&#10;有形固定資産減価償却率">
          <a:extLst>
            <a:ext uri="{FF2B5EF4-FFF2-40B4-BE49-F238E27FC236}">
              <a16:creationId xmlns:a16="http://schemas.microsoft.com/office/drawing/2014/main" id="{00000000-0008-0000-0E00-0000D6010000}"/>
            </a:ext>
          </a:extLst>
        </xdr:cNvPr>
        <xdr:cNvSpPr txBox="1"/>
      </xdr:nvSpPr>
      <xdr:spPr>
        <a:xfrm>
          <a:off x="13500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43923</xdr:rowOff>
    </xdr:from>
    <xdr:ext cx="405111" cy="259045"/>
    <xdr:sp macro="" textlink="">
      <xdr:nvSpPr>
        <xdr:cNvPr id="471" name="n_1mainValue【認定こども園・幼稚園・保育所】&#10;有形固定資産減価償却率">
          <a:extLst>
            <a:ext uri="{FF2B5EF4-FFF2-40B4-BE49-F238E27FC236}">
              <a16:creationId xmlns:a16="http://schemas.microsoft.com/office/drawing/2014/main" id="{00000000-0008-0000-0E00-0000D7010000}"/>
            </a:ext>
          </a:extLst>
        </xdr:cNvPr>
        <xdr:cNvSpPr txBox="1"/>
      </xdr:nvSpPr>
      <xdr:spPr>
        <a:xfrm>
          <a:off x="15266044" y="587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43923</xdr:rowOff>
    </xdr:from>
    <xdr:ext cx="405111" cy="259045"/>
    <xdr:sp macro="" textlink="">
      <xdr:nvSpPr>
        <xdr:cNvPr id="472" name="n_2mainValue【認定こども園・幼稚園・保育所】&#10;有形固定資産減価償却率">
          <a:extLst>
            <a:ext uri="{FF2B5EF4-FFF2-40B4-BE49-F238E27FC236}">
              <a16:creationId xmlns:a16="http://schemas.microsoft.com/office/drawing/2014/main" id="{00000000-0008-0000-0E00-0000D8010000}"/>
            </a:ext>
          </a:extLst>
        </xdr:cNvPr>
        <xdr:cNvSpPr txBox="1"/>
      </xdr:nvSpPr>
      <xdr:spPr>
        <a:xfrm>
          <a:off x="14389744" y="587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7" name="【認定こども園・幼稚園・保育所】&#10;一人当たり面積グラフ枠">
          <a:extLst>
            <a:ext uri="{FF2B5EF4-FFF2-40B4-BE49-F238E27FC236}">
              <a16:creationId xmlns:a16="http://schemas.microsoft.com/office/drawing/2014/main" id="{00000000-0008-0000-0E00-0000F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74567</xdr:rowOff>
    </xdr:from>
    <xdr:to>
      <xdr:col>116</xdr:col>
      <xdr:colOff>62864</xdr:colOff>
      <xdr:row>41</xdr:row>
      <xdr:rowOff>95250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22160864" y="5732417"/>
          <a:ext cx="0" cy="1392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499" name="【認定こども園・幼稚園・保育所】&#10;一人当たり面積最小値テキスト">
          <a:extLst>
            <a:ext uri="{FF2B5EF4-FFF2-40B4-BE49-F238E27FC236}">
              <a16:creationId xmlns:a16="http://schemas.microsoft.com/office/drawing/2014/main" id="{00000000-0008-0000-0E00-0000F3010000}"/>
            </a:ext>
          </a:extLst>
        </xdr:cNvPr>
        <xdr:cNvSpPr txBox="1"/>
      </xdr:nvSpPr>
      <xdr:spPr>
        <a:xfrm>
          <a:off x="22199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22072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21244</xdr:rowOff>
    </xdr:from>
    <xdr:ext cx="469744" cy="259045"/>
    <xdr:sp macro="" textlink="">
      <xdr:nvSpPr>
        <xdr:cNvPr id="501" name="【認定こども園・幼稚園・保育所】&#10;一人当たり面積最大値テキスト">
          <a:extLst>
            <a:ext uri="{FF2B5EF4-FFF2-40B4-BE49-F238E27FC236}">
              <a16:creationId xmlns:a16="http://schemas.microsoft.com/office/drawing/2014/main" id="{00000000-0008-0000-0E00-0000F5010000}"/>
            </a:ext>
          </a:extLst>
        </xdr:cNvPr>
        <xdr:cNvSpPr txBox="1"/>
      </xdr:nvSpPr>
      <xdr:spPr>
        <a:xfrm>
          <a:off x="22199600" y="550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74567</xdr:rowOff>
    </xdr:from>
    <xdr:to>
      <xdr:col>116</xdr:col>
      <xdr:colOff>152400</xdr:colOff>
      <xdr:row>33</xdr:row>
      <xdr:rowOff>74567</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22072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85833</xdr:rowOff>
    </xdr:from>
    <xdr:ext cx="469744" cy="259045"/>
    <xdr:sp macro="" textlink="">
      <xdr:nvSpPr>
        <xdr:cNvPr id="503" name="【認定こども園・幼稚園・保育所】&#10;一人当たり面積平均値テキスト">
          <a:extLst>
            <a:ext uri="{FF2B5EF4-FFF2-40B4-BE49-F238E27FC236}">
              <a16:creationId xmlns:a16="http://schemas.microsoft.com/office/drawing/2014/main" id="{00000000-0008-0000-0E00-0000F7010000}"/>
            </a:ext>
          </a:extLst>
        </xdr:cNvPr>
        <xdr:cNvSpPr txBox="1"/>
      </xdr:nvSpPr>
      <xdr:spPr>
        <a:xfrm>
          <a:off x="22199600" y="660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504" name="フローチャート: 判断 503">
          <a:extLst>
            <a:ext uri="{FF2B5EF4-FFF2-40B4-BE49-F238E27FC236}">
              <a16:creationId xmlns:a16="http://schemas.microsoft.com/office/drawing/2014/main" id="{00000000-0008-0000-0E00-0000F8010000}"/>
            </a:ext>
          </a:extLst>
        </xdr:cNvPr>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110853</xdr:rowOff>
    </xdr:from>
    <xdr:to>
      <xdr:col>112</xdr:col>
      <xdr:colOff>38100</xdr:colOff>
      <xdr:row>40</xdr:row>
      <xdr:rowOff>41003</xdr:rowOff>
    </xdr:to>
    <xdr:sp macro="" textlink="">
      <xdr:nvSpPr>
        <xdr:cNvPr id="505" name="フローチャート: 判断 504">
          <a:extLst>
            <a:ext uri="{FF2B5EF4-FFF2-40B4-BE49-F238E27FC236}">
              <a16:creationId xmlns:a16="http://schemas.microsoft.com/office/drawing/2014/main" id="{00000000-0008-0000-0E00-0000F9010000}"/>
            </a:ext>
          </a:extLst>
        </xdr:cNvPr>
        <xdr:cNvSpPr/>
      </xdr:nvSpPr>
      <xdr:spPr>
        <a:xfrm>
          <a:off x="21272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113030</xdr:rowOff>
    </xdr:from>
    <xdr:to>
      <xdr:col>107</xdr:col>
      <xdr:colOff>101600</xdr:colOff>
      <xdr:row>40</xdr:row>
      <xdr:rowOff>43180</xdr:rowOff>
    </xdr:to>
    <xdr:sp macro="" textlink="">
      <xdr:nvSpPr>
        <xdr:cNvPr id="506" name="フローチャート: 判断 505">
          <a:extLst>
            <a:ext uri="{FF2B5EF4-FFF2-40B4-BE49-F238E27FC236}">
              <a16:creationId xmlns:a16="http://schemas.microsoft.com/office/drawing/2014/main" id="{00000000-0008-0000-0E00-0000FA010000}"/>
            </a:ext>
          </a:extLst>
        </xdr:cNvPr>
        <xdr:cNvSpPr/>
      </xdr:nvSpPr>
      <xdr:spPr>
        <a:xfrm>
          <a:off x="20383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11793</xdr:rowOff>
    </xdr:from>
    <xdr:to>
      <xdr:col>102</xdr:col>
      <xdr:colOff>165100</xdr:colOff>
      <xdr:row>39</xdr:row>
      <xdr:rowOff>113393</xdr:rowOff>
    </xdr:to>
    <xdr:sp macro="" textlink="">
      <xdr:nvSpPr>
        <xdr:cNvPr id="507" name="フローチャート: 判断 506">
          <a:extLst>
            <a:ext uri="{FF2B5EF4-FFF2-40B4-BE49-F238E27FC236}">
              <a16:creationId xmlns:a16="http://schemas.microsoft.com/office/drawing/2014/main" id="{00000000-0008-0000-0E00-0000FB010000}"/>
            </a:ext>
          </a:extLst>
        </xdr:cNvPr>
        <xdr:cNvSpPr/>
      </xdr:nvSpPr>
      <xdr:spPr>
        <a:xfrm>
          <a:off x="19494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35197</xdr:rowOff>
    </xdr:from>
    <xdr:to>
      <xdr:col>116</xdr:col>
      <xdr:colOff>114300</xdr:colOff>
      <xdr:row>40</xdr:row>
      <xdr:rowOff>136797</xdr:rowOff>
    </xdr:to>
    <xdr:sp macro="" textlink="">
      <xdr:nvSpPr>
        <xdr:cNvPr id="513" name="楕円 512">
          <a:extLst>
            <a:ext uri="{FF2B5EF4-FFF2-40B4-BE49-F238E27FC236}">
              <a16:creationId xmlns:a16="http://schemas.microsoft.com/office/drawing/2014/main" id="{00000000-0008-0000-0E00-000001020000}"/>
            </a:ext>
          </a:extLst>
        </xdr:cNvPr>
        <xdr:cNvSpPr/>
      </xdr:nvSpPr>
      <xdr:spPr>
        <a:xfrm>
          <a:off x="221107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13624</xdr:rowOff>
    </xdr:from>
    <xdr:ext cx="469744" cy="259045"/>
    <xdr:sp macro="" textlink="">
      <xdr:nvSpPr>
        <xdr:cNvPr id="514" name="【認定こども園・幼稚園・保育所】&#10;一人当たり面積該当値テキスト">
          <a:extLst>
            <a:ext uri="{FF2B5EF4-FFF2-40B4-BE49-F238E27FC236}">
              <a16:creationId xmlns:a16="http://schemas.microsoft.com/office/drawing/2014/main" id="{00000000-0008-0000-0E00-000002020000}"/>
            </a:ext>
          </a:extLst>
        </xdr:cNvPr>
        <xdr:cNvSpPr txBox="1"/>
      </xdr:nvSpPr>
      <xdr:spPr>
        <a:xfrm>
          <a:off x="22199600" y="687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34109</xdr:rowOff>
    </xdr:from>
    <xdr:to>
      <xdr:col>112</xdr:col>
      <xdr:colOff>38100</xdr:colOff>
      <xdr:row>40</xdr:row>
      <xdr:rowOff>135709</xdr:rowOff>
    </xdr:to>
    <xdr:sp macro="" textlink="">
      <xdr:nvSpPr>
        <xdr:cNvPr id="515" name="楕円 514">
          <a:extLst>
            <a:ext uri="{FF2B5EF4-FFF2-40B4-BE49-F238E27FC236}">
              <a16:creationId xmlns:a16="http://schemas.microsoft.com/office/drawing/2014/main" id="{00000000-0008-0000-0E00-000003020000}"/>
            </a:ext>
          </a:extLst>
        </xdr:cNvPr>
        <xdr:cNvSpPr/>
      </xdr:nvSpPr>
      <xdr:spPr>
        <a:xfrm>
          <a:off x="21272500" y="689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84909</xdr:rowOff>
    </xdr:from>
    <xdr:to>
      <xdr:col>116</xdr:col>
      <xdr:colOff>63500</xdr:colOff>
      <xdr:row>40</xdr:row>
      <xdr:rowOff>85997</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21323300" y="6942909"/>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30843</xdr:rowOff>
    </xdr:from>
    <xdr:to>
      <xdr:col>107</xdr:col>
      <xdr:colOff>101600</xdr:colOff>
      <xdr:row>40</xdr:row>
      <xdr:rowOff>132443</xdr:rowOff>
    </xdr:to>
    <xdr:sp macro="" textlink="">
      <xdr:nvSpPr>
        <xdr:cNvPr id="517" name="楕円 516">
          <a:extLst>
            <a:ext uri="{FF2B5EF4-FFF2-40B4-BE49-F238E27FC236}">
              <a16:creationId xmlns:a16="http://schemas.microsoft.com/office/drawing/2014/main" id="{00000000-0008-0000-0E00-000005020000}"/>
            </a:ext>
          </a:extLst>
        </xdr:cNvPr>
        <xdr:cNvSpPr/>
      </xdr:nvSpPr>
      <xdr:spPr>
        <a:xfrm>
          <a:off x="20383500" y="688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81643</xdr:rowOff>
    </xdr:from>
    <xdr:to>
      <xdr:col>111</xdr:col>
      <xdr:colOff>177800</xdr:colOff>
      <xdr:row>40</xdr:row>
      <xdr:rowOff>84909</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20434300" y="69396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57530</xdr:rowOff>
    </xdr:from>
    <xdr:ext cx="469744" cy="259045"/>
    <xdr:sp macro="" textlink="">
      <xdr:nvSpPr>
        <xdr:cNvPr id="519" name="n_1aveValue【認定こども園・幼稚園・保育所】&#10;一人当たり面積">
          <a:extLst>
            <a:ext uri="{FF2B5EF4-FFF2-40B4-BE49-F238E27FC236}">
              <a16:creationId xmlns:a16="http://schemas.microsoft.com/office/drawing/2014/main" id="{00000000-0008-0000-0E00-000007020000}"/>
            </a:ext>
          </a:extLst>
        </xdr:cNvPr>
        <xdr:cNvSpPr txBox="1"/>
      </xdr:nvSpPr>
      <xdr:spPr>
        <a:xfrm>
          <a:off x="210757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59707</xdr:rowOff>
    </xdr:from>
    <xdr:ext cx="469744" cy="259045"/>
    <xdr:sp macro="" textlink="">
      <xdr:nvSpPr>
        <xdr:cNvPr id="520" name="n_2aveValue【認定こども園・幼稚園・保育所】&#10;一人当たり面積">
          <a:extLst>
            <a:ext uri="{FF2B5EF4-FFF2-40B4-BE49-F238E27FC236}">
              <a16:creationId xmlns:a16="http://schemas.microsoft.com/office/drawing/2014/main" id="{00000000-0008-0000-0E00-000008020000}"/>
            </a:ext>
          </a:extLst>
        </xdr:cNvPr>
        <xdr:cNvSpPr txBox="1"/>
      </xdr:nvSpPr>
      <xdr:spPr>
        <a:xfrm>
          <a:off x="20199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129920</xdr:rowOff>
    </xdr:from>
    <xdr:ext cx="469744" cy="259045"/>
    <xdr:sp macro="" textlink="">
      <xdr:nvSpPr>
        <xdr:cNvPr id="521" name="n_3aveValue【認定こども園・幼稚園・保育所】&#10;一人当たり面積">
          <a:extLst>
            <a:ext uri="{FF2B5EF4-FFF2-40B4-BE49-F238E27FC236}">
              <a16:creationId xmlns:a16="http://schemas.microsoft.com/office/drawing/2014/main" id="{00000000-0008-0000-0E00-000009020000}"/>
            </a:ext>
          </a:extLst>
        </xdr:cNvPr>
        <xdr:cNvSpPr txBox="1"/>
      </xdr:nvSpPr>
      <xdr:spPr>
        <a:xfrm>
          <a:off x="19310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126836</xdr:rowOff>
    </xdr:from>
    <xdr:ext cx="469744" cy="259045"/>
    <xdr:sp macro="" textlink="">
      <xdr:nvSpPr>
        <xdr:cNvPr id="522" name="n_1mainValue【認定こども園・幼稚園・保育所】&#10;一人当たり面積">
          <a:extLst>
            <a:ext uri="{FF2B5EF4-FFF2-40B4-BE49-F238E27FC236}">
              <a16:creationId xmlns:a16="http://schemas.microsoft.com/office/drawing/2014/main" id="{00000000-0008-0000-0E00-00000A020000}"/>
            </a:ext>
          </a:extLst>
        </xdr:cNvPr>
        <xdr:cNvSpPr txBox="1"/>
      </xdr:nvSpPr>
      <xdr:spPr>
        <a:xfrm>
          <a:off x="21075727" y="698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123570</xdr:rowOff>
    </xdr:from>
    <xdr:ext cx="469744" cy="259045"/>
    <xdr:sp macro="" textlink="">
      <xdr:nvSpPr>
        <xdr:cNvPr id="523" name="n_2mainValue【認定こども園・幼稚園・保育所】&#10;一人当たり面積">
          <a:extLst>
            <a:ext uri="{FF2B5EF4-FFF2-40B4-BE49-F238E27FC236}">
              <a16:creationId xmlns:a16="http://schemas.microsoft.com/office/drawing/2014/main" id="{00000000-0008-0000-0E00-00000B020000}"/>
            </a:ext>
          </a:extLst>
        </xdr:cNvPr>
        <xdr:cNvSpPr txBox="1"/>
      </xdr:nvSpPr>
      <xdr:spPr>
        <a:xfrm>
          <a:off x="20199427" y="698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学校施設】&#10;有形固定資産減価償却率グラフ枠">
          <a:extLst>
            <a:ext uri="{FF2B5EF4-FFF2-40B4-BE49-F238E27FC236}">
              <a16:creationId xmlns:a16="http://schemas.microsoft.com/office/drawing/2014/main" id="{00000000-0008-0000-0E00-00002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64</xdr:row>
      <xdr:rowOff>150495</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flipV="1">
          <a:off x="16318864" y="955357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154322</xdr:rowOff>
    </xdr:from>
    <xdr:ext cx="405111" cy="259045"/>
    <xdr:sp macro="" textlink="">
      <xdr:nvSpPr>
        <xdr:cNvPr id="549" name="【学校施設】&#10;有形固定資産減価償却率最小値テキスト">
          <a:extLst>
            <a:ext uri="{FF2B5EF4-FFF2-40B4-BE49-F238E27FC236}">
              <a16:creationId xmlns:a16="http://schemas.microsoft.com/office/drawing/2014/main" id="{00000000-0008-0000-0E00-000025020000}"/>
            </a:ext>
          </a:extLst>
        </xdr:cNvPr>
        <xdr:cNvSpPr txBox="1"/>
      </xdr:nvSpPr>
      <xdr:spPr>
        <a:xfrm>
          <a:off x="16357600" y="1112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150495</xdr:rowOff>
    </xdr:from>
    <xdr:to>
      <xdr:col>86</xdr:col>
      <xdr:colOff>25400</xdr:colOff>
      <xdr:row>64</xdr:row>
      <xdr:rowOff>150495</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6230600" y="1112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551" name="【学校施設】&#10;有形固定資産減価償却率最大値テキスト">
          <a:extLst>
            <a:ext uri="{FF2B5EF4-FFF2-40B4-BE49-F238E27FC236}">
              <a16:creationId xmlns:a16="http://schemas.microsoft.com/office/drawing/2014/main" id="{00000000-0008-0000-0E00-000027020000}"/>
            </a:ext>
          </a:extLst>
        </xdr:cNvPr>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553" name="【学校施設】&#10;有形固定資産減価償却率平均値テキスト">
          <a:extLst>
            <a:ext uri="{FF2B5EF4-FFF2-40B4-BE49-F238E27FC236}">
              <a16:creationId xmlns:a16="http://schemas.microsoft.com/office/drawing/2014/main" id="{00000000-0008-0000-0E00-000029020000}"/>
            </a:ext>
          </a:extLst>
        </xdr:cNvPr>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554" name="フローチャート: 判断 553">
          <a:extLst>
            <a:ext uri="{FF2B5EF4-FFF2-40B4-BE49-F238E27FC236}">
              <a16:creationId xmlns:a16="http://schemas.microsoft.com/office/drawing/2014/main" id="{00000000-0008-0000-0E00-00002A020000}"/>
            </a:ext>
          </a:extLst>
        </xdr:cNvPr>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55" name="フローチャート: 判断 554">
          <a:extLst>
            <a:ext uri="{FF2B5EF4-FFF2-40B4-BE49-F238E27FC236}">
              <a16:creationId xmlns:a16="http://schemas.microsoft.com/office/drawing/2014/main" id="{00000000-0008-0000-0E00-00002B020000}"/>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94615</xdr:rowOff>
    </xdr:to>
    <xdr:sp macro="" textlink="">
      <xdr:nvSpPr>
        <xdr:cNvPr id="556" name="フローチャート: 判断 555">
          <a:extLst>
            <a:ext uri="{FF2B5EF4-FFF2-40B4-BE49-F238E27FC236}">
              <a16:creationId xmlns:a16="http://schemas.microsoft.com/office/drawing/2014/main" id="{00000000-0008-0000-0E00-00002C020000}"/>
            </a:ext>
          </a:extLst>
        </xdr:cNvPr>
        <xdr:cNvSpPr/>
      </xdr:nvSpPr>
      <xdr:spPr>
        <a:xfrm>
          <a:off x="14541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57" name="フローチャート: 判断 556">
          <a:extLst>
            <a:ext uri="{FF2B5EF4-FFF2-40B4-BE49-F238E27FC236}">
              <a16:creationId xmlns:a16="http://schemas.microsoft.com/office/drawing/2014/main" id="{00000000-0008-0000-0E00-00002D020000}"/>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118745</xdr:rowOff>
    </xdr:from>
    <xdr:to>
      <xdr:col>85</xdr:col>
      <xdr:colOff>177800</xdr:colOff>
      <xdr:row>60</xdr:row>
      <xdr:rowOff>48895</xdr:rowOff>
    </xdr:to>
    <xdr:sp macro="" textlink="">
      <xdr:nvSpPr>
        <xdr:cNvPr id="563" name="楕円 562">
          <a:extLst>
            <a:ext uri="{FF2B5EF4-FFF2-40B4-BE49-F238E27FC236}">
              <a16:creationId xmlns:a16="http://schemas.microsoft.com/office/drawing/2014/main" id="{00000000-0008-0000-0E00-000033020000}"/>
            </a:ext>
          </a:extLst>
        </xdr:cNvPr>
        <xdr:cNvSpPr/>
      </xdr:nvSpPr>
      <xdr:spPr>
        <a:xfrm>
          <a:off x="162687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141622</xdr:rowOff>
    </xdr:from>
    <xdr:ext cx="405111" cy="259045"/>
    <xdr:sp macro="" textlink="">
      <xdr:nvSpPr>
        <xdr:cNvPr id="564" name="【学校施設】&#10;有形固定資産減価償却率該当値テキスト">
          <a:extLst>
            <a:ext uri="{FF2B5EF4-FFF2-40B4-BE49-F238E27FC236}">
              <a16:creationId xmlns:a16="http://schemas.microsoft.com/office/drawing/2014/main" id="{00000000-0008-0000-0E00-000034020000}"/>
            </a:ext>
          </a:extLst>
        </xdr:cNvPr>
        <xdr:cNvSpPr txBox="1"/>
      </xdr:nvSpPr>
      <xdr:spPr>
        <a:xfrm>
          <a:off x="16357600"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122555</xdr:rowOff>
    </xdr:from>
    <xdr:to>
      <xdr:col>81</xdr:col>
      <xdr:colOff>101600</xdr:colOff>
      <xdr:row>61</xdr:row>
      <xdr:rowOff>52705</xdr:rowOff>
    </xdr:to>
    <xdr:sp macro="" textlink="">
      <xdr:nvSpPr>
        <xdr:cNvPr id="565" name="楕円 564">
          <a:extLst>
            <a:ext uri="{FF2B5EF4-FFF2-40B4-BE49-F238E27FC236}">
              <a16:creationId xmlns:a16="http://schemas.microsoft.com/office/drawing/2014/main" id="{00000000-0008-0000-0E00-000035020000}"/>
            </a:ext>
          </a:extLst>
        </xdr:cNvPr>
        <xdr:cNvSpPr/>
      </xdr:nvSpPr>
      <xdr:spPr>
        <a:xfrm>
          <a:off x="15430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169545</xdr:rowOff>
    </xdr:from>
    <xdr:to>
      <xdr:col>85</xdr:col>
      <xdr:colOff>127000</xdr:colOff>
      <xdr:row>61</xdr:row>
      <xdr:rowOff>1905</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flipV="1">
          <a:off x="15481300" y="10285095"/>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170180</xdr:rowOff>
    </xdr:from>
    <xdr:to>
      <xdr:col>76</xdr:col>
      <xdr:colOff>165100</xdr:colOff>
      <xdr:row>60</xdr:row>
      <xdr:rowOff>100330</xdr:rowOff>
    </xdr:to>
    <xdr:sp macro="" textlink="">
      <xdr:nvSpPr>
        <xdr:cNvPr id="567" name="楕円 566">
          <a:extLst>
            <a:ext uri="{FF2B5EF4-FFF2-40B4-BE49-F238E27FC236}">
              <a16:creationId xmlns:a16="http://schemas.microsoft.com/office/drawing/2014/main" id="{00000000-0008-0000-0E00-000037020000}"/>
            </a:ext>
          </a:extLst>
        </xdr:cNvPr>
        <xdr:cNvSpPr/>
      </xdr:nvSpPr>
      <xdr:spPr>
        <a:xfrm>
          <a:off x="14541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49530</xdr:rowOff>
    </xdr:from>
    <xdr:to>
      <xdr:col>81</xdr:col>
      <xdr:colOff>50800</xdr:colOff>
      <xdr:row>61</xdr:row>
      <xdr:rowOff>1905</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4592300" y="1033653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569" name="n_1aveValue【学校施設】&#10;有形固定資産減価償却率">
          <a:extLst>
            <a:ext uri="{FF2B5EF4-FFF2-40B4-BE49-F238E27FC236}">
              <a16:creationId xmlns:a16="http://schemas.microsoft.com/office/drawing/2014/main" id="{00000000-0008-0000-0E00-000039020000}"/>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111142</xdr:rowOff>
    </xdr:from>
    <xdr:ext cx="405111" cy="259045"/>
    <xdr:sp macro="" textlink="">
      <xdr:nvSpPr>
        <xdr:cNvPr id="570" name="n_2aveValue【学校施設】&#10;有形固定資産減価償却率">
          <a:extLst>
            <a:ext uri="{FF2B5EF4-FFF2-40B4-BE49-F238E27FC236}">
              <a16:creationId xmlns:a16="http://schemas.microsoft.com/office/drawing/2014/main" id="{00000000-0008-0000-0E00-00003A020000}"/>
            </a:ext>
          </a:extLst>
        </xdr:cNvPr>
        <xdr:cNvSpPr txBox="1"/>
      </xdr:nvSpPr>
      <xdr:spPr>
        <a:xfrm>
          <a:off x="14389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571" name="n_3aveValue【学校施設】&#10;有形固定資産減価償却率">
          <a:extLst>
            <a:ext uri="{FF2B5EF4-FFF2-40B4-BE49-F238E27FC236}">
              <a16:creationId xmlns:a16="http://schemas.microsoft.com/office/drawing/2014/main" id="{00000000-0008-0000-0E00-00003B020000}"/>
            </a:ext>
          </a:extLst>
        </xdr:cNvPr>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43832</xdr:rowOff>
    </xdr:from>
    <xdr:ext cx="405111" cy="259045"/>
    <xdr:sp macro="" textlink="">
      <xdr:nvSpPr>
        <xdr:cNvPr id="572" name="n_1mainValue【学校施設】&#10;有形固定資産減価償却率">
          <a:extLst>
            <a:ext uri="{FF2B5EF4-FFF2-40B4-BE49-F238E27FC236}">
              <a16:creationId xmlns:a16="http://schemas.microsoft.com/office/drawing/2014/main" id="{00000000-0008-0000-0E00-00003C020000}"/>
            </a:ext>
          </a:extLst>
        </xdr:cNvPr>
        <xdr:cNvSpPr txBox="1"/>
      </xdr:nvSpPr>
      <xdr:spPr>
        <a:xfrm>
          <a:off x="1526604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91457</xdr:rowOff>
    </xdr:from>
    <xdr:ext cx="405111" cy="259045"/>
    <xdr:sp macro="" textlink="">
      <xdr:nvSpPr>
        <xdr:cNvPr id="573" name="n_2mainValue【学校施設】&#10;有形固定資産減価償却率">
          <a:extLst>
            <a:ext uri="{FF2B5EF4-FFF2-40B4-BE49-F238E27FC236}">
              <a16:creationId xmlns:a16="http://schemas.microsoft.com/office/drawing/2014/main" id="{00000000-0008-0000-0E00-00003D020000}"/>
            </a:ext>
          </a:extLst>
        </xdr:cNvPr>
        <xdr:cNvSpPr txBox="1"/>
      </xdr:nvSpPr>
      <xdr:spPr>
        <a:xfrm>
          <a:off x="143897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00000000-0008-0000-0E00-00005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flipV="1">
          <a:off x="22160864" y="9628060"/>
          <a:ext cx="0" cy="116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594" name="【学校施設】&#10;一人当たり面積最小値テキスト">
          <a:extLst>
            <a:ext uri="{FF2B5EF4-FFF2-40B4-BE49-F238E27FC236}">
              <a16:creationId xmlns:a16="http://schemas.microsoft.com/office/drawing/2014/main" id="{00000000-0008-0000-0E00-000052020000}"/>
            </a:ext>
          </a:extLst>
        </xdr:cNvPr>
        <xdr:cNvSpPr txBox="1"/>
      </xdr:nvSpPr>
      <xdr:spPr>
        <a:xfrm>
          <a:off x="22199600" y="107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22072600" y="1078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596" name="【学校施設】&#10;一人当たり面積最大値テキスト">
          <a:extLst>
            <a:ext uri="{FF2B5EF4-FFF2-40B4-BE49-F238E27FC236}">
              <a16:creationId xmlns:a16="http://schemas.microsoft.com/office/drawing/2014/main" id="{00000000-0008-0000-0E00-000054020000}"/>
            </a:ext>
          </a:extLst>
        </xdr:cNvPr>
        <xdr:cNvSpPr txBox="1"/>
      </xdr:nvSpPr>
      <xdr:spPr>
        <a:xfrm>
          <a:off x="22199600" y="94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22072600" y="962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142270</xdr:rowOff>
    </xdr:from>
    <xdr:ext cx="469744" cy="259045"/>
    <xdr:sp macro="" textlink="">
      <xdr:nvSpPr>
        <xdr:cNvPr id="598" name="【学校施設】&#10;一人当たり面積平均値テキスト">
          <a:extLst>
            <a:ext uri="{FF2B5EF4-FFF2-40B4-BE49-F238E27FC236}">
              <a16:creationId xmlns:a16="http://schemas.microsoft.com/office/drawing/2014/main" id="{00000000-0008-0000-0E00-000056020000}"/>
            </a:ext>
          </a:extLst>
        </xdr:cNvPr>
        <xdr:cNvSpPr txBox="1"/>
      </xdr:nvSpPr>
      <xdr:spPr>
        <a:xfrm>
          <a:off x="22199600" y="1042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2110700" y="10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1272500" y="10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20383500" y="1057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132823</xdr:rowOff>
    </xdr:from>
    <xdr:to>
      <xdr:col>102</xdr:col>
      <xdr:colOff>165100</xdr:colOff>
      <xdr:row>62</xdr:row>
      <xdr:rowOff>62973</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9494500" y="1059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90418</xdr:rowOff>
    </xdr:from>
    <xdr:to>
      <xdr:col>116</xdr:col>
      <xdr:colOff>114300</xdr:colOff>
      <xdr:row>63</xdr:row>
      <xdr:rowOff>20568</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2110700" y="1072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5345</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E00-000061020000}"/>
            </a:ext>
          </a:extLst>
        </xdr:cNvPr>
        <xdr:cNvSpPr txBox="1"/>
      </xdr:nvSpPr>
      <xdr:spPr>
        <a:xfrm>
          <a:off x="22199600" y="10635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90189</xdr:rowOff>
    </xdr:from>
    <xdr:to>
      <xdr:col>112</xdr:col>
      <xdr:colOff>38100</xdr:colOff>
      <xdr:row>63</xdr:row>
      <xdr:rowOff>20339</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1272500" y="1072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140989</xdr:rowOff>
    </xdr:from>
    <xdr:to>
      <xdr:col>116</xdr:col>
      <xdr:colOff>63500</xdr:colOff>
      <xdr:row>62</xdr:row>
      <xdr:rowOff>141218</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21323300" y="10770889"/>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89332</xdr:rowOff>
    </xdr:from>
    <xdr:to>
      <xdr:col>107</xdr:col>
      <xdr:colOff>101600</xdr:colOff>
      <xdr:row>63</xdr:row>
      <xdr:rowOff>19482</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20383500" y="1071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140132</xdr:rowOff>
    </xdr:from>
    <xdr:to>
      <xdr:col>111</xdr:col>
      <xdr:colOff>177800</xdr:colOff>
      <xdr:row>62</xdr:row>
      <xdr:rowOff>140989</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20434300" y="10770032"/>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55268</xdr:rowOff>
    </xdr:from>
    <xdr:ext cx="469744" cy="259045"/>
    <xdr:sp macro="" textlink="">
      <xdr:nvSpPr>
        <xdr:cNvPr id="614" name="n_1aveValue【学校施設】&#10;一人当たり面積">
          <a:extLst>
            <a:ext uri="{FF2B5EF4-FFF2-40B4-BE49-F238E27FC236}">
              <a16:creationId xmlns:a16="http://schemas.microsoft.com/office/drawing/2014/main" id="{00000000-0008-0000-0E00-000066020000}"/>
            </a:ext>
          </a:extLst>
        </xdr:cNvPr>
        <xdr:cNvSpPr txBox="1"/>
      </xdr:nvSpPr>
      <xdr:spPr>
        <a:xfrm>
          <a:off x="21075727" y="1034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62984</xdr:rowOff>
    </xdr:from>
    <xdr:ext cx="469744" cy="259045"/>
    <xdr:sp macro="" textlink="">
      <xdr:nvSpPr>
        <xdr:cNvPr id="615" name="n_2aveValue【学校施設】&#10;一人当たり面積">
          <a:extLst>
            <a:ext uri="{FF2B5EF4-FFF2-40B4-BE49-F238E27FC236}">
              <a16:creationId xmlns:a16="http://schemas.microsoft.com/office/drawing/2014/main" id="{00000000-0008-0000-0E00-000067020000}"/>
            </a:ext>
          </a:extLst>
        </xdr:cNvPr>
        <xdr:cNvSpPr txBox="1"/>
      </xdr:nvSpPr>
      <xdr:spPr>
        <a:xfrm>
          <a:off x="20199427" y="1034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79500</xdr:rowOff>
    </xdr:from>
    <xdr:ext cx="469744" cy="259045"/>
    <xdr:sp macro="" textlink="">
      <xdr:nvSpPr>
        <xdr:cNvPr id="616" name="n_3aveValue【学校施設】&#10;一人当たり面積">
          <a:extLst>
            <a:ext uri="{FF2B5EF4-FFF2-40B4-BE49-F238E27FC236}">
              <a16:creationId xmlns:a16="http://schemas.microsoft.com/office/drawing/2014/main" id="{00000000-0008-0000-0E00-000068020000}"/>
            </a:ext>
          </a:extLst>
        </xdr:cNvPr>
        <xdr:cNvSpPr txBox="1"/>
      </xdr:nvSpPr>
      <xdr:spPr>
        <a:xfrm>
          <a:off x="19310427" y="1036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11466</xdr:rowOff>
    </xdr:from>
    <xdr:ext cx="469744" cy="259045"/>
    <xdr:sp macro="" textlink="">
      <xdr:nvSpPr>
        <xdr:cNvPr id="617" name="n_1mainValue【学校施設】&#10;一人当たり面積">
          <a:extLst>
            <a:ext uri="{FF2B5EF4-FFF2-40B4-BE49-F238E27FC236}">
              <a16:creationId xmlns:a16="http://schemas.microsoft.com/office/drawing/2014/main" id="{00000000-0008-0000-0E00-000069020000}"/>
            </a:ext>
          </a:extLst>
        </xdr:cNvPr>
        <xdr:cNvSpPr txBox="1"/>
      </xdr:nvSpPr>
      <xdr:spPr>
        <a:xfrm>
          <a:off x="21075727" y="1081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10609</xdr:rowOff>
    </xdr:from>
    <xdr:ext cx="469744" cy="259045"/>
    <xdr:sp macro="" textlink="">
      <xdr:nvSpPr>
        <xdr:cNvPr id="618" name="n_2mainValue【学校施設】&#10;一人当たり面積">
          <a:extLst>
            <a:ext uri="{FF2B5EF4-FFF2-40B4-BE49-F238E27FC236}">
              <a16:creationId xmlns:a16="http://schemas.microsoft.com/office/drawing/2014/main" id="{00000000-0008-0000-0E00-00006A020000}"/>
            </a:ext>
          </a:extLst>
        </xdr:cNvPr>
        <xdr:cNvSpPr txBox="1"/>
      </xdr:nvSpPr>
      <xdr:spPr>
        <a:xfrm>
          <a:off x="20199427" y="1081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児童館】&#10;有形固定資産減価償却率グラフ枠">
          <a:extLst>
            <a:ext uri="{FF2B5EF4-FFF2-40B4-BE49-F238E27FC236}">
              <a16:creationId xmlns:a16="http://schemas.microsoft.com/office/drawing/2014/main" id="{00000000-0008-0000-0E00-00008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118111</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flipV="1">
          <a:off x="16318864" y="1328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340478" cy="259045"/>
    <xdr:sp macro="" textlink="">
      <xdr:nvSpPr>
        <xdr:cNvPr id="645" name="【児童館】&#10;有形固定資産減価償却率最小値テキスト">
          <a:extLst>
            <a:ext uri="{FF2B5EF4-FFF2-40B4-BE49-F238E27FC236}">
              <a16:creationId xmlns:a16="http://schemas.microsoft.com/office/drawing/2014/main" id="{00000000-0008-0000-0E00-000085020000}"/>
            </a:ext>
          </a:extLst>
        </xdr:cNvPr>
        <xdr:cNvSpPr txBox="1"/>
      </xdr:nvSpPr>
      <xdr:spPr>
        <a:xfrm>
          <a:off x="16357600" y="1486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47" name="【児童館】&#10;有形固定資産減価償却率最大値テキスト">
          <a:extLst>
            <a:ext uri="{FF2B5EF4-FFF2-40B4-BE49-F238E27FC236}">
              <a16:creationId xmlns:a16="http://schemas.microsoft.com/office/drawing/2014/main" id="{00000000-0008-0000-0E00-000087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35940</xdr:rowOff>
    </xdr:from>
    <xdr:ext cx="405111" cy="259045"/>
    <xdr:sp macro="" textlink="">
      <xdr:nvSpPr>
        <xdr:cNvPr id="649" name="【児童館】&#10;有形固定資産減価償却率平均値テキスト">
          <a:extLst>
            <a:ext uri="{FF2B5EF4-FFF2-40B4-BE49-F238E27FC236}">
              <a16:creationId xmlns:a16="http://schemas.microsoft.com/office/drawing/2014/main" id="{00000000-0008-0000-0E00-000089020000}"/>
            </a:ext>
          </a:extLst>
        </xdr:cNvPr>
        <xdr:cNvSpPr txBox="1"/>
      </xdr:nvSpPr>
      <xdr:spPr>
        <a:xfrm>
          <a:off x="16357600" y="14437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57513</xdr:rowOff>
    </xdr:from>
    <xdr:to>
      <xdr:col>85</xdr:col>
      <xdr:colOff>177800</xdr:colOff>
      <xdr:row>84</xdr:row>
      <xdr:rowOff>159113</xdr:rowOff>
    </xdr:to>
    <xdr:sp macro="" textlink="">
      <xdr:nvSpPr>
        <xdr:cNvPr id="650" name="フローチャート: 判断 649">
          <a:extLst>
            <a:ext uri="{FF2B5EF4-FFF2-40B4-BE49-F238E27FC236}">
              <a16:creationId xmlns:a16="http://schemas.microsoft.com/office/drawing/2014/main" id="{00000000-0008-0000-0E00-00008A020000}"/>
            </a:ext>
          </a:extLst>
        </xdr:cNvPr>
        <xdr:cNvSpPr/>
      </xdr:nvSpPr>
      <xdr:spPr>
        <a:xfrm>
          <a:off x="16268700" y="1445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11793</xdr:rowOff>
    </xdr:from>
    <xdr:to>
      <xdr:col>81</xdr:col>
      <xdr:colOff>101600</xdr:colOff>
      <xdr:row>83</xdr:row>
      <xdr:rowOff>113393</xdr:rowOff>
    </xdr:to>
    <xdr:sp macro="" textlink="">
      <xdr:nvSpPr>
        <xdr:cNvPr id="651" name="フローチャート: 判断 650">
          <a:extLst>
            <a:ext uri="{FF2B5EF4-FFF2-40B4-BE49-F238E27FC236}">
              <a16:creationId xmlns:a16="http://schemas.microsoft.com/office/drawing/2014/main" id="{00000000-0008-0000-0E00-00008B020000}"/>
            </a:ext>
          </a:extLst>
        </xdr:cNvPr>
        <xdr:cNvSpPr/>
      </xdr:nvSpPr>
      <xdr:spPr>
        <a:xfrm>
          <a:off x="15430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29755</xdr:rowOff>
    </xdr:from>
    <xdr:to>
      <xdr:col>76</xdr:col>
      <xdr:colOff>165100</xdr:colOff>
      <xdr:row>80</xdr:row>
      <xdr:rowOff>131355</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4541500" y="1374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77</xdr:row>
      <xdr:rowOff>91802</xdr:rowOff>
    </xdr:from>
    <xdr:to>
      <xdr:col>72</xdr:col>
      <xdr:colOff>38100</xdr:colOff>
      <xdr:row>78</xdr:row>
      <xdr:rowOff>21952</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3652500" y="1329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124461</xdr:rowOff>
    </xdr:from>
    <xdr:to>
      <xdr:col>85</xdr:col>
      <xdr:colOff>177800</xdr:colOff>
      <xdr:row>79</xdr:row>
      <xdr:rowOff>54611</xdr:rowOff>
    </xdr:to>
    <xdr:sp macro="" textlink="">
      <xdr:nvSpPr>
        <xdr:cNvPr id="659" name="楕円 658">
          <a:extLst>
            <a:ext uri="{FF2B5EF4-FFF2-40B4-BE49-F238E27FC236}">
              <a16:creationId xmlns:a16="http://schemas.microsoft.com/office/drawing/2014/main" id="{00000000-0008-0000-0E00-000093020000}"/>
            </a:ext>
          </a:extLst>
        </xdr:cNvPr>
        <xdr:cNvSpPr/>
      </xdr:nvSpPr>
      <xdr:spPr>
        <a:xfrm>
          <a:off x="162687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147338</xdr:rowOff>
    </xdr:from>
    <xdr:ext cx="405111" cy="259045"/>
    <xdr:sp macro="" textlink="">
      <xdr:nvSpPr>
        <xdr:cNvPr id="660" name="【児童館】&#10;有形固定資産減価償却率該当値テキスト">
          <a:extLst>
            <a:ext uri="{FF2B5EF4-FFF2-40B4-BE49-F238E27FC236}">
              <a16:creationId xmlns:a16="http://schemas.microsoft.com/office/drawing/2014/main" id="{00000000-0008-0000-0E00-000094020000}"/>
            </a:ext>
          </a:extLst>
        </xdr:cNvPr>
        <xdr:cNvSpPr txBox="1"/>
      </xdr:nvSpPr>
      <xdr:spPr>
        <a:xfrm>
          <a:off x="16357600" y="1334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160382</xdr:rowOff>
    </xdr:from>
    <xdr:to>
      <xdr:col>81</xdr:col>
      <xdr:colOff>101600</xdr:colOff>
      <xdr:row>79</xdr:row>
      <xdr:rowOff>90532</xdr:rowOff>
    </xdr:to>
    <xdr:sp macro="" textlink="">
      <xdr:nvSpPr>
        <xdr:cNvPr id="661" name="楕円 660">
          <a:extLst>
            <a:ext uri="{FF2B5EF4-FFF2-40B4-BE49-F238E27FC236}">
              <a16:creationId xmlns:a16="http://schemas.microsoft.com/office/drawing/2014/main" id="{00000000-0008-0000-0E00-000095020000}"/>
            </a:ext>
          </a:extLst>
        </xdr:cNvPr>
        <xdr:cNvSpPr/>
      </xdr:nvSpPr>
      <xdr:spPr>
        <a:xfrm>
          <a:off x="15430500" y="1353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3811</xdr:rowOff>
    </xdr:from>
    <xdr:to>
      <xdr:col>85</xdr:col>
      <xdr:colOff>127000</xdr:colOff>
      <xdr:row>79</xdr:row>
      <xdr:rowOff>39732</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flipV="1">
          <a:off x="15481300" y="13548361"/>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160382</xdr:rowOff>
    </xdr:from>
    <xdr:to>
      <xdr:col>76</xdr:col>
      <xdr:colOff>165100</xdr:colOff>
      <xdr:row>79</xdr:row>
      <xdr:rowOff>90532</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14541500" y="1353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39732</xdr:rowOff>
    </xdr:from>
    <xdr:to>
      <xdr:col>81</xdr:col>
      <xdr:colOff>50800</xdr:colOff>
      <xdr:row>79</xdr:row>
      <xdr:rowOff>39732</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4592300" y="13584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104520</xdr:rowOff>
    </xdr:from>
    <xdr:ext cx="405111" cy="259045"/>
    <xdr:sp macro="" textlink="">
      <xdr:nvSpPr>
        <xdr:cNvPr id="665" name="n_1aveValue【児童館】&#10;有形固定資産減価償却率">
          <a:extLst>
            <a:ext uri="{FF2B5EF4-FFF2-40B4-BE49-F238E27FC236}">
              <a16:creationId xmlns:a16="http://schemas.microsoft.com/office/drawing/2014/main" id="{00000000-0008-0000-0E00-000099020000}"/>
            </a:ext>
          </a:extLst>
        </xdr:cNvPr>
        <xdr:cNvSpPr txBox="1"/>
      </xdr:nvSpPr>
      <xdr:spPr>
        <a:xfrm>
          <a:off x="152660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122482</xdr:rowOff>
    </xdr:from>
    <xdr:ext cx="405111" cy="259045"/>
    <xdr:sp macro="" textlink="">
      <xdr:nvSpPr>
        <xdr:cNvPr id="666" name="n_2aveValue【児童館】&#10;有形固定資産減価償却率">
          <a:extLst>
            <a:ext uri="{FF2B5EF4-FFF2-40B4-BE49-F238E27FC236}">
              <a16:creationId xmlns:a16="http://schemas.microsoft.com/office/drawing/2014/main" id="{00000000-0008-0000-0E00-00009A020000}"/>
            </a:ext>
          </a:extLst>
        </xdr:cNvPr>
        <xdr:cNvSpPr txBox="1"/>
      </xdr:nvSpPr>
      <xdr:spPr>
        <a:xfrm>
          <a:off x="14389744" y="1383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38479</xdr:rowOff>
    </xdr:from>
    <xdr:ext cx="405111" cy="259045"/>
    <xdr:sp macro="" textlink="">
      <xdr:nvSpPr>
        <xdr:cNvPr id="667" name="n_3aveValue【児童館】&#10;有形固定資産減価償却率">
          <a:extLst>
            <a:ext uri="{FF2B5EF4-FFF2-40B4-BE49-F238E27FC236}">
              <a16:creationId xmlns:a16="http://schemas.microsoft.com/office/drawing/2014/main" id="{00000000-0008-0000-0E00-00009B020000}"/>
            </a:ext>
          </a:extLst>
        </xdr:cNvPr>
        <xdr:cNvSpPr txBox="1"/>
      </xdr:nvSpPr>
      <xdr:spPr>
        <a:xfrm>
          <a:off x="13500744" y="13068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107059</xdr:rowOff>
    </xdr:from>
    <xdr:ext cx="405111" cy="259045"/>
    <xdr:sp macro="" textlink="">
      <xdr:nvSpPr>
        <xdr:cNvPr id="668" name="n_1mainValue【児童館】&#10;有形固定資産減価償却率">
          <a:extLst>
            <a:ext uri="{FF2B5EF4-FFF2-40B4-BE49-F238E27FC236}">
              <a16:creationId xmlns:a16="http://schemas.microsoft.com/office/drawing/2014/main" id="{00000000-0008-0000-0E00-00009C020000}"/>
            </a:ext>
          </a:extLst>
        </xdr:cNvPr>
        <xdr:cNvSpPr txBox="1"/>
      </xdr:nvSpPr>
      <xdr:spPr>
        <a:xfrm>
          <a:off x="15266044" y="1330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107059</xdr:rowOff>
    </xdr:from>
    <xdr:ext cx="405111" cy="259045"/>
    <xdr:sp macro="" textlink="">
      <xdr:nvSpPr>
        <xdr:cNvPr id="669" name="n_2mainValue【児童館】&#10;有形固定資産減価償却率">
          <a:extLst>
            <a:ext uri="{FF2B5EF4-FFF2-40B4-BE49-F238E27FC236}">
              <a16:creationId xmlns:a16="http://schemas.microsoft.com/office/drawing/2014/main" id="{00000000-0008-0000-0E00-00009D020000}"/>
            </a:ext>
          </a:extLst>
        </xdr:cNvPr>
        <xdr:cNvSpPr txBox="1"/>
      </xdr:nvSpPr>
      <xdr:spPr>
        <a:xfrm>
          <a:off x="14389744" y="1330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4" name="【児童館】&#10;一人当たり面積グラフ枠">
          <a:extLst>
            <a:ext uri="{FF2B5EF4-FFF2-40B4-BE49-F238E27FC236}">
              <a16:creationId xmlns:a16="http://schemas.microsoft.com/office/drawing/2014/main" id="{00000000-0008-0000-0E00-0000B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147501</xdr:rowOff>
    </xdr:from>
    <xdr:to>
      <xdr:col>116</xdr:col>
      <xdr:colOff>62864</xdr:colOff>
      <xdr:row>85</xdr:row>
      <xdr:rowOff>131173</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flipV="1">
          <a:off x="22160864" y="13349151"/>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135000</xdr:rowOff>
    </xdr:from>
    <xdr:ext cx="469744" cy="259045"/>
    <xdr:sp macro="" textlink="">
      <xdr:nvSpPr>
        <xdr:cNvPr id="696" name="【児童館】&#10;一人当たり面積最小値テキスト">
          <a:extLst>
            <a:ext uri="{FF2B5EF4-FFF2-40B4-BE49-F238E27FC236}">
              <a16:creationId xmlns:a16="http://schemas.microsoft.com/office/drawing/2014/main" id="{00000000-0008-0000-0E00-0000B8020000}"/>
            </a:ext>
          </a:extLst>
        </xdr:cNvPr>
        <xdr:cNvSpPr txBox="1"/>
      </xdr:nvSpPr>
      <xdr:spPr>
        <a:xfrm>
          <a:off x="22199600" y="1470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131173</xdr:rowOff>
    </xdr:from>
    <xdr:to>
      <xdr:col>116</xdr:col>
      <xdr:colOff>152400</xdr:colOff>
      <xdr:row>85</xdr:row>
      <xdr:rowOff>131173</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22072600" y="1470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94178</xdr:rowOff>
    </xdr:from>
    <xdr:ext cx="469744" cy="259045"/>
    <xdr:sp macro="" textlink="">
      <xdr:nvSpPr>
        <xdr:cNvPr id="698" name="【児童館】&#10;一人当たり面積最大値テキスト">
          <a:extLst>
            <a:ext uri="{FF2B5EF4-FFF2-40B4-BE49-F238E27FC236}">
              <a16:creationId xmlns:a16="http://schemas.microsoft.com/office/drawing/2014/main" id="{00000000-0008-0000-0E00-0000BA020000}"/>
            </a:ext>
          </a:extLst>
        </xdr:cNvPr>
        <xdr:cNvSpPr txBox="1"/>
      </xdr:nvSpPr>
      <xdr:spPr>
        <a:xfrm>
          <a:off x="22199600" y="1312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147501</xdr:rowOff>
    </xdr:from>
    <xdr:to>
      <xdr:col>116</xdr:col>
      <xdr:colOff>152400</xdr:colOff>
      <xdr:row>77</xdr:row>
      <xdr:rowOff>147501</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22072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102888</xdr:rowOff>
    </xdr:from>
    <xdr:ext cx="469744" cy="259045"/>
    <xdr:sp macro="" textlink="">
      <xdr:nvSpPr>
        <xdr:cNvPr id="700" name="【児童館】&#10;一人当たり面積平均値テキスト">
          <a:extLst>
            <a:ext uri="{FF2B5EF4-FFF2-40B4-BE49-F238E27FC236}">
              <a16:creationId xmlns:a16="http://schemas.microsoft.com/office/drawing/2014/main" id="{00000000-0008-0000-0E00-0000BC020000}"/>
            </a:ext>
          </a:extLst>
        </xdr:cNvPr>
        <xdr:cNvSpPr txBox="1"/>
      </xdr:nvSpPr>
      <xdr:spPr>
        <a:xfrm>
          <a:off x="221996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701" name="フローチャート: 判断 700">
          <a:extLst>
            <a:ext uri="{FF2B5EF4-FFF2-40B4-BE49-F238E27FC236}">
              <a16:creationId xmlns:a16="http://schemas.microsoft.com/office/drawing/2014/main" id="{00000000-0008-0000-0E00-0000BD020000}"/>
            </a:ext>
          </a:extLst>
        </xdr:cNvPr>
        <xdr:cNvSpPr/>
      </xdr:nvSpPr>
      <xdr:spPr>
        <a:xfrm>
          <a:off x="22110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59145</xdr:rowOff>
    </xdr:from>
    <xdr:to>
      <xdr:col>112</xdr:col>
      <xdr:colOff>38100</xdr:colOff>
      <xdr:row>84</xdr:row>
      <xdr:rowOff>160745</xdr:rowOff>
    </xdr:to>
    <xdr:sp macro="" textlink="">
      <xdr:nvSpPr>
        <xdr:cNvPr id="702" name="フローチャート: 判断 701">
          <a:extLst>
            <a:ext uri="{FF2B5EF4-FFF2-40B4-BE49-F238E27FC236}">
              <a16:creationId xmlns:a16="http://schemas.microsoft.com/office/drawing/2014/main" id="{00000000-0008-0000-0E00-0000BE020000}"/>
            </a:ext>
          </a:extLst>
        </xdr:cNvPr>
        <xdr:cNvSpPr/>
      </xdr:nvSpPr>
      <xdr:spPr>
        <a:xfrm>
          <a:off x="212725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163649</xdr:rowOff>
    </xdr:from>
    <xdr:to>
      <xdr:col>107</xdr:col>
      <xdr:colOff>101600</xdr:colOff>
      <xdr:row>85</xdr:row>
      <xdr:rowOff>93799</xdr:rowOff>
    </xdr:to>
    <xdr:sp macro="" textlink="">
      <xdr:nvSpPr>
        <xdr:cNvPr id="703" name="フローチャート: 判断 702">
          <a:extLst>
            <a:ext uri="{FF2B5EF4-FFF2-40B4-BE49-F238E27FC236}">
              <a16:creationId xmlns:a16="http://schemas.microsoft.com/office/drawing/2014/main" id="{00000000-0008-0000-0E00-0000BF020000}"/>
            </a:ext>
          </a:extLst>
        </xdr:cNvPr>
        <xdr:cNvSpPr/>
      </xdr:nvSpPr>
      <xdr:spPr>
        <a:xfrm>
          <a:off x="20383500" y="145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11793</xdr:rowOff>
    </xdr:from>
    <xdr:to>
      <xdr:col>102</xdr:col>
      <xdr:colOff>165100</xdr:colOff>
      <xdr:row>85</xdr:row>
      <xdr:rowOff>113393</xdr:rowOff>
    </xdr:to>
    <xdr:sp macro="" textlink="">
      <xdr:nvSpPr>
        <xdr:cNvPr id="704" name="フローチャート: 判断 703">
          <a:extLst>
            <a:ext uri="{FF2B5EF4-FFF2-40B4-BE49-F238E27FC236}">
              <a16:creationId xmlns:a16="http://schemas.microsoft.com/office/drawing/2014/main" id="{00000000-0008-0000-0E00-0000C0020000}"/>
            </a:ext>
          </a:extLst>
        </xdr:cNvPr>
        <xdr:cNvSpPr/>
      </xdr:nvSpPr>
      <xdr:spPr>
        <a:xfrm>
          <a:off x="19494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104866</xdr:rowOff>
    </xdr:from>
    <xdr:to>
      <xdr:col>116</xdr:col>
      <xdr:colOff>114300</xdr:colOff>
      <xdr:row>85</xdr:row>
      <xdr:rowOff>35016</xdr:rowOff>
    </xdr:to>
    <xdr:sp macro="" textlink="">
      <xdr:nvSpPr>
        <xdr:cNvPr id="710" name="楕円 709">
          <a:extLst>
            <a:ext uri="{FF2B5EF4-FFF2-40B4-BE49-F238E27FC236}">
              <a16:creationId xmlns:a16="http://schemas.microsoft.com/office/drawing/2014/main" id="{00000000-0008-0000-0E00-0000C6020000}"/>
            </a:ext>
          </a:extLst>
        </xdr:cNvPr>
        <xdr:cNvSpPr/>
      </xdr:nvSpPr>
      <xdr:spPr>
        <a:xfrm>
          <a:off x="221107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127743</xdr:rowOff>
    </xdr:from>
    <xdr:ext cx="469744" cy="259045"/>
    <xdr:sp macro="" textlink="">
      <xdr:nvSpPr>
        <xdr:cNvPr id="711" name="【児童館】&#10;一人当たり面積該当値テキスト">
          <a:extLst>
            <a:ext uri="{FF2B5EF4-FFF2-40B4-BE49-F238E27FC236}">
              <a16:creationId xmlns:a16="http://schemas.microsoft.com/office/drawing/2014/main" id="{00000000-0008-0000-0E00-0000C7020000}"/>
            </a:ext>
          </a:extLst>
        </xdr:cNvPr>
        <xdr:cNvSpPr txBox="1"/>
      </xdr:nvSpPr>
      <xdr:spPr>
        <a:xfrm>
          <a:off x="22199600" y="1435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712" name="楕円 711">
          <a:extLst>
            <a:ext uri="{FF2B5EF4-FFF2-40B4-BE49-F238E27FC236}">
              <a16:creationId xmlns:a16="http://schemas.microsoft.com/office/drawing/2014/main" id="{00000000-0008-0000-0E00-0000C8020000}"/>
            </a:ext>
          </a:extLst>
        </xdr:cNvPr>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155666</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21323300" y="145542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98334</xdr:rowOff>
    </xdr:from>
    <xdr:to>
      <xdr:col>107</xdr:col>
      <xdr:colOff>101600</xdr:colOff>
      <xdr:row>85</xdr:row>
      <xdr:rowOff>28484</xdr:rowOff>
    </xdr:to>
    <xdr:sp macro="" textlink="">
      <xdr:nvSpPr>
        <xdr:cNvPr id="714" name="楕円 713">
          <a:extLst>
            <a:ext uri="{FF2B5EF4-FFF2-40B4-BE49-F238E27FC236}">
              <a16:creationId xmlns:a16="http://schemas.microsoft.com/office/drawing/2014/main" id="{00000000-0008-0000-0E00-0000CA020000}"/>
            </a:ext>
          </a:extLst>
        </xdr:cNvPr>
        <xdr:cNvSpPr/>
      </xdr:nvSpPr>
      <xdr:spPr>
        <a:xfrm>
          <a:off x="20383500" y="145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149134</xdr:rowOff>
    </xdr:from>
    <xdr:to>
      <xdr:col>111</xdr:col>
      <xdr:colOff>177800</xdr:colOff>
      <xdr:row>84</xdr:row>
      <xdr:rowOff>152400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20434300" y="145509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5822</xdr:rowOff>
    </xdr:from>
    <xdr:ext cx="469744" cy="259045"/>
    <xdr:sp macro="" textlink="">
      <xdr:nvSpPr>
        <xdr:cNvPr id="716" name="n_1aveValue【児童館】&#10;一人当たり面積">
          <a:extLst>
            <a:ext uri="{FF2B5EF4-FFF2-40B4-BE49-F238E27FC236}">
              <a16:creationId xmlns:a16="http://schemas.microsoft.com/office/drawing/2014/main" id="{00000000-0008-0000-0E00-0000CC020000}"/>
            </a:ext>
          </a:extLst>
        </xdr:cNvPr>
        <xdr:cNvSpPr txBox="1"/>
      </xdr:nvSpPr>
      <xdr:spPr>
        <a:xfrm>
          <a:off x="21075727" y="1423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84926</xdr:rowOff>
    </xdr:from>
    <xdr:ext cx="469744" cy="259045"/>
    <xdr:sp macro="" textlink="">
      <xdr:nvSpPr>
        <xdr:cNvPr id="717" name="n_2aveValue【児童館】&#10;一人当たり面積">
          <a:extLst>
            <a:ext uri="{FF2B5EF4-FFF2-40B4-BE49-F238E27FC236}">
              <a16:creationId xmlns:a16="http://schemas.microsoft.com/office/drawing/2014/main" id="{00000000-0008-0000-0E00-0000CD020000}"/>
            </a:ext>
          </a:extLst>
        </xdr:cNvPr>
        <xdr:cNvSpPr txBox="1"/>
      </xdr:nvSpPr>
      <xdr:spPr>
        <a:xfrm>
          <a:off x="20199427" y="146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129920</xdr:rowOff>
    </xdr:from>
    <xdr:ext cx="469744" cy="259045"/>
    <xdr:sp macro="" textlink="">
      <xdr:nvSpPr>
        <xdr:cNvPr id="718" name="n_3aveValue【児童館】&#10;一人当たり面積">
          <a:extLst>
            <a:ext uri="{FF2B5EF4-FFF2-40B4-BE49-F238E27FC236}">
              <a16:creationId xmlns:a16="http://schemas.microsoft.com/office/drawing/2014/main" id="{00000000-0008-0000-0E00-0000CE020000}"/>
            </a:ext>
          </a:extLst>
        </xdr:cNvPr>
        <xdr:cNvSpPr txBox="1"/>
      </xdr:nvSpPr>
      <xdr:spPr>
        <a:xfrm>
          <a:off x="19310427" y="1436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719" name="n_1mainValue【児童館】&#10;一人当たり面積">
          <a:extLst>
            <a:ext uri="{FF2B5EF4-FFF2-40B4-BE49-F238E27FC236}">
              <a16:creationId xmlns:a16="http://schemas.microsoft.com/office/drawing/2014/main" id="{00000000-0008-0000-0E00-0000CF020000}"/>
            </a:ext>
          </a:extLst>
        </xdr:cNvPr>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45011</xdr:rowOff>
    </xdr:from>
    <xdr:ext cx="469744" cy="259045"/>
    <xdr:sp macro="" textlink="">
      <xdr:nvSpPr>
        <xdr:cNvPr id="720" name="n_2mainValue【児童館】&#10;一人当たり面積">
          <a:extLst>
            <a:ext uri="{FF2B5EF4-FFF2-40B4-BE49-F238E27FC236}">
              <a16:creationId xmlns:a16="http://schemas.microsoft.com/office/drawing/2014/main" id="{00000000-0008-0000-0E00-0000D0020000}"/>
            </a:ext>
          </a:extLst>
        </xdr:cNvPr>
        <xdr:cNvSpPr txBox="1"/>
      </xdr:nvSpPr>
      <xdr:spPr>
        <a:xfrm>
          <a:off x="20199427" y="1427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1" name="正方形/長方形 720">
          <a:extLst>
            <a:ext uri="{FF2B5EF4-FFF2-40B4-BE49-F238E27FC236}">
              <a16:creationId xmlns:a16="http://schemas.microsoft.com/office/drawing/2014/main" id="{00000000-0008-0000-0E00-0000D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5" name="【公民館】&#10;有形固定資産減価償却率グラフ枠">
          <a:extLst>
            <a:ext uri="{FF2B5EF4-FFF2-40B4-BE49-F238E27FC236}">
              <a16:creationId xmlns:a16="http://schemas.microsoft.com/office/drawing/2014/main" id="{00000000-0008-0000-0E00-0000E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747" name="【公民館】&#10;有形固定資産減価償却率最小値テキスト">
          <a:extLst>
            <a:ext uri="{FF2B5EF4-FFF2-40B4-BE49-F238E27FC236}">
              <a16:creationId xmlns:a16="http://schemas.microsoft.com/office/drawing/2014/main" id="{00000000-0008-0000-0E00-0000EB020000}"/>
            </a:ext>
          </a:extLst>
        </xdr:cNvPr>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49" name="【公民館】&#10;有形固定資産減価償却率最大値テキスト">
          <a:extLst>
            <a:ext uri="{FF2B5EF4-FFF2-40B4-BE49-F238E27FC236}">
              <a16:creationId xmlns:a16="http://schemas.microsoft.com/office/drawing/2014/main" id="{00000000-0008-0000-0E00-0000ED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48277</xdr:rowOff>
    </xdr:from>
    <xdr:ext cx="405111" cy="259045"/>
    <xdr:sp macro="" textlink="">
      <xdr:nvSpPr>
        <xdr:cNvPr id="751" name="【公民館】&#10;有形固定資産減価償却率平均値テキスト">
          <a:extLst>
            <a:ext uri="{FF2B5EF4-FFF2-40B4-BE49-F238E27FC236}">
              <a16:creationId xmlns:a16="http://schemas.microsoft.com/office/drawing/2014/main" id="{00000000-0008-0000-0E00-0000EF020000}"/>
            </a:ext>
          </a:extLst>
        </xdr:cNvPr>
        <xdr:cNvSpPr txBox="1"/>
      </xdr:nvSpPr>
      <xdr:spPr>
        <a:xfrm>
          <a:off x="16357600" y="1753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752" name="フローチャート: 判断 751">
          <a:extLst>
            <a:ext uri="{FF2B5EF4-FFF2-40B4-BE49-F238E27FC236}">
              <a16:creationId xmlns:a16="http://schemas.microsoft.com/office/drawing/2014/main" id="{00000000-0008-0000-0E00-0000F0020000}"/>
            </a:ext>
          </a:extLst>
        </xdr:cNvPr>
        <xdr:cNvSpPr/>
      </xdr:nvSpPr>
      <xdr:spPr>
        <a:xfrm>
          <a:off x="16268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753" name="フローチャート: 判断 752">
          <a:extLst>
            <a:ext uri="{FF2B5EF4-FFF2-40B4-BE49-F238E27FC236}">
              <a16:creationId xmlns:a16="http://schemas.microsoft.com/office/drawing/2014/main" id="{00000000-0008-0000-0E00-0000F1020000}"/>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754" name="フローチャート: 判断 753">
          <a:extLst>
            <a:ext uri="{FF2B5EF4-FFF2-40B4-BE49-F238E27FC236}">
              <a16:creationId xmlns:a16="http://schemas.microsoft.com/office/drawing/2014/main" id="{00000000-0008-0000-0E00-0000F2020000}"/>
            </a:ext>
          </a:extLst>
        </xdr:cNvPr>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118473</xdr:rowOff>
    </xdr:from>
    <xdr:to>
      <xdr:col>72</xdr:col>
      <xdr:colOff>38100</xdr:colOff>
      <xdr:row>103</xdr:row>
      <xdr:rowOff>48623</xdr:rowOff>
    </xdr:to>
    <xdr:sp macro="" textlink="">
      <xdr:nvSpPr>
        <xdr:cNvPr id="755" name="フローチャート: 判断 754">
          <a:extLst>
            <a:ext uri="{FF2B5EF4-FFF2-40B4-BE49-F238E27FC236}">
              <a16:creationId xmlns:a16="http://schemas.microsoft.com/office/drawing/2014/main" id="{00000000-0008-0000-0E00-0000F3020000}"/>
            </a:ext>
          </a:extLst>
        </xdr:cNvPr>
        <xdr:cNvSpPr/>
      </xdr:nvSpPr>
      <xdr:spPr>
        <a:xfrm>
          <a:off x="13652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907</xdr:rowOff>
    </xdr:from>
    <xdr:to>
      <xdr:col>85</xdr:col>
      <xdr:colOff>177800</xdr:colOff>
      <xdr:row>108</xdr:row>
      <xdr:rowOff>102507</xdr:rowOff>
    </xdr:to>
    <xdr:sp macro="" textlink="">
      <xdr:nvSpPr>
        <xdr:cNvPr id="761" name="楕円 760">
          <a:extLst>
            <a:ext uri="{FF2B5EF4-FFF2-40B4-BE49-F238E27FC236}">
              <a16:creationId xmlns:a16="http://schemas.microsoft.com/office/drawing/2014/main" id="{00000000-0008-0000-0E00-0000F9020000}"/>
            </a:ext>
          </a:extLst>
        </xdr:cNvPr>
        <xdr:cNvSpPr/>
      </xdr:nvSpPr>
      <xdr:spPr>
        <a:xfrm>
          <a:off x="162687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87284</xdr:rowOff>
    </xdr:from>
    <xdr:ext cx="340478" cy="259045"/>
    <xdr:sp macro="" textlink="">
      <xdr:nvSpPr>
        <xdr:cNvPr id="762" name="【公民館】&#10;有形固定資産減価償却率該当値テキスト">
          <a:extLst>
            <a:ext uri="{FF2B5EF4-FFF2-40B4-BE49-F238E27FC236}">
              <a16:creationId xmlns:a16="http://schemas.microsoft.com/office/drawing/2014/main" id="{00000000-0008-0000-0E00-0000FA020000}"/>
            </a:ext>
          </a:extLst>
        </xdr:cNvPr>
        <xdr:cNvSpPr txBox="1"/>
      </xdr:nvSpPr>
      <xdr:spPr>
        <a:xfrm>
          <a:off x="16357600" y="18432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53158</xdr:rowOff>
    </xdr:from>
    <xdr:to>
      <xdr:col>81</xdr:col>
      <xdr:colOff>101600</xdr:colOff>
      <xdr:row>108</xdr:row>
      <xdr:rowOff>154758</xdr:rowOff>
    </xdr:to>
    <xdr:sp macro="" textlink="">
      <xdr:nvSpPr>
        <xdr:cNvPr id="763" name="楕円 762">
          <a:extLst>
            <a:ext uri="{FF2B5EF4-FFF2-40B4-BE49-F238E27FC236}">
              <a16:creationId xmlns:a16="http://schemas.microsoft.com/office/drawing/2014/main" id="{00000000-0008-0000-0E00-0000FB020000}"/>
            </a:ext>
          </a:extLst>
        </xdr:cNvPr>
        <xdr:cNvSpPr/>
      </xdr:nvSpPr>
      <xdr:spPr>
        <a:xfrm>
          <a:off x="15430500" y="1856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51707</xdr:rowOff>
    </xdr:from>
    <xdr:to>
      <xdr:col>85</xdr:col>
      <xdr:colOff>127000</xdr:colOff>
      <xdr:row>108</xdr:row>
      <xdr:rowOff>103958</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flipV="1">
          <a:off x="15481300" y="1856830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53158</xdr:rowOff>
    </xdr:from>
    <xdr:to>
      <xdr:col>76</xdr:col>
      <xdr:colOff>165100</xdr:colOff>
      <xdr:row>108</xdr:row>
      <xdr:rowOff>154758</xdr:rowOff>
    </xdr:to>
    <xdr:sp macro="" textlink="">
      <xdr:nvSpPr>
        <xdr:cNvPr id="765" name="楕円 764">
          <a:extLst>
            <a:ext uri="{FF2B5EF4-FFF2-40B4-BE49-F238E27FC236}">
              <a16:creationId xmlns:a16="http://schemas.microsoft.com/office/drawing/2014/main" id="{00000000-0008-0000-0E00-0000FD020000}"/>
            </a:ext>
          </a:extLst>
        </xdr:cNvPr>
        <xdr:cNvSpPr/>
      </xdr:nvSpPr>
      <xdr:spPr>
        <a:xfrm>
          <a:off x="14541500" y="1856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103958</xdr:rowOff>
    </xdr:from>
    <xdr:to>
      <xdr:col>81</xdr:col>
      <xdr:colOff>50800</xdr:colOff>
      <xdr:row>108</xdr:row>
      <xdr:rowOff>103958</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4592300" y="186205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125565</xdr:rowOff>
    </xdr:from>
    <xdr:ext cx="405111" cy="259045"/>
    <xdr:sp macro="" textlink="">
      <xdr:nvSpPr>
        <xdr:cNvPr id="767" name="n_1aveValue【公民館】&#10;有形固定資産減価償却率">
          <a:extLst>
            <a:ext uri="{FF2B5EF4-FFF2-40B4-BE49-F238E27FC236}">
              <a16:creationId xmlns:a16="http://schemas.microsoft.com/office/drawing/2014/main" id="{00000000-0008-0000-0E00-0000FF020000}"/>
            </a:ext>
          </a:extLst>
        </xdr:cNvPr>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768" name="n_2aveValue【公民館】&#10;有形固定資産減価償却率">
          <a:extLst>
            <a:ext uri="{FF2B5EF4-FFF2-40B4-BE49-F238E27FC236}">
              <a16:creationId xmlns:a16="http://schemas.microsoft.com/office/drawing/2014/main" id="{00000000-0008-0000-0E00-000000030000}"/>
            </a:ext>
          </a:extLst>
        </xdr:cNvPr>
        <xdr:cNvSpPr txBox="1"/>
      </xdr:nvSpPr>
      <xdr:spPr>
        <a:xfrm>
          <a:off x="14389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65150</xdr:rowOff>
    </xdr:from>
    <xdr:ext cx="405111" cy="259045"/>
    <xdr:sp macro="" textlink="">
      <xdr:nvSpPr>
        <xdr:cNvPr id="769" name="n_3aveValue【公民館】&#10;有形固定資産減価償却率">
          <a:extLst>
            <a:ext uri="{FF2B5EF4-FFF2-40B4-BE49-F238E27FC236}">
              <a16:creationId xmlns:a16="http://schemas.microsoft.com/office/drawing/2014/main" id="{00000000-0008-0000-0E00-000001030000}"/>
            </a:ext>
          </a:extLst>
        </xdr:cNvPr>
        <xdr:cNvSpPr txBox="1"/>
      </xdr:nvSpPr>
      <xdr:spPr>
        <a:xfrm>
          <a:off x="13500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108</xdr:row>
      <xdr:rowOff>145885</xdr:rowOff>
    </xdr:from>
    <xdr:ext cx="340478" cy="259045"/>
    <xdr:sp macro="" textlink="">
      <xdr:nvSpPr>
        <xdr:cNvPr id="770" name="n_1mainValue【公民館】&#10;有形固定資産減価償却率">
          <a:extLst>
            <a:ext uri="{FF2B5EF4-FFF2-40B4-BE49-F238E27FC236}">
              <a16:creationId xmlns:a16="http://schemas.microsoft.com/office/drawing/2014/main" id="{00000000-0008-0000-0E00-000002030000}"/>
            </a:ext>
          </a:extLst>
        </xdr:cNvPr>
        <xdr:cNvSpPr txBox="1"/>
      </xdr:nvSpPr>
      <xdr:spPr>
        <a:xfrm>
          <a:off x="15298361" y="186624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108</xdr:row>
      <xdr:rowOff>145885</xdr:rowOff>
    </xdr:from>
    <xdr:ext cx="340478" cy="259045"/>
    <xdr:sp macro="" textlink="">
      <xdr:nvSpPr>
        <xdr:cNvPr id="771" name="n_2mainValue【公民館】&#10;有形固定資産減価償却率">
          <a:extLst>
            <a:ext uri="{FF2B5EF4-FFF2-40B4-BE49-F238E27FC236}">
              <a16:creationId xmlns:a16="http://schemas.microsoft.com/office/drawing/2014/main" id="{00000000-0008-0000-0E00-000003030000}"/>
            </a:ext>
          </a:extLst>
        </xdr:cNvPr>
        <xdr:cNvSpPr txBox="1"/>
      </xdr:nvSpPr>
      <xdr:spPr>
        <a:xfrm>
          <a:off x="14422061" y="186624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2" name="正方形/長方形 771">
          <a:extLst>
            <a:ext uri="{FF2B5EF4-FFF2-40B4-BE49-F238E27FC236}">
              <a16:creationId xmlns:a16="http://schemas.microsoft.com/office/drawing/2014/main" id="{00000000-0008-0000-0E00-00000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3" name="正方形/長方形 772">
          <a:extLst>
            <a:ext uri="{FF2B5EF4-FFF2-40B4-BE49-F238E27FC236}">
              <a16:creationId xmlns:a16="http://schemas.microsoft.com/office/drawing/2014/main" id="{00000000-0008-0000-0E00-00000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4" name="正方形/長方形 773">
          <a:extLst>
            <a:ext uri="{FF2B5EF4-FFF2-40B4-BE49-F238E27FC236}">
              <a16:creationId xmlns:a16="http://schemas.microsoft.com/office/drawing/2014/main" id="{00000000-0008-0000-0E00-00000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5" name="正方形/長方形 774">
          <a:extLst>
            <a:ext uri="{FF2B5EF4-FFF2-40B4-BE49-F238E27FC236}">
              <a16:creationId xmlns:a16="http://schemas.microsoft.com/office/drawing/2014/main" id="{00000000-0008-0000-0E00-00000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6" name="正方形/長方形 775">
          <a:extLst>
            <a:ext uri="{FF2B5EF4-FFF2-40B4-BE49-F238E27FC236}">
              <a16:creationId xmlns:a16="http://schemas.microsoft.com/office/drawing/2014/main" id="{00000000-0008-0000-0E00-00000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7" name="正方形/長方形 776">
          <a:extLst>
            <a:ext uri="{FF2B5EF4-FFF2-40B4-BE49-F238E27FC236}">
              <a16:creationId xmlns:a16="http://schemas.microsoft.com/office/drawing/2014/main" id="{00000000-0008-0000-0E00-00000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8" name="正方形/長方形 777">
          <a:extLst>
            <a:ext uri="{FF2B5EF4-FFF2-40B4-BE49-F238E27FC236}">
              <a16:creationId xmlns:a16="http://schemas.microsoft.com/office/drawing/2014/main" id="{00000000-0008-0000-0E00-00000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9" name="正方形/長方形 778">
          <a:extLst>
            <a:ext uri="{FF2B5EF4-FFF2-40B4-BE49-F238E27FC236}">
              <a16:creationId xmlns:a16="http://schemas.microsoft.com/office/drawing/2014/main" id="{00000000-0008-0000-0E00-00000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3" name="テキスト ボックス 782">
          <a:extLst>
            <a:ext uri="{FF2B5EF4-FFF2-40B4-BE49-F238E27FC236}">
              <a16:creationId xmlns:a16="http://schemas.microsoft.com/office/drawing/2014/main" id="{00000000-0008-0000-0E00-00000F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5" name="テキスト ボックス 784">
          <a:extLst>
            <a:ext uri="{FF2B5EF4-FFF2-40B4-BE49-F238E27FC236}">
              <a16:creationId xmlns:a16="http://schemas.microsoft.com/office/drawing/2014/main" id="{00000000-0008-0000-0E00-000011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7" name="テキスト ボックス 786">
          <a:extLst>
            <a:ext uri="{FF2B5EF4-FFF2-40B4-BE49-F238E27FC236}">
              <a16:creationId xmlns:a16="http://schemas.microsoft.com/office/drawing/2014/main" id="{00000000-0008-0000-0E00-000013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9" name="テキスト ボックス 788">
          <a:extLst>
            <a:ext uri="{FF2B5EF4-FFF2-40B4-BE49-F238E27FC236}">
              <a16:creationId xmlns:a16="http://schemas.microsoft.com/office/drawing/2014/main" id="{00000000-0008-0000-0E00-000015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0" name="直線コネクタ 789">
          <a:extLst>
            <a:ext uri="{FF2B5EF4-FFF2-40B4-BE49-F238E27FC236}">
              <a16:creationId xmlns:a16="http://schemas.microsoft.com/office/drawing/2014/main" id="{00000000-0008-0000-0E00-00001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1" name="テキスト ボックス 790">
          <a:extLst>
            <a:ext uri="{FF2B5EF4-FFF2-40B4-BE49-F238E27FC236}">
              <a16:creationId xmlns:a16="http://schemas.microsoft.com/office/drawing/2014/main" id="{00000000-0008-0000-0E00-000017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2" name="【公民館】&#10;一人当たり面積グラフ枠">
          <a:extLst>
            <a:ext uri="{FF2B5EF4-FFF2-40B4-BE49-F238E27FC236}">
              <a16:creationId xmlns:a16="http://schemas.microsoft.com/office/drawing/2014/main" id="{00000000-0008-0000-0E00-00001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171298</xdr:rowOff>
    </xdr:from>
    <xdr:to>
      <xdr:col>116</xdr:col>
      <xdr:colOff>62864</xdr:colOff>
      <xdr:row>108</xdr:row>
      <xdr:rowOff>33910</xdr:rowOff>
    </xdr:to>
    <xdr:cxnSp macro="">
      <xdr:nvCxnSpPr>
        <xdr:cNvPr id="793" name="直線コネクタ 792">
          <a:extLst>
            <a:ext uri="{FF2B5EF4-FFF2-40B4-BE49-F238E27FC236}">
              <a16:creationId xmlns:a16="http://schemas.microsoft.com/office/drawing/2014/main" id="{00000000-0008-0000-0E00-000019030000}"/>
            </a:ext>
          </a:extLst>
        </xdr:cNvPr>
        <xdr:cNvCxnSpPr/>
      </xdr:nvCxnSpPr>
      <xdr:spPr>
        <a:xfrm flipV="1">
          <a:off x="22160864" y="17144848"/>
          <a:ext cx="0" cy="1405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37737</xdr:rowOff>
    </xdr:from>
    <xdr:ext cx="469744" cy="259045"/>
    <xdr:sp macro="" textlink="">
      <xdr:nvSpPr>
        <xdr:cNvPr id="794" name="【公民館】&#10;一人当たり面積最小値テキスト">
          <a:extLst>
            <a:ext uri="{FF2B5EF4-FFF2-40B4-BE49-F238E27FC236}">
              <a16:creationId xmlns:a16="http://schemas.microsoft.com/office/drawing/2014/main" id="{00000000-0008-0000-0E00-00001A030000}"/>
            </a:ext>
          </a:extLst>
        </xdr:cNvPr>
        <xdr:cNvSpPr txBox="1"/>
      </xdr:nvSpPr>
      <xdr:spPr>
        <a:xfrm>
          <a:off x="22199600" y="185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33910</xdr:rowOff>
    </xdr:from>
    <xdr:to>
      <xdr:col>116</xdr:col>
      <xdr:colOff>152400</xdr:colOff>
      <xdr:row>108</xdr:row>
      <xdr:rowOff>33910</xdr:rowOff>
    </xdr:to>
    <xdr:cxnSp macro="">
      <xdr:nvCxnSpPr>
        <xdr:cNvPr id="795" name="直線コネクタ 794">
          <a:extLst>
            <a:ext uri="{FF2B5EF4-FFF2-40B4-BE49-F238E27FC236}">
              <a16:creationId xmlns:a16="http://schemas.microsoft.com/office/drawing/2014/main" id="{00000000-0008-0000-0E00-00001B030000}"/>
            </a:ext>
          </a:extLst>
        </xdr:cNvPr>
        <xdr:cNvCxnSpPr/>
      </xdr:nvCxnSpPr>
      <xdr:spPr>
        <a:xfrm>
          <a:off x="22072600" y="185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117975</xdr:rowOff>
    </xdr:from>
    <xdr:ext cx="469744" cy="259045"/>
    <xdr:sp macro="" textlink="">
      <xdr:nvSpPr>
        <xdr:cNvPr id="796" name="【公民館】&#10;一人当たり面積最大値テキスト">
          <a:extLst>
            <a:ext uri="{FF2B5EF4-FFF2-40B4-BE49-F238E27FC236}">
              <a16:creationId xmlns:a16="http://schemas.microsoft.com/office/drawing/2014/main" id="{00000000-0008-0000-0E00-00001C030000}"/>
            </a:ext>
          </a:extLst>
        </xdr:cNvPr>
        <xdr:cNvSpPr txBox="1"/>
      </xdr:nvSpPr>
      <xdr:spPr>
        <a:xfrm>
          <a:off x="22199600" y="1692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171298</xdr:rowOff>
    </xdr:from>
    <xdr:to>
      <xdr:col>116</xdr:col>
      <xdr:colOff>152400</xdr:colOff>
      <xdr:row>99</xdr:row>
      <xdr:rowOff>171298</xdr:rowOff>
    </xdr:to>
    <xdr:cxnSp macro="">
      <xdr:nvCxnSpPr>
        <xdr:cNvPr id="797" name="直線コネクタ 796">
          <a:extLst>
            <a:ext uri="{FF2B5EF4-FFF2-40B4-BE49-F238E27FC236}">
              <a16:creationId xmlns:a16="http://schemas.microsoft.com/office/drawing/2014/main" id="{00000000-0008-0000-0E00-00001D030000}"/>
            </a:ext>
          </a:extLst>
        </xdr:cNvPr>
        <xdr:cNvCxnSpPr/>
      </xdr:nvCxnSpPr>
      <xdr:spPr>
        <a:xfrm>
          <a:off x="22072600" y="1714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2557</xdr:rowOff>
    </xdr:from>
    <xdr:ext cx="469744" cy="259045"/>
    <xdr:sp macro="" textlink="">
      <xdr:nvSpPr>
        <xdr:cNvPr id="798" name="【公民館】&#10;一人当たり面積平均値テキスト">
          <a:extLst>
            <a:ext uri="{FF2B5EF4-FFF2-40B4-BE49-F238E27FC236}">
              <a16:creationId xmlns:a16="http://schemas.microsoft.com/office/drawing/2014/main" id="{00000000-0008-0000-0E00-00001E030000}"/>
            </a:ext>
          </a:extLst>
        </xdr:cNvPr>
        <xdr:cNvSpPr txBox="1"/>
      </xdr:nvSpPr>
      <xdr:spPr>
        <a:xfrm>
          <a:off x="22199600" y="1817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99" name="フローチャート: 判断 798">
          <a:extLst>
            <a:ext uri="{FF2B5EF4-FFF2-40B4-BE49-F238E27FC236}">
              <a16:creationId xmlns:a16="http://schemas.microsoft.com/office/drawing/2014/main" id="{00000000-0008-0000-0E00-00001F030000}"/>
            </a:ext>
          </a:extLst>
        </xdr:cNvPr>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158674</xdr:rowOff>
    </xdr:from>
    <xdr:to>
      <xdr:col>112</xdr:col>
      <xdr:colOff>38100</xdr:colOff>
      <xdr:row>107</xdr:row>
      <xdr:rowOff>88824</xdr:rowOff>
    </xdr:to>
    <xdr:sp macro="" textlink="">
      <xdr:nvSpPr>
        <xdr:cNvPr id="800" name="フローチャート: 判断 799">
          <a:extLst>
            <a:ext uri="{FF2B5EF4-FFF2-40B4-BE49-F238E27FC236}">
              <a16:creationId xmlns:a16="http://schemas.microsoft.com/office/drawing/2014/main" id="{00000000-0008-0000-0E00-000020030000}"/>
            </a:ext>
          </a:extLst>
        </xdr:cNvPr>
        <xdr:cNvSpPr/>
      </xdr:nvSpPr>
      <xdr:spPr>
        <a:xfrm>
          <a:off x="21272500" y="183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801" name="フローチャート: 判断 800">
          <a:extLst>
            <a:ext uri="{FF2B5EF4-FFF2-40B4-BE49-F238E27FC236}">
              <a16:creationId xmlns:a16="http://schemas.microsoft.com/office/drawing/2014/main" id="{00000000-0008-0000-0E00-000021030000}"/>
            </a:ext>
          </a:extLst>
        </xdr:cNvPr>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49403</xdr:rowOff>
    </xdr:from>
    <xdr:to>
      <xdr:col>102</xdr:col>
      <xdr:colOff>165100</xdr:colOff>
      <xdr:row>107</xdr:row>
      <xdr:rowOff>151003</xdr:rowOff>
    </xdr:to>
    <xdr:sp macro="" textlink="">
      <xdr:nvSpPr>
        <xdr:cNvPr id="802" name="フローチャート: 判断 801">
          <a:extLst>
            <a:ext uri="{FF2B5EF4-FFF2-40B4-BE49-F238E27FC236}">
              <a16:creationId xmlns:a16="http://schemas.microsoft.com/office/drawing/2014/main" id="{00000000-0008-0000-0E00-000022030000}"/>
            </a:ext>
          </a:extLst>
        </xdr:cNvPr>
        <xdr:cNvSpPr/>
      </xdr:nvSpPr>
      <xdr:spPr>
        <a:xfrm>
          <a:off x="19494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00000000-0008-0000-0E00-00002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44602</xdr:rowOff>
    </xdr:from>
    <xdr:to>
      <xdr:col>116</xdr:col>
      <xdr:colOff>114300</xdr:colOff>
      <xdr:row>107</xdr:row>
      <xdr:rowOff>146202</xdr:rowOff>
    </xdr:to>
    <xdr:sp macro="" textlink="">
      <xdr:nvSpPr>
        <xdr:cNvPr id="808" name="楕円 807">
          <a:extLst>
            <a:ext uri="{FF2B5EF4-FFF2-40B4-BE49-F238E27FC236}">
              <a16:creationId xmlns:a16="http://schemas.microsoft.com/office/drawing/2014/main" id="{00000000-0008-0000-0E00-000028030000}"/>
            </a:ext>
          </a:extLst>
        </xdr:cNvPr>
        <xdr:cNvSpPr/>
      </xdr:nvSpPr>
      <xdr:spPr>
        <a:xfrm>
          <a:off x="22110700" y="183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130979</xdr:rowOff>
    </xdr:from>
    <xdr:ext cx="469744" cy="259045"/>
    <xdr:sp macro="" textlink="">
      <xdr:nvSpPr>
        <xdr:cNvPr id="809" name="【公民館】&#10;一人当たり面積該当値テキスト">
          <a:extLst>
            <a:ext uri="{FF2B5EF4-FFF2-40B4-BE49-F238E27FC236}">
              <a16:creationId xmlns:a16="http://schemas.microsoft.com/office/drawing/2014/main" id="{00000000-0008-0000-0E00-000029030000}"/>
            </a:ext>
          </a:extLst>
        </xdr:cNvPr>
        <xdr:cNvSpPr txBox="1"/>
      </xdr:nvSpPr>
      <xdr:spPr>
        <a:xfrm>
          <a:off x="22199600" y="183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44145</xdr:rowOff>
    </xdr:from>
    <xdr:to>
      <xdr:col>112</xdr:col>
      <xdr:colOff>38100</xdr:colOff>
      <xdr:row>107</xdr:row>
      <xdr:rowOff>145745</xdr:rowOff>
    </xdr:to>
    <xdr:sp macro="" textlink="">
      <xdr:nvSpPr>
        <xdr:cNvPr id="810" name="楕円 809">
          <a:extLst>
            <a:ext uri="{FF2B5EF4-FFF2-40B4-BE49-F238E27FC236}">
              <a16:creationId xmlns:a16="http://schemas.microsoft.com/office/drawing/2014/main" id="{00000000-0008-0000-0E00-00002A030000}"/>
            </a:ext>
          </a:extLst>
        </xdr:cNvPr>
        <xdr:cNvSpPr/>
      </xdr:nvSpPr>
      <xdr:spPr>
        <a:xfrm>
          <a:off x="21272500" y="1838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94945</xdr:rowOff>
    </xdr:from>
    <xdr:to>
      <xdr:col>116</xdr:col>
      <xdr:colOff>63500</xdr:colOff>
      <xdr:row>107</xdr:row>
      <xdr:rowOff>95402</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21323300" y="18440095"/>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42774</xdr:rowOff>
    </xdr:from>
    <xdr:to>
      <xdr:col>107</xdr:col>
      <xdr:colOff>101600</xdr:colOff>
      <xdr:row>107</xdr:row>
      <xdr:rowOff>144374</xdr:rowOff>
    </xdr:to>
    <xdr:sp macro="" textlink="">
      <xdr:nvSpPr>
        <xdr:cNvPr id="812" name="楕円 811">
          <a:extLst>
            <a:ext uri="{FF2B5EF4-FFF2-40B4-BE49-F238E27FC236}">
              <a16:creationId xmlns:a16="http://schemas.microsoft.com/office/drawing/2014/main" id="{00000000-0008-0000-0E00-00002C030000}"/>
            </a:ext>
          </a:extLst>
        </xdr:cNvPr>
        <xdr:cNvSpPr/>
      </xdr:nvSpPr>
      <xdr:spPr>
        <a:xfrm>
          <a:off x="20383500" y="1838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93574</xdr:rowOff>
    </xdr:from>
    <xdr:to>
      <xdr:col>111</xdr:col>
      <xdr:colOff>177800</xdr:colOff>
      <xdr:row>107</xdr:row>
      <xdr:rowOff>94945</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20434300" y="18438724"/>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105351</xdr:rowOff>
    </xdr:from>
    <xdr:ext cx="469744" cy="259045"/>
    <xdr:sp macro="" textlink="">
      <xdr:nvSpPr>
        <xdr:cNvPr id="814" name="n_1aveValue【公民館】&#10;一人当たり面積">
          <a:extLst>
            <a:ext uri="{FF2B5EF4-FFF2-40B4-BE49-F238E27FC236}">
              <a16:creationId xmlns:a16="http://schemas.microsoft.com/office/drawing/2014/main" id="{00000000-0008-0000-0E00-00002E030000}"/>
            </a:ext>
          </a:extLst>
        </xdr:cNvPr>
        <xdr:cNvSpPr txBox="1"/>
      </xdr:nvSpPr>
      <xdr:spPr>
        <a:xfrm>
          <a:off x="21075727" y="1810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815" name="n_2aveValue【公民館】&#10;一人当たり面積">
          <a:extLst>
            <a:ext uri="{FF2B5EF4-FFF2-40B4-BE49-F238E27FC236}">
              <a16:creationId xmlns:a16="http://schemas.microsoft.com/office/drawing/2014/main" id="{00000000-0008-0000-0E00-00002F030000}"/>
            </a:ext>
          </a:extLst>
        </xdr:cNvPr>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167530</xdr:rowOff>
    </xdr:from>
    <xdr:ext cx="469744" cy="259045"/>
    <xdr:sp macro="" textlink="">
      <xdr:nvSpPr>
        <xdr:cNvPr id="816" name="n_3aveValue【公民館】&#10;一人当たり面積">
          <a:extLst>
            <a:ext uri="{FF2B5EF4-FFF2-40B4-BE49-F238E27FC236}">
              <a16:creationId xmlns:a16="http://schemas.microsoft.com/office/drawing/2014/main" id="{00000000-0008-0000-0E00-000030030000}"/>
            </a:ext>
          </a:extLst>
        </xdr:cNvPr>
        <xdr:cNvSpPr txBox="1"/>
      </xdr:nvSpPr>
      <xdr:spPr>
        <a:xfrm>
          <a:off x="19310427" y="1816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136872</xdr:rowOff>
    </xdr:from>
    <xdr:ext cx="469744" cy="259045"/>
    <xdr:sp macro="" textlink="">
      <xdr:nvSpPr>
        <xdr:cNvPr id="817" name="n_1mainValue【公民館】&#10;一人当たり面積">
          <a:extLst>
            <a:ext uri="{FF2B5EF4-FFF2-40B4-BE49-F238E27FC236}">
              <a16:creationId xmlns:a16="http://schemas.microsoft.com/office/drawing/2014/main" id="{00000000-0008-0000-0E00-000031030000}"/>
            </a:ext>
          </a:extLst>
        </xdr:cNvPr>
        <xdr:cNvSpPr txBox="1"/>
      </xdr:nvSpPr>
      <xdr:spPr>
        <a:xfrm>
          <a:off x="21075727" y="1848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135501</xdr:rowOff>
    </xdr:from>
    <xdr:ext cx="469744" cy="259045"/>
    <xdr:sp macro="" textlink="">
      <xdr:nvSpPr>
        <xdr:cNvPr id="818" name="n_2mainValue【公民館】&#10;一人当たり面積">
          <a:extLst>
            <a:ext uri="{FF2B5EF4-FFF2-40B4-BE49-F238E27FC236}">
              <a16:creationId xmlns:a16="http://schemas.microsoft.com/office/drawing/2014/main" id="{00000000-0008-0000-0E00-000032030000}"/>
            </a:ext>
          </a:extLst>
        </xdr:cNvPr>
        <xdr:cNvSpPr txBox="1"/>
      </xdr:nvSpPr>
      <xdr:spPr>
        <a:xfrm>
          <a:off x="20199427" y="1848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9" name="正方形/長方形 818">
          <a:extLst>
            <a:ext uri="{FF2B5EF4-FFF2-40B4-BE49-F238E27FC236}">
              <a16:creationId xmlns:a16="http://schemas.microsoft.com/office/drawing/2014/main" id="{00000000-0008-0000-0E00-00003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0" name="正方形/長方形 819">
          <a:extLst>
            <a:ext uri="{FF2B5EF4-FFF2-40B4-BE49-F238E27FC236}">
              <a16:creationId xmlns:a16="http://schemas.microsoft.com/office/drawing/2014/main" id="{00000000-0008-0000-0E00-00003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1" name="テキスト ボックス 820">
          <a:extLst>
            <a:ext uri="{FF2B5EF4-FFF2-40B4-BE49-F238E27FC236}">
              <a16:creationId xmlns:a16="http://schemas.microsoft.com/office/drawing/2014/main" id="{00000000-0008-0000-0E00-00003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村の有形固定資産減価償却率については、古い公共施設等が多く、道路を除くほとんどの施設において県平均・類似団体よりも高い数値となっている。道路、橋りょうについては、長寿命化計画に基づき、年次的に補修工事を実施している。また公営住宅は、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年以上が経過して</a:t>
          </a:r>
          <a:r>
            <a:rPr kumimoji="1" lang="ja-JP" altLang="en-US" sz="1100">
              <a:solidFill>
                <a:schemeClr val="dk1"/>
              </a:solidFill>
              <a:effectLst/>
              <a:latin typeface="+mn-lt"/>
              <a:ea typeface="+mn-ea"/>
              <a:cs typeface="+mn-cs"/>
            </a:rPr>
            <a:t>いるため、</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単身世帯用の住宅への建替え工事を</a:t>
          </a:r>
          <a:r>
            <a:rPr kumimoji="1" lang="ja-JP" altLang="en-US" sz="1100">
              <a:solidFill>
                <a:schemeClr val="dk1"/>
              </a:solidFill>
              <a:effectLst/>
              <a:latin typeface="+mn-lt"/>
              <a:ea typeface="+mn-ea"/>
              <a:cs typeface="+mn-cs"/>
            </a:rPr>
            <a:t>行ったものの、依然として県平均・類似団体より高い数値となっている。</a:t>
          </a:r>
          <a:r>
            <a:rPr kumimoji="1" lang="ja-JP" altLang="ja-JP" sz="1100">
              <a:solidFill>
                <a:schemeClr val="dk1"/>
              </a:solidFill>
              <a:effectLst/>
              <a:latin typeface="+mn-lt"/>
              <a:ea typeface="+mn-ea"/>
              <a:cs typeface="+mn-cs"/>
            </a:rPr>
            <a:t>学校施設については、適宜修繕等を行ってきており、県平均より低い数値となっているが、今後も必要に応じて修繕等を実施していく。保育所・児童館については築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年以上が経過し、子どもの数の増加により施設全体が手狭になってきている。</a:t>
          </a:r>
          <a:r>
            <a:rPr kumimoji="1" lang="ja-JP" altLang="en-US" sz="1100">
              <a:solidFill>
                <a:schemeClr val="dk1"/>
              </a:solidFill>
              <a:effectLst/>
              <a:latin typeface="+mn-lt"/>
              <a:ea typeface="+mn-ea"/>
              <a:cs typeface="+mn-cs"/>
            </a:rPr>
            <a:t>将来、</a:t>
          </a:r>
          <a:r>
            <a:rPr kumimoji="1" lang="ja-JP" altLang="ja-JP" sz="1100">
              <a:solidFill>
                <a:schemeClr val="dk1"/>
              </a:solidFill>
              <a:effectLst/>
              <a:latin typeface="+mn-lt"/>
              <a:ea typeface="+mn-ea"/>
              <a:cs typeface="+mn-cs"/>
            </a:rPr>
            <a:t>保育所・児童館等の一体型の施設等の建設を検討する。公民館については、平成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新たな施設を建て、有形固定資産減価償却率は全国平均・県平均よりも大幅に低くなっている。村全体での公共施設等総合管理計画は策定済みであるが、個別の施設計画は未策定である。今後は個別計画を策定し適正な管理に努める。</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人当たりの面積についても、人口が増加傾向にある中で、県平均を目標数値とし、適正な面積の確保に努める。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3,559
3,532
4.20
2,541,646
2,451,111
83,222
1,414,508
2,563,957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F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F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F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F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F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F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F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F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156210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flipV="1">
          <a:off x="4634865" y="952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160037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F00-000049000000}"/>
            </a:ext>
          </a:extLst>
        </xdr:cNvPr>
        <xdr:cNvSpPr txBox="1"/>
      </xdr:nvSpPr>
      <xdr:spPr>
        <a:xfrm>
          <a:off x="4673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156210</xdr:rowOff>
    </xdr:from>
    <xdr:to>
      <xdr:col>24</xdr:col>
      <xdr:colOff>152400</xdr:colOff>
      <xdr:row>64</xdr:row>
      <xdr:rowOff>156210</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4546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F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43832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F00-00004D000000}"/>
            </a:ext>
          </a:extLst>
        </xdr:cNvPr>
        <xdr:cNvSpPr txBox="1"/>
      </xdr:nvSpPr>
      <xdr:spPr>
        <a:xfrm>
          <a:off x="4673600" y="1015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78" name="フローチャート: 判断 77">
          <a:extLst>
            <a:ext uri="{FF2B5EF4-FFF2-40B4-BE49-F238E27FC236}">
              <a16:creationId xmlns:a16="http://schemas.microsoft.com/office/drawing/2014/main" id="{00000000-0008-0000-0F00-00004E000000}"/>
            </a:ext>
          </a:extLst>
        </xdr:cNvPr>
        <xdr:cNvSpPr/>
      </xdr:nvSpPr>
      <xdr:spPr>
        <a:xfrm>
          <a:off x="45847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168275</xdr:rowOff>
    </xdr:from>
    <xdr:to>
      <xdr:col>20</xdr:col>
      <xdr:colOff>38100</xdr:colOff>
      <xdr:row>59</xdr:row>
      <xdr:rowOff>98425</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3746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89552</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F00-000050000000}"/>
            </a:ext>
          </a:extLst>
        </xdr:cNvPr>
        <xdr:cNvSpPr txBox="1"/>
      </xdr:nvSpPr>
      <xdr:spPr>
        <a:xfrm>
          <a:off x="3582044" y="1020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88265</xdr:rowOff>
    </xdr:from>
    <xdr:to>
      <xdr:col>15</xdr:col>
      <xdr:colOff>101600</xdr:colOff>
      <xdr:row>60</xdr:row>
      <xdr:rowOff>18415</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9542</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F00-000052000000}"/>
            </a:ext>
          </a:extLst>
        </xdr:cNvPr>
        <xdr:cNvSpPr txBox="1"/>
      </xdr:nvSpPr>
      <xdr:spPr>
        <a:xfrm>
          <a:off x="2705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61595</xdr:rowOff>
    </xdr:from>
    <xdr:to>
      <xdr:col>10</xdr:col>
      <xdr:colOff>165100</xdr:colOff>
      <xdr:row>60</xdr:row>
      <xdr:rowOff>163195</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8272</xdr:rowOff>
    </xdr:from>
    <xdr:ext cx="405111" cy="259045"/>
    <xdr:sp macro="" textlink="">
      <xdr:nvSpPr>
        <xdr:cNvPr id="84" name="n_3aveValue【体育館・プール】&#10;有形固定資産減価償却率">
          <a:extLst>
            <a:ext uri="{FF2B5EF4-FFF2-40B4-BE49-F238E27FC236}">
              <a16:creationId xmlns:a16="http://schemas.microsoft.com/office/drawing/2014/main" id="{00000000-0008-0000-0F00-000054000000}"/>
            </a:ext>
          </a:extLst>
        </xdr:cNvPr>
        <xdr:cNvSpPr txBox="1"/>
      </xdr:nvSpPr>
      <xdr:spPr>
        <a:xfrm>
          <a:off x="1816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12065</xdr:rowOff>
    </xdr:from>
    <xdr:to>
      <xdr:col>24</xdr:col>
      <xdr:colOff>114300</xdr:colOff>
      <xdr:row>57</xdr:row>
      <xdr:rowOff>113665</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34942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63500</xdr:rowOff>
    </xdr:from>
    <xdr:to>
      <xdr:col>20</xdr:col>
      <xdr:colOff>38100</xdr:colOff>
      <xdr:row>57</xdr:row>
      <xdr:rowOff>165100</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62865</xdr:rowOff>
    </xdr:from>
    <xdr:to>
      <xdr:col>24</xdr:col>
      <xdr:colOff>63500</xdr:colOff>
      <xdr:row>57</xdr:row>
      <xdr:rowOff>114300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flipV="1">
          <a:off x="3797300" y="983551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135890</xdr:rowOff>
    </xdr:from>
    <xdr:to>
      <xdr:col>15</xdr:col>
      <xdr:colOff>101600</xdr:colOff>
      <xdr:row>59</xdr:row>
      <xdr:rowOff>66040</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857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114300</xdr:rowOff>
    </xdr:from>
    <xdr:to>
      <xdr:col>19</xdr:col>
      <xdr:colOff>177800</xdr:colOff>
      <xdr:row>59</xdr:row>
      <xdr:rowOff>15240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flipV="1">
          <a:off x="2908300" y="988695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10177</xdr:rowOff>
    </xdr:from>
    <xdr:ext cx="405111" cy="259045"/>
    <xdr:sp macro="" textlink="">
      <xdr:nvSpPr>
        <xdr:cNvPr id="96" name="n_1mainValue【体育館・プール】&#10;有形固定資産減価償却率">
          <a:extLst>
            <a:ext uri="{FF2B5EF4-FFF2-40B4-BE49-F238E27FC236}">
              <a16:creationId xmlns:a16="http://schemas.microsoft.com/office/drawing/2014/main" id="{00000000-0008-0000-0F00-000060000000}"/>
            </a:ext>
          </a:extLst>
        </xdr:cNvPr>
        <xdr:cNvSpPr txBox="1"/>
      </xdr:nvSpPr>
      <xdr:spPr>
        <a:xfrm>
          <a:off x="35820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82567</xdr:rowOff>
    </xdr:from>
    <xdr:ext cx="405111" cy="259045"/>
    <xdr:sp macro="" textlink="">
      <xdr:nvSpPr>
        <xdr:cNvPr id="97" name="n_2mainValue【体育館・プール】&#10;有形固定資産減価償却率">
          <a:extLst>
            <a:ext uri="{FF2B5EF4-FFF2-40B4-BE49-F238E27FC236}">
              <a16:creationId xmlns:a16="http://schemas.microsoft.com/office/drawing/2014/main" id="{00000000-0008-0000-0F00-000061000000}"/>
            </a:ext>
          </a:extLst>
        </xdr:cNvPr>
        <xdr:cNvSpPr txBox="1"/>
      </xdr:nvSpPr>
      <xdr:spPr>
        <a:xfrm>
          <a:off x="2705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a:extLst>
            <a:ext uri="{FF2B5EF4-FFF2-40B4-BE49-F238E27FC236}">
              <a16:creationId xmlns:a16="http://schemas.microsoft.com/office/drawing/2014/main" id="{00000000-0008-0000-0F00-00006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a:extLst>
            <a:ext uri="{FF2B5EF4-FFF2-40B4-BE49-F238E27FC236}">
              <a16:creationId xmlns:a16="http://schemas.microsoft.com/office/drawing/2014/main" id="{00000000-0008-0000-0F00-00006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a:extLst>
            <a:ext uri="{FF2B5EF4-FFF2-40B4-BE49-F238E27FC236}">
              <a16:creationId xmlns:a16="http://schemas.microsoft.com/office/drawing/2014/main" id="{00000000-0008-0000-0F00-00006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a:extLst>
            <a:ext uri="{FF2B5EF4-FFF2-40B4-BE49-F238E27FC236}">
              <a16:creationId xmlns:a16="http://schemas.microsoft.com/office/drawing/2014/main" id="{00000000-0008-0000-0F00-00006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a:extLst>
            <a:ext uri="{FF2B5EF4-FFF2-40B4-BE49-F238E27FC236}">
              <a16:creationId xmlns:a16="http://schemas.microsoft.com/office/drawing/2014/main" id="{00000000-0008-0000-0F00-00006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a:extLst>
            <a:ext uri="{FF2B5EF4-FFF2-40B4-BE49-F238E27FC236}">
              <a16:creationId xmlns:a16="http://schemas.microsoft.com/office/drawing/2014/main" id="{00000000-0008-0000-0F00-00006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a:extLst>
            <a:ext uri="{FF2B5EF4-FFF2-40B4-BE49-F238E27FC236}">
              <a16:creationId xmlns:a16="http://schemas.microsoft.com/office/drawing/2014/main" id="{00000000-0008-0000-0F00-00007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87521</xdr:rowOff>
    </xdr:from>
    <xdr:to>
      <xdr:col>54</xdr:col>
      <xdr:colOff>189865</xdr:colOff>
      <xdr:row>64</xdr:row>
      <xdr:rowOff>116586</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flipV="1">
          <a:off x="10476865" y="9688721"/>
          <a:ext cx="0" cy="140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120413</xdr:rowOff>
    </xdr:from>
    <xdr:ext cx="469744" cy="259045"/>
    <xdr:sp macro="" textlink="">
      <xdr:nvSpPr>
        <xdr:cNvPr id="124" name="【体育館・プール】&#10;一人当たり面積最小値テキスト">
          <a:extLst>
            <a:ext uri="{FF2B5EF4-FFF2-40B4-BE49-F238E27FC236}">
              <a16:creationId xmlns:a16="http://schemas.microsoft.com/office/drawing/2014/main" id="{00000000-0008-0000-0F00-00007C000000}"/>
            </a:ext>
          </a:extLst>
        </xdr:cNvPr>
        <xdr:cNvSpPr txBox="1"/>
      </xdr:nvSpPr>
      <xdr:spPr>
        <a:xfrm>
          <a:off x="10515600" y="110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116586</xdr:rowOff>
    </xdr:from>
    <xdr:to>
      <xdr:col>55</xdr:col>
      <xdr:colOff>88900</xdr:colOff>
      <xdr:row>64</xdr:row>
      <xdr:rowOff>116586</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a:off x="10388600" y="1108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34198</xdr:rowOff>
    </xdr:from>
    <xdr:ext cx="469744" cy="259045"/>
    <xdr:sp macro="" textlink="">
      <xdr:nvSpPr>
        <xdr:cNvPr id="126" name="【体育館・プール】&#10;一人当たり面積最大値テキスト">
          <a:extLst>
            <a:ext uri="{FF2B5EF4-FFF2-40B4-BE49-F238E27FC236}">
              <a16:creationId xmlns:a16="http://schemas.microsoft.com/office/drawing/2014/main" id="{00000000-0008-0000-0F00-00007E000000}"/>
            </a:ext>
          </a:extLst>
        </xdr:cNvPr>
        <xdr:cNvSpPr txBox="1"/>
      </xdr:nvSpPr>
      <xdr:spPr>
        <a:xfrm>
          <a:off x="10515600" y="94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87521</xdr:rowOff>
    </xdr:from>
    <xdr:to>
      <xdr:col>55</xdr:col>
      <xdr:colOff>88900</xdr:colOff>
      <xdr:row>56</xdr:row>
      <xdr:rowOff>87521</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10388600" y="96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84417</xdr:rowOff>
    </xdr:from>
    <xdr:ext cx="469744" cy="259045"/>
    <xdr:sp macro="" textlink="">
      <xdr:nvSpPr>
        <xdr:cNvPr id="128" name="【体育館・プール】&#10;一人当たり面積平均値テキスト">
          <a:extLst>
            <a:ext uri="{FF2B5EF4-FFF2-40B4-BE49-F238E27FC236}">
              <a16:creationId xmlns:a16="http://schemas.microsoft.com/office/drawing/2014/main" id="{00000000-0008-0000-0F00-000080000000}"/>
            </a:ext>
          </a:extLst>
        </xdr:cNvPr>
        <xdr:cNvSpPr txBox="1"/>
      </xdr:nvSpPr>
      <xdr:spPr>
        <a:xfrm>
          <a:off x="10515600" y="10542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61540</xdr:rowOff>
    </xdr:from>
    <xdr:to>
      <xdr:col>55</xdr:col>
      <xdr:colOff>50800</xdr:colOff>
      <xdr:row>62</xdr:row>
      <xdr:rowOff>163140</xdr:rowOff>
    </xdr:to>
    <xdr:sp macro="" textlink="">
      <xdr:nvSpPr>
        <xdr:cNvPr id="129" name="フローチャート: 判断 128">
          <a:extLst>
            <a:ext uri="{FF2B5EF4-FFF2-40B4-BE49-F238E27FC236}">
              <a16:creationId xmlns:a16="http://schemas.microsoft.com/office/drawing/2014/main" id="{00000000-0008-0000-0F00-000081000000}"/>
            </a:ext>
          </a:extLst>
        </xdr:cNvPr>
        <xdr:cNvSpPr/>
      </xdr:nvSpPr>
      <xdr:spPr>
        <a:xfrm>
          <a:off x="10426700" y="1069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64480</xdr:rowOff>
    </xdr:from>
    <xdr:to>
      <xdr:col>50</xdr:col>
      <xdr:colOff>165100</xdr:colOff>
      <xdr:row>62</xdr:row>
      <xdr:rowOff>166080</xdr:rowOff>
    </xdr:to>
    <xdr:sp macro="" textlink="">
      <xdr:nvSpPr>
        <xdr:cNvPr id="130" name="フローチャート: 判断 129">
          <a:extLst>
            <a:ext uri="{FF2B5EF4-FFF2-40B4-BE49-F238E27FC236}">
              <a16:creationId xmlns:a16="http://schemas.microsoft.com/office/drawing/2014/main" id="{00000000-0008-0000-0F00-000082000000}"/>
            </a:ext>
          </a:extLst>
        </xdr:cNvPr>
        <xdr:cNvSpPr/>
      </xdr:nvSpPr>
      <xdr:spPr>
        <a:xfrm>
          <a:off x="9588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11157</xdr:rowOff>
    </xdr:from>
    <xdr:ext cx="469744" cy="259045"/>
    <xdr:sp macro="" textlink="">
      <xdr:nvSpPr>
        <xdr:cNvPr id="131" name="n_1aveValue【体育館・プール】&#10;一人当たり面積">
          <a:extLst>
            <a:ext uri="{FF2B5EF4-FFF2-40B4-BE49-F238E27FC236}">
              <a16:creationId xmlns:a16="http://schemas.microsoft.com/office/drawing/2014/main" id="{00000000-0008-0000-0F00-000083000000}"/>
            </a:ext>
          </a:extLst>
        </xdr:cNvPr>
        <xdr:cNvSpPr txBox="1"/>
      </xdr:nvSpPr>
      <xdr:spPr>
        <a:xfrm>
          <a:off x="93917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87993</xdr:rowOff>
    </xdr:from>
    <xdr:to>
      <xdr:col>46</xdr:col>
      <xdr:colOff>38100</xdr:colOff>
      <xdr:row>63</xdr:row>
      <xdr:rowOff>18143</xdr:rowOff>
    </xdr:to>
    <xdr:sp macro="" textlink="">
      <xdr:nvSpPr>
        <xdr:cNvPr id="132" name="フローチャート: 判断 131">
          <a:extLst>
            <a:ext uri="{FF2B5EF4-FFF2-40B4-BE49-F238E27FC236}">
              <a16:creationId xmlns:a16="http://schemas.microsoft.com/office/drawing/2014/main" id="{00000000-0008-0000-0F00-000084000000}"/>
            </a:ext>
          </a:extLst>
        </xdr:cNvPr>
        <xdr:cNvSpPr/>
      </xdr:nvSpPr>
      <xdr:spPr>
        <a:xfrm>
          <a:off x="8699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34670</xdr:rowOff>
    </xdr:from>
    <xdr:ext cx="469744" cy="259045"/>
    <xdr:sp macro="" textlink="">
      <xdr:nvSpPr>
        <xdr:cNvPr id="133" name="n_2aveValue【体育館・プール】&#10;一人当たり面積">
          <a:extLst>
            <a:ext uri="{FF2B5EF4-FFF2-40B4-BE49-F238E27FC236}">
              <a16:creationId xmlns:a16="http://schemas.microsoft.com/office/drawing/2014/main" id="{00000000-0008-0000-0F00-000085000000}"/>
            </a:ext>
          </a:extLst>
        </xdr:cNvPr>
        <xdr:cNvSpPr txBox="1"/>
      </xdr:nvSpPr>
      <xdr:spPr>
        <a:xfrm>
          <a:off x="8515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161145</xdr:rowOff>
    </xdr:from>
    <xdr:to>
      <xdr:col>41</xdr:col>
      <xdr:colOff>101600</xdr:colOff>
      <xdr:row>63</xdr:row>
      <xdr:rowOff>91295</xdr:rowOff>
    </xdr:to>
    <xdr:sp macro="" textlink="">
      <xdr:nvSpPr>
        <xdr:cNvPr id="134" name="フローチャート: 判断 133">
          <a:extLst>
            <a:ext uri="{FF2B5EF4-FFF2-40B4-BE49-F238E27FC236}">
              <a16:creationId xmlns:a16="http://schemas.microsoft.com/office/drawing/2014/main" id="{00000000-0008-0000-0F00-000086000000}"/>
            </a:ext>
          </a:extLst>
        </xdr:cNvPr>
        <xdr:cNvSpPr/>
      </xdr:nvSpPr>
      <xdr:spPr>
        <a:xfrm>
          <a:off x="7810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107822</xdr:rowOff>
    </xdr:from>
    <xdr:ext cx="469744" cy="259045"/>
    <xdr:sp macro="" textlink="">
      <xdr:nvSpPr>
        <xdr:cNvPr id="135" name="n_3aveValue【体育館・プール】&#10;一人当たり面積">
          <a:extLst>
            <a:ext uri="{FF2B5EF4-FFF2-40B4-BE49-F238E27FC236}">
              <a16:creationId xmlns:a16="http://schemas.microsoft.com/office/drawing/2014/main" id="{00000000-0008-0000-0F00-000087000000}"/>
            </a:ext>
          </a:extLst>
        </xdr:cNvPr>
        <xdr:cNvSpPr txBox="1"/>
      </xdr:nvSpPr>
      <xdr:spPr>
        <a:xfrm>
          <a:off x="7626427" y="10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97137</xdr:rowOff>
    </xdr:from>
    <xdr:to>
      <xdr:col>55</xdr:col>
      <xdr:colOff>50800</xdr:colOff>
      <xdr:row>64</xdr:row>
      <xdr:rowOff>27287</xdr:rowOff>
    </xdr:to>
    <xdr:sp macro="" textlink="">
      <xdr:nvSpPr>
        <xdr:cNvPr id="141" name="楕円 140">
          <a:extLst>
            <a:ext uri="{FF2B5EF4-FFF2-40B4-BE49-F238E27FC236}">
              <a16:creationId xmlns:a16="http://schemas.microsoft.com/office/drawing/2014/main" id="{00000000-0008-0000-0F00-00008D000000}"/>
            </a:ext>
          </a:extLst>
        </xdr:cNvPr>
        <xdr:cNvSpPr/>
      </xdr:nvSpPr>
      <xdr:spPr>
        <a:xfrm>
          <a:off x="10426700" y="1089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75564</xdr:rowOff>
    </xdr:from>
    <xdr:ext cx="469744" cy="259045"/>
    <xdr:sp macro="" textlink="">
      <xdr:nvSpPr>
        <xdr:cNvPr id="142" name="【体育館・プール】&#10;一人当たり面積該当値テキスト">
          <a:extLst>
            <a:ext uri="{FF2B5EF4-FFF2-40B4-BE49-F238E27FC236}">
              <a16:creationId xmlns:a16="http://schemas.microsoft.com/office/drawing/2014/main" id="{00000000-0008-0000-0F00-00008E000000}"/>
            </a:ext>
          </a:extLst>
        </xdr:cNvPr>
        <xdr:cNvSpPr txBox="1"/>
      </xdr:nvSpPr>
      <xdr:spPr>
        <a:xfrm>
          <a:off x="10515600" y="1087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96484</xdr:rowOff>
    </xdr:from>
    <xdr:to>
      <xdr:col>50</xdr:col>
      <xdr:colOff>165100</xdr:colOff>
      <xdr:row>64</xdr:row>
      <xdr:rowOff>26634</xdr:rowOff>
    </xdr:to>
    <xdr:sp macro="" textlink="">
      <xdr:nvSpPr>
        <xdr:cNvPr id="143" name="楕円 142">
          <a:extLst>
            <a:ext uri="{FF2B5EF4-FFF2-40B4-BE49-F238E27FC236}">
              <a16:creationId xmlns:a16="http://schemas.microsoft.com/office/drawing/2014/main" id="{00000000-0008-0000-0F00-00008F000000}"/>
            </a:ext>
          </a:extLst>
        </xdr:cNvPr>
        <xdr:cNvSpPr/>
      </xdr:nvSpPr>
      <xdr:spPr>
        <a:xfrm>
          <a:off x="9588500" y="1089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147284</xdr:rowOff>
    </xdr:from>
    <xdr:to>
      <xdr:col>55</xdr:col>
      <xdr:colOff>0</xdr:colOff>
      <xdr:row>63</xdr:row>
      <xdr:rowOff>147937</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9639300" y="10948634"/>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95177</xdr:rowOff>
    </xdr:from>
    <xdr:to>
      <xdr:col>46</xdr:col>
      <xdr:colOff>38100</xdr:colOff>
      <xdr:row>64</xdr:row>
      <xdr:rowOff>25327</xdr:rowOff>
    </xdr:to>
    <xdr:sp macro="" textlink="">
      <xdr:nvSpPr>
        <xdr:cNvPr id="145" name="楕円 144">
          <a:extLst>
            <a:ext uri="{FF2B5EF4-FFF2-40B4-BE49-F238E27FC236}">
              <a16:creationId xmlns:a16="http://schemas.microsoft.com/office/drawing/2014/main" id="{00000000-0008-0000-0F00-000091000000}"/>
            </a:ext>
          </a:extLst>
        </xdr:cNvPr>
        <xdr:cNvSpPr/>
      </xdr:nvSpPr>
      <xdr:spPr>
        <a:xfrm>
          <a:off x="8699500" y="1089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145977</xdr:rowOff>
    </xdr:from>
    <xdr:to>
      <xdr:col>50</xdr:col>
      <xdr:colOff>114300</xdr:colOff>
      <xdr:row>63</xdr:row>
      <xdr:rowOff>147284</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8750300" y="10947327"/>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17761</xdr:rowOff>
    </xdr:from>
    <xdr:ext cx="469744" cy="259045"/>
    <xdr:sp macro="" textlink="">
      <xdr:nvSpPr>
        <xdr:cNvPr id="147" name="n_1mainValue【体育館・プール】&#10;一人当たり面積">
          <a:extLst>
            <a:ext uri="{FF2B5EF4-FFF2-40B4-BE49-F238E27FC236}">
              <a16:creationId xmlns:a16="http://schemas.microsoft.com/office/drawing/2014/main" id="{00000000-0008-0000-0F00-000093000000}"/>
            </a:ext>
          </a:extLst>
        </xdr:cNvPr>
        <xdr:cNvSpPr txBox="1"/>
      </xdr:nvSpPr>
      <xdr:spPr>
        <a:xfrm>
          <a:off x="9391727" y="1099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16454</xdr:rowOff>
    </xdr:from>
    <xdr:ext cx="469744" cy="259045"/>
    <xdr:sp macro="" textlink="">
      <xdr:nvSpPr>
        <xdr:cNvPr id="148" name="n_2mainValue【体育館・プール】&#10;一人当たり面積">
          <a:extLst>
            <a:ext uri="{FF2B5EF4-FFF2-40B4-BE49-F238E27FC236}">
              <a16:creationId xmlns:a16="http://schemas.microsoft.com/office/drawing/2014/main" id="{00000000-0008-0000-0F00-000094000000}"/>
            </a:ext>
          </a:extLst>
        </xdr:cNvPr>
        <xdr:cNvSpPr txBox="1"/>
      </xdr:nvSpPr>
      <xdr:spPr>
        <a:xfrm>
          <a:off x="8515427" y="1098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3" name="【福祉施設】&#10;有形固定資産減価償却率グラフ枠">
          <a:extLst>
            <a:ext uri="{FF2B5EF4-FFF2-40B4-BE49-F238E27FC236}">
              <a16:creationId xmlns:a16="http://schemas.microsoft.com/office/drawing/2014/main" id="{00000000-0008-0000-0F00-0000A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149134</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175" name="【福祉施設】&#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7" name="【福祉施設】&#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99621</xdr:rowOff>
    </xdr:from>
    <xdr:ext cx="405111" cy="259045"/>
    <xdr:sp macro="" textlink="">
      <xdr:nvSpPr>
        <xdr:cNvPr id="179" name="【福祉施設】&#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121194</xdr:rowOff>
    </xdr:from>
    <xdr:to>
      <xdr:col>24</xdr:col>
      <xdr:colOff>114300</xdr:colOff>
      <xdr:row>83</xdr:row>
      <xdr:rowOff>51344</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1650</xdr:rowOff>
    </xdr:from>
    <xdr:ext cx="405111" cy="259045"/>
    <xdr:sp macro="" textlink="">
      <xdr:nvSpPr>
        <xdr:cNvPr id="182" name="n_1aveValue【福祉施設】&#10;有形固定資産減価償却率">
          <a:extLst>
            <a:ext uri="{FF2B5EF4-FFF2-40B4-BE49-F238E27FC236}">
              <a16:creationId xmlns:a16="http://schemas.microsoft.com/office/drawing/2014/main" id="{00000000-0008-0000-0F00-0000B6000000}"/>
            </a:ext>
          </a:extLst>
        </xdr:cNvPr>
        <xdr:cNvSpPr txBox="1"/>
      </xdr:nvSpPr>
      <xdr:spPr>
        <a:xfrm>
          <a:off x="35820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93436</xdr:rowOff>
    </xdr:from>
    <xdr:to>
      <xdr:col>15</xdr:col>
      <xdr:colOff>101600</xdr:colOff>
      <xdr:row>83</xdr:row>
      <xdr:rowOff>23586</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2857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14713</xdr:rowOff>
    </xdr:from>
    <xdr:ext cx="405111" cy="259045"/>
    <xdr:sp macro="" textlink="">
      <xdr:nvSpPr>
        <xdr:cNvPr id="184" name="n_2aveValue【福祉施設】&#10;有形固定資産減価償却率">
          <a:extLst>
            <a:ext uri="{FF2B5EF4-FFF2-40B4-BE49-F238E27FC236}">
              <a16:creationId xmlns:a16="http://schemas.microsoft.com/office/drawing/2014/main" id="{00000000-0008-0000-0F00-0000B8000000}"/>
            </a:ext>
          </a:extLst>
        </xdr:cNvPr>
        <xdr:cNvSpPr txBox="1"/>
      </xdr:nvSpPr>
      <xdr:spPr>
        <a:xfrm>
          <a:off x="2705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21589</xdr:rowOff>
    </xdr:from>
    <xdr:to>
      <xdr:col>10</xdr:col>
      <xdr:colOff>165100</xdr:colOff>
      <xdr:row>82</xdr:row>
      <xdr:rowOff>123189</xdr:rowOff>
    </xdr:to>
    <xdr:sp macro="" textlink="">
      <xdr:nvSpPr>
        <xdr:cNvPr id="185" name="フローチャート: 判断 184">
          <a:extLst>
            <a:ext uri="{FF2B5EF4-FFF2-40B4-BE49-F238E27FC236}">
              <a16:creationId xmlns:a16="http://schemas.microsoft.com/office/drawing/2014/main" id="{00000000-0008-0000-0F00-0000B9000000}"/>
            </a:ext>
          </a:extLst>
        </xdr:cNvPr>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139716</xdr:rowOff>
    </xdr:from>
    <xdr:ext cx="405111" cy="259045"/>
    <xdr:sp macro="" textlink="">
      <xdr:nvSpPr>
        <xdr:cNvPr id="186" name="n_3aveValue【福祉施設】&#10;有形固定資産減価償却率">
          <a:extLst>
            <a:ext uri="{FF2B5EF4-FFF2-40B4-BE49-F238E27FC236}">
              <a16:creationId xmlns:a16="http://schemas.microsoft.com/office/drawing/2014/main" id="{00000000-0008-0000-0F00-0000BA000000}"/>
            </a:ext>
          </a:extLst>
        </xdr:cNvPr>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152219</xdr:rowOff>
    </xdr:from>
    <xdr:to>
      <xdr:col>24</xdr:col>
      <xdr:colOff>114300</xdr:colOff>
      <xdr:row>82</xdr:row>
      <xdr:rowOff>82369</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45847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3646</xdr:rowOff>
    </xdr:from>
    <xdr:ext cx="405111" cy="259045"/>
    <xdr:sp macro="" textlink="">
      <xdr:nvSpPr>
        <xdr:cNvPr id="193" name="【福祉施設】&#10;有形固定資産減価償却率該当値テキスト">
          <a:extLst>
            <a:ext uri="{FF2B5EF4-FFF2-40B4-BE49-F238E27FC236}">
              <a16:creationId xmlns:a16="http://schemas.microsoft.com/office/drawing/2014/main" id="{00000000-0008-0000-0F00-0000C1000000}"/>
            </a:ext>
          </a:extLst>
        </xdr:cNvPr>
        <xdr:cNvSpPr txBox="1"/>
      </xdr:nvSpPr>
      <xdr:spPr>
        <a:xfrm>
          <a:off x="4673600" y="13891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49349</xdr:rowOff>
    </xdr:from>
    <xdr:to>
      <xdr:col>20</xdr:col>
      <xdr:colOff>38100</xdr:colOff>
      <xdr:row>82</xdr:row>
      <xdr:rowOff>150949</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3746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31569</xdr:rowOff>
    </xdr:from>
    <xdr:to>
      <xdr:col>24</xdr:col>
      <xdr:colOff>63500</xdr:colOff>
      <xdr:row>82</xdr:row>
      <xdr:rowOff>100149</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flipV="1">
          <a:off x="3797300" y="14090469"/>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1995</xdr:rowOff>
    </xdr:from>
    <xdr:to>
      <xdr:col>15</xdr:col>
      <xdr:colOff>101600</xdr:colOff>
      <xdr:row>82</xdr:row>
      <xdr:rowOff>103595</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28575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52795</xdr:rowOff>
    </xdr:from>
    <xdr:to>
      <xdr:col>19</xdr:col>
      <xdr:colOff>177800</xdr:colOff>
      <xdr:row>82</xdr:row>
      <xdr:rowOff>100149</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908300" y="14111695"/>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167476</xdr:rowOff>
    </xdr:from>
    <xdr:ext cx="405111" cy="259045"/>
    <xdr:sp macro="" textlink="">
      <xdr:nvSpPr>
        <xdr:cNvPr id="198" name="n_1mainValue【福祉施設】&#10;有形固定資産減価償却率">
          <a:extLst>
            <a:ext uri="{FF2B5EF4-FFF2-40B4-BE49-F238E27FC236}">
              <a16:creationId xmlns:a16="http://schemas.microsoft.com/office/drawing/2014/main" id="{00000000-0008-0000-0F00-0000C6000000}"/>
            </a:ext>
          </a:extLst>
        </xdr:cNvPr>
        <xdr:cNvSpPr txBox="1"/>
      </xdr:nvSpPr>
      <xdr:spPr>
        <a:xfrm>
          <a:off x="3582044" y="1388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120122</xdr:rowOff>
    </xdr:from>
    <xdr:ext cx="405111" cy="259045"/>
    <xdr:sp macro="" textlink="">
      <xdr:nvSpPr>
        <xdr:cNvPr id="199" name="n_2mainValue【福祉施設】&#10;有形固定資産減価償却率">
          <a:extLst>
            <a:ext uri="{FF2B5EF4-FFF2-40B4-BE49-F238E27FC236}">
              <a16:creationId xmlns:a16="http://schemas.microsoft.com/office/drawing/2014/main" id="{00000000-0008-0000-0F00-0000C7000000}"/>
            </a:ext>
          </a:extLst>
        </xdr:cNvPr>
        <xdr:cNvSpPr txBox="1"/>
      </xdr:nvSpPr>
      <xdr:spPr>
        <a:xfrm>
          <a:off x="2705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2" name="【福祉施設】&#10;一人当たり面積グラフ枠">
          <a:extLst>
            <a:ext uri="{FF2B5EF4-FFF2-40B4-BE49-F238E27FC236}">
              <a16:creationId xmlns:a16="http://schemas.microsoft.com/office/drawing/2014/main" id="{00000000-0008-0000-0F00-0000DE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72771</xdr:rowOff>
    </xdr:from>
    <xdr:to>
      <xdr:col>54</xdr:col>
      <xdr:colOff>189865</xdr:colOff>
      <xdr:row>86</xdr:row>
      <xdr:rowOff>106680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flipV="1">
          <a:off x="10476865" y="13445871"/>
          <a:ext cx="0" cy="140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224" name="【福祉施設】&#10;一人当たり面積最小値テキスト">
          <a:extLst>
            <a:ext uri="{FF2B5EF4-FFF2-40B4-BE49-F238E27FC236}">
              <a16:creationId xmlns:a16="http://schemas.microsoft.com/office/drawing/2014/main" id="{00000000-0008-0000-0F00-0000E0000000}"/>
            </a:ext>
          </a:extLst>
        </xdr:cNvPr>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19448</xdr:rowOff>
    </xdr:from>
    <xdr:ext cx="469744" cy="259045"/>
    <xdr:sp macro="" textlink="">
      <xdr:nvSpPr>
        <xdr:cNvPr id="226" name="【福祉施設】&#10;一人当たり面積最大値テキスト">
          <a:extLst>
            <a:ext uri="{FF2B5EF4-FFF2-40B4-BE49-F238E27FC236}">
              <a16:creationId xmlns:a16="http://schemas.microsoft.com/office/drawing/2014/main" id="{00000000-0008-0000-0F00-0000E2000000}"/>
            </a:ext>
          </a:extLst>
        </xdr:cNvPr>
        <xdr:cNvSpPr txBox="1"/>
      </xdr:nvSpPr>
      <xdr:spPr>
        <a:xfrm>
          <a:off x="10515600" y="1322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72771</xdr:rowOff>
    </xdr:from>
    <xdr:to>
      <xdr:col>55</xdr:col>
      <xdr:colOff>88900</xdr:colOff>
      <xdr:row>78</xdr:row>
      <xdr:rowOff>72771</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10388600" y="134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5605</xdr:rowOff>
    </xdr:from>
    <xdr:ext cx="469744" cy="259045"/>
    <xdr:sp macro="" textlink="">
      <xdr:nvSpPr>
        <xdr:cNvPr id="228" name="【福祉施設】&#10;一人当たり面積平均値テキスト">
          <a:extLst>
            <a:ext uri="{FF2B5EF4-FFF2-40B4-BE49-F238E27FC236}">
              <a16:creationId xmlns:a16="http://schemas.microsoft.com/office/drawing/2014/main" id="{00000000-0008-0000-0F00-0000E4000000}"/>
            </a:ext>
          </a:extLst>
        </xdr:cNvPr>
        <xdr:cNvSpPr txBox="1"/>
      </xdr:nvSpPr>
      <xdr:spPr>
        <a:xfrm>
          <a:off x="10515600" y="14407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154178</xdr:rowOff>
    </xdr:from>
    <xdr:to>
      <xdr:col>55</xdr:col>
      <xdr:colOff>50800</xdr:colOff>
      <xdr:row>85</xdr:row>
      <xdr:rowOff>84328</xdr:rowOff>
    </xdr:to>
    <xdr:sp macro="" textlink="">
      <xdr:nvSpPr>
        <xdr:cNvPr id="229" name="フローチャート: 判断 228">
          <a:extLst>
            <a:ext uri="{FF2B5EF4-FFF2-40B4-BE49-F238E27FC236}">
              <a16:creationId xmlns:a16="http://schemas.microsoft.com/office/drawing/2014/main" id="{00000000-0008-0000-0F00-0000E5000000}"/>
            </a:ext>
          </a:extLst>
        </xdr:cNvPr>
        <xdr:cNvSpPr/>
      </xdr:nvSpPr>
      <xdr:spPr>
        <a:xfrm>
          <a:off x="10426700" y="1455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9779</xdr:rowOff>
    </xdr:from>
    <xdr:to>
      <xdr:col>50</xdr:col>
      <xdr:colOff>165100</xdr:colOff>
      <xdr:row>85</xdr:row>
      <xdr:rowOff>111379</xdr:rowOff>
    </xdr:to>
    <xdr:sp macro="" textlink="">
      <xdr:nvSpPr>
        <xdr:cNvPr id="230" name="フローチャート: 判断 229">
          <a:extLst>
            <a:ext uri="{FF2B5EF4-FFF2-40B4-BE49-F238E27FC236}">
              <a16:creationId xmlns:a16="http://schemas.microsoft.com/office/drawing/2014/main" id="{00000000-0008-0000-0F00-0000E6000000}"/>
            </a:ext>
          </a:extLst>
        </xdr:cNvPr>
        <xdr:cNvSpPr/>
      </xdr:nvSpPr>
      <xdr:spPr>
        <a:xfrm>
          <a:off x="9588500" y="145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127906</xdr:rowOff>
    </xdr:from>
    <xdr:ext cx="469744" cy="259045"/>
    <xdr:sp macro="" textlink="">
      <xdr:nvSpPr>
        <xdr:cNvPr id="231" name="n_1aveValue【福祉施設】&#10;一人当たり面積">
          <a:extLst>
            <a:ext uri="{FF2B5EF4-FFF2-40B4-BE49-F238E27FC236}">
              <a16:creationId xmlns:a16="http://schemas.microsoft.com/office/drawing/2014/main" id="{00000000-0008-0000-0F00-0000E7000000}"/>
            </a:ext>
          </a:extLst>
        </xdr:cNvPr>
        <xdr:cNvSpPr txBox="1"/>
      </xdr:nvSpPr>
      <xdr:spPr>
        <a:xfrm>
          <a:off x="9391727" y="143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4826</xdr:rowOff>
    </xdr:from>
    <xdr:to>
      <xdr:col>46</xdr:col>
      <xdr:colOff>38100</xdr:colOff>
      <xdr:row>85</xdr:row>
      <xdr:rowOff>106426</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8699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122953</xdr:rowOff>
    </xdr:from>
    <xdr:ext cx="469744" cy="259045"/>
    <xdr:sp macro="" textlink="">
      <xdr:nvSpPr>
        <xdr:cNvPr id="233" name="n_2aveValue【福祉施設】&#10;一人当たり面積">
          <a:extLst>
            <a:ext uri="{FF2B5EF4-FFF2-40B4-BE49-F238E27FC236}">
              <a16:creationId xmlns:a16="http://schemas.microsoft.com/office/drawing/2014/main" id="{00000000-0008-0000-0F00-0000E9000000}"/>
            </a:ext>
          </a:extLst>
        </xdr:cNvPr>
        <xdr:cNvSpPr txBox="1"/>
      </xdr:nvSpPr>
      <xdr:spPr>
        <a:xfrm>
          <a:off x="8515427" y="1435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169799</xdr:rowOff>
    </xdr:from>
    <xdr:to>
      <xdr:col>41</xdr:col>
      <xdr:colOff>101600</xdr:colOff>
      <xdr:row>85</xdr:row>
      <xdr:rowOff>99949</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7810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116476</xdr:rowOff>
    </xdr:from>
    <xdr:ext cx="469744" cy="259045"/>
    <xdr:sp macro="" textlink="">
      <xdr:nvSpPr>
        <xdr:cNvPr id="235" name="n_3aveValue【福祉施設】&#10;一人当たり面積">
          <a:extLst>
            <a:ext uri="{FF2B5EF4-FFF2-40B4-BE49-F238E27FC236}">
              <a16:creationId xmlns:a16="http://schemas.microsoft.com/office/drawing/2014/main" id="{00000000-0008-0000-0F00-0000EB000000}"/>
            </a:ext>
          </a:extLst>
        </xdr:cNvPr>
        <xdr:cNvSpPr txBox="1"/>
      </xdr:nvSpPr>
      <xdr:spPr>
        <a:xfrm>
          <a:off x="7626427" y="1434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58928</xdr:rowOff>
    </xdr:from>
    <xdr:to>
      <xdr:col>55</xdr:col>
      <xdr:colOff>50800</xdr:colOff>
      <xdr:row>85</xdr:row>
      <xdr:rowOff>160528</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10426700" y="1463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37355</xdr:rowOff>
    </xdr:from>
    <xdr:ext cx="469744" cy="259045"/>
    <xdr:sp macro="" textlink="">
      <xdr:nvSpPr>
        <xdr:cNvPr id="242" name="【福祉施設】&#10;一人当たり面積該当値テキスト">
          <a:extLst>
            <a:ext uri="{FF2B5EF4-FFF2-40B4-BE49-F238E27FC236}">
              <a16:creationId xmlns:a16="http://schemas.microsoft.com/office/drawing/2014/main" id="{00000000-0008-0000-0F00-0000F2000000}"/>
            </a:ext>
          </a:extLst>
        </xdr:cNvPr>
        <xdr:cNvSpPr txBox="1"/>
      </xdr:nvSpPr>
      <xdr:spPr>
        <a:xfrm>
          <a:off x="10515600" y="1461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58547</xdr:rowOff>
    </xdr:from>
    <xdr:to>
      <xdr:col>50</xdr:col>
      <xdr:colOff>165100</xdr:colOff>
      <xdr:row>85</xdr:row>
      <xdr:rowOff>160147</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9588500" y="146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109347</xdr:rowOff>
    </xdr:from>
    <xdr:to>
      <xdr:col>55</xdr:col>
      <xdr:colOff>0</xdr:colOff>
      <xdr:row>85</xdr:row>
      <xdr:rowOff>109728</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9639300" y="1468259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65405</xdr:rowOff>
    </xdr:from>
    <xdr:to>
      <xdr:col>46</xdr:col>
      <xdr:colOff>38100</xdr:colOff>
      <xdr:row>85</xdr:row>
      <xdr:rowOff>167005</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86995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109347</xdr:rowOff>
    </xdr:from>
    <xdr:to>
      <xdr:col>50</xdr:col>
      <xdr:colOff>114300</xdr:colOff>
      <xdr:row>85</xdr:row>
      <xdr:rowOff>116205</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flipV="1">
          <a:off x="8750300" y="1468259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151274</xdr:rowOff>
    </xdr:from>
    <xdr:ext cx="469744" cy="259045"/>
    <xdr:sp macro="" textlink="">
      <xdr:nvSpPr>
        <xdr:cNvPr id="247" name="n_1mainValue【福祉施設】&#10;一人当たり面積">
          <a:extLst>
            <a:ext uri="{FF2B5EF4-FFF2-40B4-BE49-F238E27FC236}">
              <a16:creationId xmlns:a16="http://schemas.microsoft.com/office/drawing/2014/main" id="{00000000-0008-0000-0F00-0000F7000000}"/>
            </a:ext>
          </a:extLst>
        </xdr:cNvPr>
        <xdr:cNvSpPr txBox="1"/>
      </xdr:nvSpPr>
      <xdr:spPr>
        <a:xfrm>
          <a:off x="9391727" y="147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158132</xdr:rowOff>
    </xdr:from>
    <xdr:ext cx="469744" cy="259045"/>
    <xdr:sp macro="" textlink="">
      <xdr:nvSpPr>
        <xdr:cNvPr id="248" name="n_2mainValue【福祉施設】&#10;一人当たり面積">
          <a:extLst>
            <a:ext uri="{FF2B5EF4-FFF2-40B4-BE49-F238E27FC236}">
              <a16:creationId xmlns:a16="http://schemas.microsoft.com/office/drawing/2014/main" id="{00000000-0008-0000-0F00-0000F8000000}"/>
            </a:ext>
          </a:extLst>
        </xdr:cNvPr>
        <xdr:cNvSpPr txBox="1"/>
      </xdr:nvSpPr>
      <xdr:spPr>
        <a:xfrm>
          <a:off x="8515427" y="1473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9" name="【一般廃棄物処理施設】&#10;有形固定資産減価償却率グラフ枠">
          <a:extLst>
            <a:ext uri="{FF2B5EF4-FFF2-40B4-BE49-F238E27FC236}">
              <a16:creationId xmlns:a16="http://schemas.microsoft.com/office/drawing/2014/main" id="{00000000-0008-0000-0F00-00002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90896</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flipV="1">
          <a:off x="16318864" y="5660572"/>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94723</xdr:rowOff>
    </xdr:from>
    <xdr:ext cx="340478" cy="259045"/>
    <xdr:sp macro="" textlink="">
      <xdr:nvSpPr>
        <xdr:cNvPr id="291" name="【一般廃棄物処理施設】&#10;有形固定資産減価償却率最小値テキスト">
          <a:extLst>
            <a:ext uri="{FF2B5EF4-FFF2-40B4-BE49-F238E27FC236}">
              <a16:creationId xmlns:a16="http://schemas.microsoft.com/office/drawing/2014/main" id="{00000000-0008-0000-0F00-000023010000}"/>
            </a:ext>
          </a:extLst>
        </xdr:cNvPr>
        <xdr:cNvSpPr txBox="1"/>
      </xdr:nvSpPr>
      <xdr:spPr>
        <a:xfrm>
          <a:off x="16357600" y="729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90896</xdr:rowOff>
    </xdr:from>
    <xdr:to>
      <xdr:col>86</xdr:col>
      <xdr:colOff>25400</xdr:colOff>
      <xdr:row>42</xdr:row>
      <xdr:rowOff>90896</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16230600" y="729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93" name="【一般廃棄物処理施設】&#10;有形固定資産減価償却率最大値テキスト">
          <a:extLst>
            <a:ext uri="{FF2B5EF4-FFF2-40B4-BE49-F238E27FC236}">
              <a16:creationId xmlns:a16="http://schemas.microsoft.com/office/drawing/2014/main" id="{00000000-0008-0000-0F00-000025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20155</xdr:rowOff>
    </xdr:from>
    <xdr:ext cx="405111" cy="259045"/>
    <xdr:sp macro="" textlink="">
      <xdr:nvSpPr>
        <xdr:cNvPr id="295" name="【一般廃棄物処理施設】&#10;有形固定資産減価償却率平均値テキスト">
          <a:extLst>
            <a:ext uri="{FF2B5EF4-FFF2-40B4-BE49-F238E27FC236}">
              <a16:creationId xmlns:a16="http://schemas.microsoft.com/office/drawing/2014/main" id="{00000000-0008-0000-0F00-000027010000}"/>
            </a:ext>
          </a:extLst>
        </xdr:cNvPr>
        <xdr:cNvSpPr txBox="1"/>
      </xdr:nvSpPr>
      <xdr:spPr>
        <a:xfrm>
          <a:off x="16357600" y="636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62687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152763</xdr:rowOff>
    </xdr:from>
    <xdr:to>
      <xdr:col>81</xdr:col>
      <xdr:colOff>101600</xdr:colOff>
      <xdr:row>36</xdr:row>
      <xdr:rowOff>82913</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5430500" y="61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74040</xdr:rowOff>
    </xdr:from>
    <xdr:ext cx="405111" cy="259045"/>
    <xdr:sp macro="" textlink="">
      <xdr:nvSpPr>
        <xdr:cNvPr id="298" name="n_1aveValue【一般廃棄物処理施設】&#10;有形固定資産減価償却率">
          <a:extLst>
            <a:ext uri="{FF2B5EF4-FFF2-40B4-BE49-F238E27FC236}">
              <a16:creationId xmlns:a16="http://schemas.microsoft.com/office/drawing/2014/main" id="{00000000-0008-0000-0F00-00002A010000}"/>
            </a:ext>
          </a:extLst>
        </xdr:cNvPr>
        <xdr:cNvSpPr txBox="1"/>
      </xdr:nvSpPr>
      <xdr:spPr>
        <a:xfrm>
          <a:off x="15266044" y="624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72753</xdr:rowOff>
    </xdr:from>
    <xdr:to>
      <xdr:col>76</xdr:col>
      <xdr:colOff>165100</xdr:colOff>
      <xdr:row>36</xdr:row>
      <xdr:rowOff>2903</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4541500" y="607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19430</xdr:rowOff>
    </xdr:from>
    <xdr:ext cx="405111" cy="259045"/>
    <xdr:sp macro="" textlink="">
      <xdr:nvSpPr>
        <xdr:cNvPr id="300" name="n_2aveValue【一般廃棄物処理施設】&#10;有形固定資産減価償却率">
          <a:extLst>
            <a:ext uri="{FF2B5EF4-FFF2-40B4-BE49-F238E27FC236}">
              <a16:creationId xmlns:a16="http://schemas.microsoft.com/office/drawing/2014/main" id="{00000000-0008-0000-0F00-00002C010000}"/>
            </a:ext>
          </a:extLst>
        </xdr:cNvPr>
        <xdr:cNvSpPr txBox="1"/>
      </xdr:nvSpPr>
      <xdr:spPr>
        <a:xfrm>
          <a:off x="143897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25400</xdr:rowOff>
    </xdr:from>
    <xdr:to>
      <xdr:col>72</xdr:col>
      <xdr:colOff>38100</xdr:colOff>
      <xdr:row>36</xdr:row>
      <xdr:rowOff>127000</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13652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143527</xdr:rowOff>
    </xdr:from>
    <xdr:ext cx="405111" cy="259045"/>
    <xdr:sp macro="" textlink="">
      <xdr:nvSpPr>
        <xdr:cNvPr id="302" name="n_3aveValue【一般廃棄物処理施設】&#10;有形固定資産減価償却率">
          <a:extLst>
            <a:ext uri="{FF2B5EF4-FFF2-40B4-BE49-F238E27FC236}">
              <a16:creationId xmlns:a16="http://schemas.microsoft.com/office/drawing/2014/main" id="{00000000-0008-0000-0F00-00002E010000}"/>
            </a:ext>
          </a:extLst>
        </xdr:cNvPr>
        <xdr:cNvSpPr txBox="1"/>
      </xdr:nvSpPr>
      <xdr:spPr>
        <a:xfrm>
          <a:off x="13500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103777</xdr:rowOff>
    </xdr:from>
    <xdr:to>
      <xdr:col>85</xdr:col>
      <xdr:colOff>177800</xdr:colOff>
      <xdr:row>35</xdr:row>
      <xdr:rowOff>33927</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62687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126654</xdr:rowOff>
    </xdr:from>
    <xdr:ext cx="405111" cy="259045"/>
    <xdr:sp macro="" textlink="">
      <xdr:nvSpPr>
        <xdr:cNvPr id="309" name="【一般廃棄物処理施設】&#10;有形固定資産減価償却率該当値テキスト">
          <a:extLst>
            <a:ext uri="{FF2B5EF4-FFF2-40B4-BE49-F238E27FC236}">
              <a16:creationId xmlns:a16="http://schemas.microsoft.com/office/drawing/2014/main" id="{00000000-0008-0000-0F00-000035010000}"/>
            </a:ext>
          </a:extLst>
        </xdr:cNvPr>
        <xdr:cNvSpPr txBox="1"/>
      </xdr:nvSpPr>
      <xdr:spPr>
        <a:xfrm>
          <a:off x="16357600" y="57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141333</xdr:rowOff>
    </xdr:from>
    <xdr:to>
      <xdr:col>81</xdr:col>
      <xdr:colOff>101600</xdr:colOff>
      <xdr:row>35</xdr:row>
      <xdr:rowOff>71483</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5430500" y="597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154577</xdr:rowOff>
    </xdr:from>
    <xdr:to>
      <xdr:col>85</xdr:col>
      <xdr:colOff>127000</xdr:colOff>
      <xdr:row>35</xdr:row>
      <xdr:rowOff>20683</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flipV="1">
          <a:off x="15481300" y="598387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88010</xdr:rowOff>
    </xdr:from>
    <xdr:ext cx="405111" cy="259045"/>
    <xdr:sp macro="" textlink="">
      <xdr:nvSpPr>
        <xdr:cNvPr id="312" name="n_1mainValue【一般廃棄物処理施設】&#10;有形固定資産減価償却率">
          <a:extLst>
            <a:ext uri="{FF2B5EF4-FFF2-40B4-BE49-F238E27FC236}">
              <a16:creationId xmlns:a16="http://schemas.microsoft.com/office/drawing/2014/main" id="{00000000-0008-0000-0F00-000038010000}"/>
            </a:ext>
          </a:extLst>
        </xdr:cNvPr>
        <xdr:cNvSpPr txBox="1"/>
      </xdr:nvSpPr>
      <xdr:spPr>
        <a:xfrm>
          <a:off x="15266044" y="5745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7" name="【一般廃棄物処理施設】&#10;一人当たり有形固定資産（償却資産）額グラフ枠">
          <a:extLst>
            <a:ext uri="{FF2B5EF4-FFF2-40B4-BE49-F238E27FC236}">
              <a16:creationId xmlns:a16="http://schemas.microsoft.com/office/drawing/2014/main" id="{00000000-0008-0000-0F00-00005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135544</xdr:rowOff>
    </xdr:from>
    <xdr:to>
      <xdr:col>116</xdr:col>
      <xdr:colOff>62864</xdr:colOff>
      <xdr:row>42</xdr:row>
      <xdr:rowOff>79827</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flipV="1">
          <a:off x="22160864" y="5793394"/>
          <a:ext cx="0" cy="148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83654</xdr:rowOff>
    </xdr:from>
    <xdr:ext cx="534377" cy="259045"/>
    <xdr:sp macro="" textlink="">
      <xdr:nvSpPr>
        <xdr:cNvPr id="339" name="【一般廃棄物処理施設】&#10;一人当たり有形固定資産（償却資産）額最小値テキスト">
          <a:extLst>
            <a:ext uri="{FF2B5EF4-FFF2-40B4-BE49-F238E27FC236}">
              <a16:creationId xmlns:a16="http://schemas.microsoft.com/office/drawing/2014/main" id="{00000000-0008-0000-0F00-000053010000}"/>
            </a:ext>
          </a:extLst>
        </xdr:cNvPr>
        <xdr:cNvSpPr txBox="1"/>
      </xdr:nvSpPr>
      <xdr:spPr>
        <a:xfrm>
          <a:off x="22199600" y="72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79827</xdr:rowOff>
    </xdr:from>
    <xdr:to>
      <xdr:col>116</xdr:col>
      <xdr:colOff>152400</xdr:colOff>
      <xdr:row>42</xdr:row>
      <xdr:rowOff>79827</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22072600" y="728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82221</xdr:rowOff>
    </xdr:from>
    <xdr:ext cx="690189" cy="259045"/>
    <xdr:sp macro="" textlink="">
      <xdr:nvSpPr>
        <xdr:cNvPr id="341" name="【一般廃棄物処理施設】&#10;一人当たり有形固定資産（償却資産）額最大値テキスト">
          <a:extLst>
            <a:ext uri="{FF2B5EF4-FFF2-40B4-BE49-F238E27FC236}">
              <a16:creationId xmlns:a16="http://schemas.microsoft.com/office/drawing/2014/main" id="{00000000-0008-0000-0F00-000055010000}"/>
            </a:ext>
          </a:extLst>
        </xdr:cNvPr>
        <xdr:cNvSpPr txBox="1"/>
      </xdr:nvSpPr>
      <xdr:spPr>
        <a:xfrm>
          <a:off x="22199600" y="55686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135544</xdr:rowOff>
    </xdr:from>
    <xdr:to>
      <xdr:col>116</xdr:col>
      <xdr:colOff>152400</xdr:colOff>
      <xdr:row>33</xdr:row>
      <xdr:rowOff>135544</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22072600" y="579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137815</xdr:rowOff>
    </xdr:from>
    <xdr:ext cx="599010" cy="259045"/>
    <xdr:sp macro="" textlink="">
      <xdr:nvSpPr>
        <xdr:cNvPr id="343" name="【一般廃棄物処理施設】&#10;一人当たり有形固定資産（償却資産）額平均値テキスト">
          <a:extLst>
            <a:ext uri="{FF2B5EF4-FFF2-40B4-BE49-F238E27FC236}">
              <a16:creationId xmlns:a16="http://schemas.microsoft.com/office/drawing/2014/main" id="{00000000-0008-0000-0F00-000057010000}"/>
            </a:ext>
          </a:extLst>
        </xdr:cNvPr>
        <xdr:cNvSpPr txBox="1"/>
      </xdr:nvSpPr>
      <xdr:spPr>
        <a:xfrm>
          <a:off x="22199600" y="6824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114938</xdr:rowOff>
    </xdr:from>
    <xdr:to>
      <xdr:col>116</xdr:col>
      <xdr:colOff>114300</xdr:colOff>
      <xdr:row>41</xdr:row>
      <xdr:rowOff>45088</xdr:rowOff>
    </xdr:to>
    <xdr:sp macro="" textlink="">
      <xdr:nvSpPr>
        <xdr:cNvPr id="344" name="フローチャート: 判断 343">
          <a:extLst>
            <a:ext uri="{FF2B5EF4-FFF2-40B4-BE49-F238E27FC236}">
              <a16:creationId xmlns:a16="http://schemas.microsoft.com/office/drawing/2014/main" id="{00000000-0008-0000-0F00-000058010000}"/>
            </a:ext>
          </a:extLst>
        </xdr:cNvPr>
        <xdr:cNvSpPr/>
      </xdr:nvSpPr>
      <xdr:spPr>
        <a:xfrm>
          <a:off x="22110700" y="697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160272</xdr:rowOff>
    </xdr:from>
    <xdr:to>
      <xdr:col>112</xdr:col>
      <xdr:colOff>38100</xdr:colOff>
      <xdr:row>41</xdr:row>
      <xdr:rowOff>90422</xdr:rowOff>
    </xdr:to>
    <xdr:sp macro="" textlink="">
      <xdr:nvSpPr>
        <xdr:cNvPr id="345" name="フローチャート: 判断 344">
          <a:extLst>
            <a:ext uri="{FF2B5EF4-FFF2-40B4-BE49-F238E27FC236}">
              <a16:creationId xmlns:a16="http://schemas.microsoft.com/office/drawing/2014/main" id="{00000000-0008-0000-0F00-000059010000}"/>
            </a:ext>
          </a:extLst>
        </xdr:cNvPr>
        <xdr:cNvSpPr/>
      </xdr:nvSpPr>
      <xdr:spPr>
        <a:xfrm>
          <a:off x="21272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106949</xdr:rowOff>
    </xdr:from>
    <xdr:ext cx="599010" cy="259045"/>
    <xdr:sp macro="" textlink="">
      <xdr:nvSpPr>
        <xdr:cNvPr id="346" name="n_1aveValue【一般廃棄物処理施設】&#10;一人当たり有形固定資産（償却資産）額">
          <a:extLst>
            <a:ext uri="{FF2B5EF4-FFF2-40B4-BE49-F238E27FC236}">
              <a16:creationId xmlns:a16="http://schemas.microsoft.com/office/drawing/2014/main" id="{00000000-0008-0000-0F00-00005A010000}"/>
            </a:ext>
          </a:extLst>
        </xdr:cNvPr>
        <xdr:cNvSpPr txBox="1"/>
      </xdr:nvSpPr>
      <xdr:spPr>
        <a:xfrm>
          <a:off x="21011095" y="67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156039</xdr:rowOff>
    </xdr:from>
    <xdr:to>
      <xdr:col>107</xdr:col>
      <xdr:colOff>101600</xdr:colOff>
      <xdr:row>41</xdr:row>
      <xdr:rowOff>86189</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20383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102716</xdr:rowOff>
    </xdr:from>
    <xdr:ext cx="599010" cy="259045"/>
    <xdr:sp macro="" textlink="">
      <xdr:nvSpPr>
        <xdr:cNvPr id="348" name="n_2aveValue【一般廃棄物処理施設】&#10;一人当たり有形固定資産（償却資産）額">
          <a:extLst>
            <a:ext uri="{FF2B5EF4-FFF2-40B4-BE49-F238E27FC236}">
              <a16:creationId xmlns:a16="http://schemas.microsoft.com/office/drawing/2014/main" id="{00000000-0008-0000-0F00-00005C010000}"/>
            </a:ext>
          </a:extLst>
        </xdr:cNvPr>
        <xdr:cNvSpPr txBox="1"/>
      </xdr:nvSpPr>
      <xdr:spPr>
        <a:xfrm>
          <a:off x="20134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1030</xdr:rowOff>
    </xdr:from>
    <xdr:to>
      <xdr:col>102</xdr:col>
      <xdr:colOff>165100</xdr:colOff>
      <xdr:row>41</xdr:row>
      <xdr:rowOff>102630</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19494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119157</xdr:rowOff>
    </xdr:from>
    <xdr:ext cx="599010" cy="259045"/>
    <xdr:sp macro="" textlink="">
      <xdr:nvSpPr>
        <xdr:cNvPr id="350" name="n_3aveValue【一般廃棄物処理施設】&#10;一人当たり有形固定資産（償却資産）額">
          <a:extLst>
            <a:ext uri="{FF2B5EF4-FFF2-40B4-BE49-F238E27FC236}">
              <a16:creationId xmlns:a16="http://schemas.microsoft.com/office/drawing/2014/main" id="{00000000-0008-0000-0F00-00005E010000}"/>
            </a:ext>
          </a:extLst>
        </xdr:cNvPr>
        <xdr:cNvSpPr txBox="1"/>
      </xdr:nvSpPr>
      <xdr:spPr>
        <a:xfrm>
          <a:off x="19245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127422</xdr:rowOff>
    </xdr:from>
    <xdr:to>
      <xdr:col>116</xdr:col>
      <xdr:colOff>114300</xdr:colOff>
      <xdr:row>42</xdr:row>
      <xdr:rowOff>57572</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22110700" y="715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42349</xdr:rowOff>
    </xdr:from>
    <xdr:ext cx="534377" cy="259045"/>
    <xdr:sp macro="" textlink="">
      <xdr:nvSpPr>
        <xdr:cNvPr id="357" name="【一般廃棄物処理施設】&#10;一人当たり有形固定資産（償却資産）額該当値テキスト">
          <a:extLst>
            <a:ext uri="{FF2B5EF4-FFF2-40B4-BE49-F238E27FC236}">
              <a16:creationId xmlns:a16="http://schemas.microsoft.com/office/drawing/2014/main" id="{00000000-0008-0000-0F00-000065010000}"/>
            </a:ext>
          </a:extLst>
        </xdr:cNvPr>
        <xdr:cNvSpPr txBox="1"/>
      </xdr:nvSpPr>
      <xdr:spPr>
        <a:xfrm>
          <a:off x="22199600" y="707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129691</xdr:rowOff>
    </xdr:from>
    <xdr:to>
      <xdr:col>112</xdr:col>
      <xdr:colOff>38100</xdr:colOff>
      <xdr:row>42</xdr:row>
      <xdr:rowOff>59841</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21272500" y="715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6772</xdr:rowOff>
    </xdr:from>
    <xdr:to>
      <xdr:col>116</xdr:col>
      <xdr:colOff>63500</xdr:colOff>
      <xdr:row>42</xdr:row>
      <xdr:rowOff>9041</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flipV="1">
          <a:off x="21323300" y="7207672"/>
          <a:ext cx="838200" cy="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50968</xdr:rowOff>
    </xdr:from>
    <xdr:ext cx="534377" cy="259045"/>
    <xdr:sp macro="" textlink="">
      <xdr:nvSpPr>
        <xdr:cNvPr id="360" name="n_1mainValue【一般廃棄物処理施設】&#10;一人当たり有形固定資産（償却資産）額">
          <a:extLst>
            <a:ext uri="{FF2B5EF4-FFF2-40B4-BE49-F238E27FC236}">
              <a16:creationId xmlns:a16="http://schemas.microsoft.com/office/drawing/2014/main" id="{00000000-0008-0000-0F00-000068010000}"/>
            </a:ext>
          </a:extLst>
        </xdr:cNvPr>
        <xdr:cNvSpPr txBox="1"/>
      </xdr:nvSpPr>
      <xdr:spPr>
        <a:xfrm>
          <a:off x="21043411" y="725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00" name="【消防施設】&#10;有形固定資産減価償却率グラフ枠">
          <a:extLst>
            <a:ext uri="{FF2B5EF4-FFF2-40B4-BE49-F238E27FC236}">
              <a16:creationId xmlns:a16="http://schemas.microsoft.com/office/drawing/2014/main" id="{00000000-0008-0000-0F00-000090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87</xdr:row>
      <xdr:rowOff>13336</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flipV="1">
          <a:off x="16318864" y="134340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402" name="【消防施設】&#10;有形固定資産減価償却率最小値テキスト">
          <a:extLst>
            <a:ext uri="{FF2B5EF4-FFF2-40B4-BE49-F238E27FC236}">
              <a16:creationId xmlns:a16="http://schemas.microsoft.com/office/drawing/2014/main" id="{00000000-0008-0000-0F00-000092010000}"/>
            </a:ext>
          </a:extLst>
        </xdr:cNvPr>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404" name="【消防施設】&#10;有形固定資産減価償却率最大値テキスト">
          <a:extLst>
            <a:ext uri="{FF2B5EF4-FFF2-40B4-BE49-F238E27FC236}">
              <a16:creationId xmlns:a16="http://schemas.microsoft.com/office/drawing/2014/main" id="{00000000-0008-0000-0F00-000094010000}"/>
            </a:ext>
          </a:extLst>
        </xdr:cNvPr>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156863</xdr:rowOff>
    </xdr:from>
    <xdr:ext cx="405111" cy="259045"/>
    <xdr:sp macro="" textlink="">
      <xdr:nvSpPr>
        <xdr:cNvPr id="406" name="【消防施設】&#10;有形固定資産減価償却率平均値テキスト">
          <a:extLst>
            <a:ext uri="{FF2B5EF4-FFF2-40B4-BE49-F238E27FC236}">
              <a16:creationId xmlns:a16="http://schemas.microsoft.com/office/drawing/2014/main" id="{00000000-0008-0000-0F00-000096010000}"/>
            </a:ext>
          </a:extLst>
        </xdr:cNvPr>
        <xdr:cNvSpPr txBox="1"/>
      </xdr:nvSpPr>
      <xdr:spPr>
        <a:xfrm>
          <a:off x="16357600" y="13872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149225</xdr:rowOff>
    </xdr:from>
    <xdr:to>
      <xdr:col>81</xdr:col>
      <xdr:colOff>101600</xdr:colOff>
      <xdr:row>82</xdr:row>
      <xdr:rowOff>79375</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15430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95902</xdr:rowOff>
    </xdr:from>
    <xdr:ext cx="405111" cy="259045"/>
    <xdr:sp macro="" textlink="">
      <xdr:nvSpPr>
        <xdr:cNvPr id="409" name="n_1aveValue【消防施設】&#10;有形固定資産減価償却率">
          <a:extLst>
            <a:ext uri="{FF2B5EF4-FFF2-40B4-BE49-F238E27FC236}">
              <a16:creationId xmlns:a16="http://schemas.microsoft.com/office/drawing/2014/main" id="{00000000-0008-0000-0F00-000099010000}"/>
            </a:ext>
          </a:extLst>
        </xdr:cNvPr>
        <xdr:cNvSpPr txBox="1"/>
      </xdr:nvSpPr>
      <xdr:spPr>
        <a:xfrm>
          <a:off x="15266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76836</xdr:rowOff>
    </xdr:from>
    <xdr:to>
      <xdr:col>76</xdr:col>
      <xdr:colOff>165100</xdr:colOff>
      <xdr:row>83</xdr:row>
      <xdr:rowOff>6986</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14541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23513</xdr:rowOff>
    </xdr:from>
    <xdr:ext cx="405111" cy="259045"/>
    <xdr:sp macro="" textlink="">
      <xdr:nvSpPr>
        <xdr:cNvPr id="411" name="n_2aveValue【消防施設】&#10;有形固定資産減価償却率">
          <a:extLst>
            <a:ext uri="{FF2B5EF4-FFF2-40B4-BE49-F238E27FC236}">
              <a16:creationId xmlns:a16="http://schemas.microsoft.com/office/drawing/2014/main" id="{00000000-0008-0000-0F00-00009B010000}"/>
            </a:ext>
          </a:extLst>
        </xdr:cNvPr>
        <xdr:cNvSpPr txBox="1"/>
      </xdr:nvSpPr>
      <xdr:spPr>
        <a:xfrm>
          <a:off x="14389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69214</xdr:rowOff>
    </xdr:from>
    <xdr:to>
      <xdr:col>72</xdr:col>
      <xdr:colOff>38100</xdr:colOff>
      <xdr:row>82</xdr:row>
      <xdr:rowOff>170814</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3652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15891</xdr:rowOff>
    </xdr:from>
    <xdr:ext cx="405111" cy="259045"/>
    <xdr:sp macro="" textlink="">
      <xdr:nvSpPr>
        <xdr:cNvPr id="413" name="n_3aveValue【消防施設】&#10;有形固定資産減価償却率">
          <a:extLst>
            <a:ext uri="{FF2B5EF4-FFF2-40B4-BE49-F238E27FC236}">
              <a16:creationId xmlns:a16="http://schemas.microsoft.com/office/drawing/2014/main" id="{00000000-0008-0000-0F00-00009D010000}"/>
            </a:ext>
          </a:extLst>
        </xdr:cNvPr>
        <xdr:cNvSpPr txBox="1"/>
      </xdr:nvSpPr>
      <xdr:spPr>
        <a:xfrm>
          <a:off x="13500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16268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57166</xdr:rowOff>
    </xdr:from>
    <xdr:ext cx="405111" cy="259045"/>
    <xdr:sp macro="" textlink="">
      <xdr:nvSpPr>
        <xdr:cNvPr id="420" name="【消防施設】&#10;有形固定資産減価償却率該当値テキスト">
          <a:extLst>
            <a:ext uri="{FF2B5EF4-FFF2-40B4-BE49-F238E27FC236}">
              <a16:creationId xmlns:a16="http://schemas.microsoft.com/office/drawing/2014/main" id="{00000000-0008-0000-0F00-0000A4010000}"/>
            </a:ext>
          </a:extLst>
        </xdr:cNvPr>
        <xdr:cNvSpPr txBox="1"/>
      </xdr:nvSpPr>
      <xdr:spPr>
        <a:xfrm>
          <a:off x="16357600"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153036</xdr:rowOff>
    </xdr:from>
    <xdr:to>
      <xdr:col>81</xdr:col>
      <xdr:colOff>101600</xdr:colOff>
      <xdr:row>84</xdr:row>
      <xdr:rowOff>83186</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15430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129539</xdr:rowOff>
    </xdr:from>
    <xdr:to>
      <xdr:col>85</xdr:col>
      <xdr:colOff>127000</xdr:colOff>
      <xdr:row>84</xdr:row>
      <xdr:rowOff>32386</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flipV="1">
          <a:off x="15481300" y="14188439"/>
          <a:ext cx="838200" cy="24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74313</xdr:rowOff>
    </xdr:from>
    <xdr:ext cx="405111" cy="259045"/>
    <xdr:sp macro="" textlink="">
      <xdr:nvSpPr>
        <xdr:cNvPr id="423" name="n_1mainValue【消防施設】&#10;有形固定資産減価償却率">
          <a:extLst>
            <a:ext uri="{FF2B5EF4-FFF2-40B4-BE49-F238E27FC236}">
              <a16:creationId xmlns:a16="http://schemas.microsoft.com/office/drawing/2014/main" id="{00000000-0008-0000-0F00-0000A7010000}"/>
            </a:ext>
          </a:extLst>
        </xdr:cNvPr>
        <xdr:cNvSpPr txBox="1"/>
      </xdr:nvSpPr>
      <xdr:spPr>
        <a:xfrm>
          <a:off x="15266044" y="1447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44" name="【消防施設】&#10;一人当たり面積グラフ枠">
          <a:extLst>
            <a:ext uri="{FF2B5EF4-FFF2-40B4-BE49-F238E27FC236}">
              <a16:creationId xmlns:a16="http://schemas.microsoft.com/office/drawing/2014/main" id="{00000000-0008-0000-0F00-0000BC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159258</xdr:rowOff>
    </xdr:from>
    <xdr:to>
      <xdr:col>116</xdr:col>
      <xdr:colOff>62864</xdr:colOff>
      <xdr:row>86</xdr:row>
      <xdr:rowOff>24612</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flipV="1">
          <a:off x="22160864" y="13532358"/>
          <a:ext cx="0" cy="12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446" name="【消防施設】&#10;一人当たり面積最小値テキスト">
          <a:extLst>
            <a:ext uri="{FF2B5EF4-FFF2-40B4-BE49-F238E27FC236}">
              <a16:creationId xmlns:a16="http://schemas.microsoft.com/office/drawing/2014/main" id="{00000000-0008-0000-0F00-0000BE010000}"/>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105935</xdr:rowOff>
    </xdr:from>
    <xdr:ext cx="469744" cy="259045"/>
    <xdr:sp macro="" textlink="">
      <xdr:nvSpPr>
        <xdr:cNvPr id="448" name="【消防施設】&#10;一人当たり面積最大値テキスト">
          <a:extLst>
            <a:ext uri="{FF2B5EF4-FFF2-40B4-BE49-F238E27FC236}">
              <a16:creationId xmlns:a16="http://schemas.microsoft.com/office/drawing/2014/main" id="{00000000-0008-0000-0F00-0000C0010000}"/>
            </a:ext>
          </a:extLst>
        </xdr:cNvPr>
        <xdr:cNvSpPr txBox="1"/>
      </xdr:nvSpPr>
      <xdr:spPr>
        <a:xfrm>
          <a:off x="221996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159258</xdr:rowOff>
    </xdr:from>
    <xdr:to>
      <xdr:col>116</xdr:col>
      <xdr:colOff>152400</xdr:colOff>
      <xdr:row>78</xdr:row>
      <xdr:rowOff>159258</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22072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109617</xdr:rowOff>
    </xdr:from>
    <xdr:ext cx="469744" cy="259045"/>
    <xdr:sp macro="" textlink="">
      <xdr:nvSpPr>
        <xdr:cNvPr id="450" name="【消防施設】&#10;一人当たり面積平均値テキスト">
          <a:extLst>
            <a:ext uri="{FF2B5EF4-FFF2-40B4-BE49-F238E27FC236}">
              <a16:creationId xmlns:a16="http://schemas.microsoft.com/office/drawing/2014/main" id="{00000000-0008-0000-0F00-0000C2010000}"/>
            </a:ext>
          </a:extLst>
        </xdr:cNvPr>
        <xdr:cNvSpPr txBox="1"/>
      </xdr:nvSpPr>
      <xdr:spPr>
        <a:xfrm>
          <a:off x="22199600" y="1451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86740</xdr:rowOff>
    </xdr:from>
    <xdr:to>
      <xdr:col>116</xdr:col>
      <xdr:colOff>114300</xdr:colOff>
      <xdr:row>86</xdr:row>
      <xdr:rowOff>16890</xdr:rowOff>
    </xdr:to>
    <xdr:sp macro="" textlink="">
      <xdr:nvSpPr>
        <xdr:cNvPr id="451" name="フローチャート: 判断 450">
          <a:extLst>
            <a:ext uri="{FF2B5EF4-FFF2-40B4-BE49-F238E27FC236}">
              <a16:creationId xmlns:a16="http://schemas.microsoft.com/office/drawing/2014/main" id="{00000000-0008-0000-0F00-0000C3010000}"/>
            </a:ext>
          </a:extLst>
        </xdr:cNvPr>
        <xdr:cNvSpPr/>
      </xdr:nvSpPr>
      <xdr:spPr>
        <a:xfrm>
          <a:off x="221107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78054</xdr:rowOff>
    </xdr:from>
    <xdr:to>
      <xdr:col>112</xdr:col>
      <xdr:colOff>38100</xdr:colOff>
      <xdr:row>86</xdr:row>
      <xdr:rowOff>8204</xdr:rowOff>
    </xdr:to>
    <xdr:sp macro="" textlink="">
      <xdr:nvSpPr>
        <xdr:cNvPr id="452" name="フローチャート: 判断 451">
          <a:extLst>
            <a:ext uri="{FF2B5EF4-FFF2-40B4-BE49-F238E27FC236}">
              <a16:creationId xmlns:a16="http://schemas.microsoft.com/office/drawing/2014/main" id="{00000000-0008-0000-0F00-0000C4010000}"/>
            </a:ext>
          </a:extLst>
        </xdr:cNvPr>
        <xdr:cNvSpPr/>
      </xdr:nvSpPr>
      <xdr:spPr>
        <a:xfrm>
          <a:off x="21272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24731</xdr:rowOff>
    </xdr:from>
    <xdr:ext cx="469744" cy="259045"/>
    <xdr:sp macro="" textlink="">
      <xdr:nvSpPr>
        <xdr:cNvPr id="453" name="n_1aveValue【消防施設】&#10;一人当たり面積">
          <a:extLst>
            <a:ext uri="{FF2B5EF4-FFF2-40B4-BE49-F238E27FC236}">
              <a16:creationId xmlns:a16="http://schemas.microsoft.com/office/drawing/2014/main" id="{00000000-0008-0000-0F00-0000C5010000}"/>
            </a:ext>
          </a:extLst>
        </xdr:cNvPr>
        <xdr:cNvSpPr txBox="1"/>
      </xdr:nvSpPr>
      <xdr:spPr>
        <a:xfrm>
          <a:off x="210757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35306</xdr:rowOff>
    </xdr:from>
    <xdr:to>
      <xdr:col>107</xdr:col>
      <xdr:colOff>101600</xdr:colOff>
      <xdr:row>85</xdr:row>
      <xdr:rowOff>136906</xdr:rowOff>
    </xdr:to>
    <xdr:sp macro="" textlink="">
      <xdr:nvSpPr>
        <xdr:cNvPr id="454" name="フローチャート: 判断 453">
          <a:extLst>
            <a:ext uri="{FF2B5EF4-FFF2-40B4-BE49-F238E27FC236}">
              <a16:creationId xmlns:a16="http://schemas.microsoft.com/office/drawing/2014/main" id="{00000000-0008-0000-0F00-0000C6010000}"/>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153433</xdr:rowOff>
    </xdr:from>
    <xdr:ext cx="469744" cy="259045"/>
    <xdr:sp macro="" textlink="">
      <xdr:nvSpPr>
        <xdr:cNvPr id="455" name="n_2aveValue【消防施設】&#10;一人当たり面積">
          <a:extLst>
            <a:ext uri="{FF2B5EF4-FFF2-40B4-BE49-F238E27FC236}">
              <a16:creationId xmlns:a16="http://schemas.microsoft.com/office/drawing/2014/main" id="{00000000-0008-0000-0F00-0000C7010000}"/>
            </a:ext>
          </a:extLst>
        </xdr:cNvPr>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85370</xdr:rowOff>
    </xdr:from>
    <xdr:to>
      <xdr:col>102</xdr:col>
      <xdr:colOff>165100</xdr:colOff>
      <xdr:row>86</xdr:row>
      <xdr:rowOff>15520</xdr:rowOff>
    </xdr:to>
    <xdr:sp macro="" textlink="">
      <xdr:nvSpPr>
        <xdr:cNvPr id="456" name="フローチャート: 判断 455">
          <a:extLst>
            <a:ext uri="{FF2B5EF4-FFF2-40B4-BE49-F238E27FC236}">
              <a16:creationId xmlns:a16="http://schemas.microsoft.com/office/drawing/2014/main" id="{00000000-0008-0000-0F00-0000C8010000}"/>
            </a:ext>
          </a:extLst>
        </xdr:cNvPr>
        <xdr:cNvSpPr/>
      </xdr:nvSpPr>
      <xdr:spPr>
        <a:xfrm>
          <a:off x="19494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32047</xdr:rowOff>
    </xdr:from>
    <xdr:ext cx="469744" cy="259045"/>
    <xdr:sp macro="" textlink="">
      <xdr:nvSpPr>
        <xdr:cNvPr id="457" name="n_3aveValue【消防施設】&#10;一人当たり面積">
          <a:extLst>
            <a:ext uri="{FF2B5EF4-FFF2-40B4-BE49-F238E27FC236}">
              <a16:creationId xmlns:a16="http://schemas.microsoft.com/office/drawing/2014/main" id="{00000000-0008-0000-0F00-0000C9010000}"/>
            </a:ext>
          </a:extLst>
        </xdr:cNvPr>
        <xdr:cNvSpPr txBox="1"/>
      </xdr:nvSpPr>
      <xdr:spPr>
        <a:xfrm>
          <a:off x="19310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145262</xdr:rowOff>
    </xdr:from>
    <xdr:to>
      <xdr:col>116</xdr:col>
      <xdr:colOff>114300</xdr:colOff>
      <xdr:row>86</xdr:row>
      <xdr:rowOff>75412</xdr:rowOff>
    </xdr:to>
    <xdr:sp macro="" textlink="">
      <xdr:nvSpPr>
        <xdr:cNvPr id="463" name="楕円 462">
          <a:extLst>
            <a:ext uri="{FF2B5EF4-FFF2-40B4-BE49-F238E27FC236}">
              <a16:creationId xmlns:a16="http://schemas.microsoft.com/office/drawing/2014/main" id="{00000000-0008-0000-0F00-0000CF010000}"/>
            </a:ext>
          </a:extLst>
        </xdr:cNvPr>
        <xdr:cNvSpPr/>
      </xdr:nvSpPr>
      <xdr:spPr>
        <a:xfrm>
          <a:off x="22110700" y="1471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65167</xdr:rowOff>
    </xdr:from>
    <xdr:ext cx="469744" cy="259045"/>
    <xdr:sp macro="" textlink="">
      <xdr:nvSpPr>
        <xdr:cNvPr id="464" name="【消防施設】&#10;一人当たり面積該当値テキスト">
          <a:extLst>
            <a:ext uri="{FF2B5EF4-FFF2-40B4-BE49-F238E27FC236}">
              <a16:creationId xmlns:a16="http://schemas.microsoft.com/office/drawing/2014/main" id="{00000000-0008-0000-0F00-0000D0010000}"/>
            </a:ext>
          </a:extLst>
        </xdr:cNvPr>
        <xdr:cNvSpPr txBox="1"/>
      </xdr:nvSpPr>
      <xdr:spPr>
        <a:xfrm>
          <a:off x="22199600" y="1463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145720</xdr:rowOff>
    </xdr:from>
    <xdr:to>
      <xdr:col>112</xdr:col>
      <xdr:colOff>38100</xdr:colOff>
      <xdr:row>86</xdr:row>
      <xdr:rowOff>75870</xdr:rowOff>
    </xdr:to>
    <xdr:sp macro="" textlink="">
      <xdr:nvSpPr>
        <xdr:cNvPr id="465" name="楕円 464">
          <a:extLst>
            <a:ext uri="{FF2B5EF4-FFF2-40B4-BE49-F238E27FC236}">
              <a16:creationId xmlns:a16="http://schemas.microsoft.com/office/drawing/2014/main" id="{00000000-0008-0000-0F00-0000D1010000}"/>
            </a:ext>
          </a:extLst>
        </xdr:cNvPr>
        <xdr:cNvSpPr/>
      </xdr:nvSpPr>
      <xdr:spPr>
        <a:xfrm>
          <a:off x="21272500" y="1471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24612</xdr:rowOff>
    </xdr:from>
    <xdr:to>
      <xdr:col>116</xdr:col>
      <xdr:colOff>63500</xdr:colOff>
      <xdr:row>86</xdr:row>
      <xdr:rowOff>25070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flipV="1">
          <a:off x="21323300" y="14769312"/>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66997</xdr:rowOff>
    </xdr:from>
    <xdr:ext cx="469744" cy="259045"/>
    <xdr:sp macro="" textlink="">
      <xdr:nvSpPr>
        <xdr:cNvPr id="467" name="n_1mainValue【消防施設】&#10;一人当たり面積">
          <a:extLst>
            <a:ext uri="{FF2B5EF4-FFF2-40B4-BE49-F238E27FC236}">
              <a16:creationId xmlns:a16="http://schemas.microsoft.com/office/drawing/2014/main" id="{00000000-0008-0000-0F00-0000D3010000}"/>
            </a:ext>
          </a:extLst>
        </xdr:cNvPr>
        <xdr:cNvSpPr txBox="1"/>
      </xdr:nvSpPr>
      <xdr:spPr>
        <a:xfrm>
          <a:off x="21075727" y="1481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2" name="【庁舎】&#10;有形固定資産減価償却率グラフ枠">
          <a:extLst>
            <a:ext uri="{FF2B5EF4-FFF2-40B4-BE49-F238E27FC236}">
              <a16:creationId xmlns:a16="http://schemas.microsoft.com/office/drawing/2014/main" id="{00000000-0008-0000-0F00-0000EC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flipV="1">
          <a:off x="16318864" y="1709057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494" name="【庁舎】&#10;有形固定資産減価償却率最小値テキスト">
          <a:extLst>
            <a:ext uri="{FF2B5EF4-FFF2-40B4-BE49-F238E27FC236}">
              <a16:creationId xmlns:a16="http://schemas.microsoft.com/office/drawing/2014/main" id="{00000000-0008-0000-0F00-0000EE010000}"/>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96" name="【庁舎】&#10;有形固定資産減価償却率最大値テキスト">
          <a:extLst>
            <a:ext uri="{FF2B5EF4-FFF2-40B4-BE49-F238E27FC236}">
              <a16:creationId xmlns:a16="http://schemas.microsoft.com/office/drawing/2014/main" id="{00000000-0008-0000-0F00-0000F001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49909</xdr:rowOff>
    </xdr:from>
    <xdr:ext cx="405111" cy="259045"/>
    <xdr:sp macro="" textlink="">
      <xdr:nvSpPr>
        <xdr:cNvPr id="498" name="【庁舎】&#10;有形固定資産減価償却率平均値テキスト">
          <a:extLst>
            <a:ext uri="{FF2B5EF4-FFF2-40B4-BE49-F238E27FC236}">
              <a16:creationId xmlns:a16="http://schemas.microsoft.com/office/drawing/2014/main" id="{00000000-0008-0000-0F00-0000F2010000}"/>
            </a:ext>
          </a:extLst>
        </xdr:cNvPr>
        <xdr:cNvSpPr txBox="1"/>
      </xdr:nvSpPr>
      <xdr:spPr>
        <a:xfrm>
          <a:off x="16357600" y="1753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499" name="フローチャート: 判断 498">
          <a:extLst>
            <a:ext uri="{FF2B5EF4-FFF2-40B4-BE49-F238E27FC236}">
              <a16:creationId xmlns:a16="http://schemas.microsoft.com/office/drawing/2014/main" id="{00000000-0008-0000-0F00-0000F3010000}"/>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500" name="フローチャート: 判断 499">
          <a:extLst>
            <a:ext uri="{FF2B5EF4-FFF2-40B4-BE49-F238E27FC236}">
              <a16:creationId xmlns:a16="http://schemas.microsoft.com/office/drawing/2014/main" id="{00000000-0008-0000-0F00-0000F4010000}"/>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112503</xdr:rowOff>
    </xdr:from>
    <xdr:ext cx="405111" cy="259045"/>
    <xdr:sp macro="" textlink="">
      <xdr:nvSpPr>
        <xdr:cNvPr id="501" name="n_1aveValue【庁舎】&#10;有形固定資産減価償却率">
          <a:extLst>
            <a:ext uri="{FF2B5EF4-FFF2-40B4-BE49-F238E27FC236}">
              <a16:creationId xmlns:a16="http://schemas.microsoft.com/office/drawing/2014/main" id="{00000000-0008-0000-0F00-0000F5010000}"/>
            </a:ext>
          </a:extLst>
        </xdr:cNvPr>
        <xdr:cNvSpPr txBox="1"/>
      </xdr:nvSpPr>
      <xdr:spPr>
        <a:xfrm>
          <a:off x="15266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71120</xdr:rowOff>
    </xdr:from>
    <xdr:to>
      <xdr:col>76</xdr:col>
      <xdr:colOff>165100</xdr:colOff>
      <xdr:row>104</xdr:row>
      <xdr:rowOff>1270</xdr:rowOff>
    </xdr:to>
    <xdr:sp macro="" textlink="">
      <xdr:nvSpPr>
        <xdr:cNvPr id="502" name="フローチャート: 判断 501">
          <a:extLst>
            <a:ext uri="{FF2B5EF4-FFF2-40B4-BE49-F238E27FC236}">
              <a16:creationId xmlns:a16="http://schemas.microsoft.com/office/drawing/2014/main" id="{00000000-0008-0000-0F00-0000F6010000}"/>
            </a:ext>
          </a:extLst>
        </xdr:cNvPr>
        <xdr:cNvSpPr/>
      </xdr:nvSpPr>
      <xdr:spPr>
        <a:xfrm>
          <a:off x="14541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17797</xdr:rowOff>
    </xdr:from>
    <xdr:ext cx="405111" cy="259045"/>
    <xdr:sp macro="" textlink="">
      <xdr:nvSpPr>
        <xdr:cNvPr id="503" name="n_2aveValue【庁舎】&#10;有形固定資産減価償却率">
          <a:extLst>
            <a:ext uri="{FF2B5EF4-FFF2-40B4-BE49-F238E27FC236}">
              <a16:creationId xmlns:a16="http://schemas.microsoft.com/office/drawing/2014/main" id="{00000000-0008-0000-0F00-0000F7010000}"/>
            </a:ext>
          </a:extLst>
        </xdr:cNvPr>
        <xdr:cNvSpPr txBox="1"/>
      </xdr:nvSpPr>
      <xdr:spPr>
        <a:xfrm>
          <a:off x="14389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20501</xdr:rowOff>
    </xdr:from>
    <xdr:to>
      <xdr:col>72</xdr:col>
      <xdr:colOff>38100</xdr:colOff>
      <xdr:row>103</xdr:row>
      <xdr:rowOff>122101</xdr:rowOff>
    </xdr:to>
    <xdr:sp macro="" textlink="">
      <xdr:nvSpPr>
        <xdr:cNvPr id="504" name="フローチャート: 判断 503">
          <a:extLst>
            <a:ext uri="{FF2B5EF4-FFF2-40B4-BE49-F238E27FC236}">
              <a16:creationId xmlns:a16="http://schemas.microsoft.com/office/drawing/2014/main" id="{00000000-0008-0000-0F00-0000F8010000}"/>
            </a:ext>
          </a:extLst>
        </xdr:cNvPr>
        <xdr:cNvSpPr/>
      </xdr:nvSpPr>
      <xdr:spPr>
        <a:xfrm>
          <a:off x="13652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138628</xdr:rowOff>
    </xdr:from>
    <xdr:ext cx="405111" cy="259045"/>
    <xdr:sp macro="" textlink="">
      <xdr:nvSpPr>
        <xdr:cNvPr id="505" name="n_3aveValue【庁舎】&#10;有形固定資産減価償却率">
          <a:extLst>
            <a:ext uri="{FF2B5EF4-FFF2-40B4-BE49-F238E27FC236}">
              <a16:creationId xmlns:a16="http://schemas.microsoft.com/office/drawing/2014/main" id="{00000000-0008-0000-0F00-0000F9010000}"/>
            </a:ext>
          </a:extLst>
        </xdr:cNvPr>
        <xdr:cNvSpPr txBox="1"/>
      </xdr:nvSpPr>
      <xdr:spPr>
        <a:xfrm>
          <a:off x="13500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89081</xdr:rowOff>
    </xdr:from>
    <xdr:to>
      <xdr:col>85</xdr:col>
      <xdr:colOff>177800</xdr:colOff>
      <xdr:row>104</xdr:row>
      <xdr:rowOff>19231</xdr:rowOff>
    </xdr:to>
    <xdr:sp macro="" textlink="">
      <xdr:nvSpPr>
        <xdr:cNvPr id="511" name="楕円 510">
          <a:extLst>
            <a:ext uri="{FF2B5EF4-FFF2-40B4-BE49-F238E27FC236}">
              <a16:creationId xmlns:a16="http://schemas.microsoft.com/office/drawing/2014/main" id="{00000000-0008-0000-0F00-0000FF010000}"/>
            </a:ext>
          </a:extLst>
        </xdr:cNvPr>
        <xdr:cNvSpPr/>
      </xdr:nvSpPr>
      <xdr:spPr>
        <a:xfrm>
          <a:off x="162687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67508</xdr:rowOff>
    </xdr:from>
    <xdr:ext cx="405111" cy="259045"/>
    <xdr:sp macro="" textlink="">
      <xdr:nvSpPr>
        <xdr:cNvPr id="512" name="【庁舎】&#10;有形固定資産減価償却率該当値テキスト">
          <a:extLst>
            <a:ext uri="{FF2B5EF4-FFF2-40B4-BE49-F238E27FC236}">
              <a16:creationId xmlns:a16="http://schemas.microsoft.com/office/drawing/2014/main" id="{00000000-0008-0000-0F00-000000020000}"/>
            </a:ext>
          </a:extLst>
        </xdr:cNvPr>
        <xdr:cNvSpPr txBox="1"/>
      </xdr:nvSpPr>
      <xdr:spPr>
        <a:xfrm>
          <a:off x="16357600" y="1772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123371</xdr:rowOff>
    </xdr:from>
    <xdr:to>
      <xdr:col>81</xdr:col>
      <xdr:colOff>101600</xdr:colOff>
      <xdr:row>104</xdr:row>
      <xdr:rowOff>53521</xdr:rowOff>
    </xdr:to>
    <xdr:sp macro="" textlink="">
      <xdr:nvSpPr>
        <xdr:cNvPr id="513" name="楕円 512">
          <a:extLst>
            <a:ext uri="{FF2B5EF4-FFF2-40B4-BE49-F238E27FC236}">
              <a16:creationId xmlns:a16="http://schemas.microsoft.com/office/drawing/2014/main" id="{00000000-0008-0000-0F00-000001020000}"/>
            </a:ext>
          </a:extLst>
        </xdr:cNvPr>
        <xdr:cNvSpPr/>
      </xdr:nvSpPr>
      <xdr:spPr>
        <a:xfrm>
          <a:off x="15430500" y="177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139881</xdr:rowOff>
    </xdr:from>
    <xdr:to>
      <xdr:col>85</xdr:col>
      <xdr:colOff>127000</xdr:colOff>
      <xdr:row>104</xdr:row>
      <xdr:rowOff>2721</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flipV="1">
          <a:off x="15481300" y="1779923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89081</xdr:rowOff>
    </xdr:from>
    <xdr:to>
      <xdr:col>76</xdr:col>
      <xdr:colOff>165100</xdr:colOff>
      <xdr:row>104</xdr:row>
      <xdr:rowOff>19231</xdr:rowOff>
    </xdr:to>
    <xdr:sp macro="" textlink="">
      <xdr:nvSpPr>
        <xdr:cNvPr id="515" name="楕円 514">
          <a:extLst>
            <a:ext uri="{FF2B5EF4-FFF2-40B4-BE49-F238E27FC236}">
              <a16:creationId xmlns:a16="http://schemas.microsoft.com/office/drawing/2014/main" id="{00000000-0008-0000-0F00-000003020000}"/>
            </a:ext>
          </a:extLst>
        </xdr:cNvPr>
        <xdr:cNvSpPr/>
      </xdr:nvSpPr>
      <xdr:spPr>
        <a:xfrm>
          <a:off x="14541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139881</xdr:rowOff>
    </xdr:from>
    <xdr:to>
      <xdr:col>81</xdr:col>
      <xdr:colOff>50800</xdr:colOff>
      <xdr:row>104</xdr:row>
      <xdr:rowOff>2721</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4592300" y="1779923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44648</xdr:rowOff>
    </xdr:from>
    <xdr:ext cx="405111" cy="259045"/>
    <xdr:sp macro="" textlink="">
      <xdr:nvSpPr>
        <xdr:cNvPr id="517" name="n_1mainValue【庁舎】&#10;有形固定資産減価償却率">
          <a:extLst>
            <a:ext uri="{FF2B5EF4-FFF2-40B4-BE49-F238E27FC236}">
              <a16:creationId xmlns:a16="http://schemas.microsoft.com/office/drawing/2014/main" id="{00000000-0008-0000-0F00-000005020000}"/>
            </a:ext>
          </a:extLst>
        </xdr:cNvPr>
        <xdr:cNvSpPr txBox="1"/>
      </xdr:nvSpPr>
      <xdr:spPr>
        <a:xfrm>
          <a:off x="152660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10358</xdr:rowOff>
    </xdr:from>
    <xdr:ext cx="405111" cy="259045"/>
    <xdr:sp macro="" textlink="">
      <xdr:nvSpPr>
        <xdr:cNvPr id="518" name="n_2mainValue【庁舎】&#10;有形固定資産減価償却率">
          <a:extLst>
            <a:ext uri="{FF2B5EF4-FFF2-40B4-BE49-F238E27FC236}">
              <a16:creationId xmlns:a16="http://schemas.microsoft.com/office/drawing/2014/main" id="{00000000-0008-0000-0F00-000006020000}"/>
            </a:ext>
          </a:extLst>
        </xdr:cNvPr>
        <xdr:cNvSpPr txBox="1"/>
      </xdr:nvSpPr>
      <xdr:spPr>
        <a:xfrm>
          <a:off x="14389744" y="1784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3" name="【庁舎】&#10;一人当たり面積グラフ枠">
          <a:extLst>
            <a:ext uri="{FF2B5EF4-FFF2-40B4-BE49-F238E27FC236}">
              <a16:creationId xmlns:a16="http://schemas.microsoft.com/office/drawing/2014/main" id="{00000000-0008-0000-0F00-00001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flipV="1">
          <a:off x="22160864" y="170877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545" name="【庁舎】&#10;一人当たり面積最小値テキスト">
          <a:extLst>
            <a:ext uri="{FF2B5EF4-FFF2-40B4-BE49-F238E27FC236}">
              <a16:creationId xmlns:a16="http://schemas.microsoft.com/office/drawing/2014/main" id="{00000000-0008-0000-0F00-000021020000}"/>
            </a:ext>
          </a:extLst>
        </xdr:cNvPr>
        <xdr:cNvSpPr txBox="1"/>
      </xdr:nvSpPr>
      <xdr:spPr>
        <a:xfrm>
          <a:off x="22199600" y="186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22072600" y="186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547" name="【庁舎】&#10;一人当たり面積最大値テキスト">
          <a:extLst>
            <a:ext uri="{FF2B5EF4-FFF2-40B4-BE49-F238E27FC236}">
              <a16:creationId xmlns:a16="http://schemas.microsoft.com/office/drawing/2014/main" id="{00000000-0008-0000-0F00-000023020000}"/>
            </a:ext>
          </a:extLst>
        </xdr:cNvPr>
        <xdr:cNvSpPr txBox="1"/>
      </xdr:nvSpPr>
      <xdr:spPr>
        <a:xfrm>
          <a:off x="22199600" y="168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22072600" y="1708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29663</xdr:rowOff>
    </xdr:from>
    <xdr:ext cx="469744" cy="259045"/>
    <xdr:sp macro="" textlink="">
      <xdr:nvSpPr>
        <xdr:cNvPr id="549" name="【庁舎】&#10;一人当たり面積平均値テキスト">
          <a:extLst>
            <a:ext uri="{FF2B5EF4-FFF2-40B4-BE49-F238E27FC236}">
              <a16:creationId xmlns:a16="http://schemas.microsoft.com/office/drawing/2014/main" id="{00000000-0008-0000-0F00-000025020000}"/>
            </a:ext>
          </a:extLst>
        </xdr:cNvPr>
        <xdr:cNvSpPr txBox="1"/>
      </xdr:nvSpPr>
      <xdr:spPr>
        <a:xfrm>
          <a:off x="22199600" y="18374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550" name="フローチャート: 判断 549">
          <a:extLst>
            <a:ext uri="{FF2B5EF4-FFF2-40B4-BE49-F238E27FC236}">
              <a16:creationId xmlns:a16="http://schemas.microsoft.com/office/drawing/2014/main" id="{00000000-0008-0000-0F00-000026020000}"/>
            </a:ext>
          </a:extLst>
        </xdr:cNvPr>
        <xdr:cNvSpPr/>
      </xdr:nvSpPr>
      <xdr:spPr>
        <a:xfrm>
          <a:off x="22110700" y="1852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551" name="フローチャート: 判断 550">
          <a:extLst>
            <a:ext uri="{FF2B5EF4-FFF2-40B4-BE49-F238E27FC236}">
              <a16:creationId xmlns:a16="http://schemas.microsoft.com/office/drawing/2014/main" id="{00000000-0008-0000-0F00-000027020000}"/>
            </a:ext>
          </a:extLst>
        </xdr:cNvPr>
        <xdr:cNvSpPr/>
      </xdr:nvSpPr>
      <xdr:spPr>
        <a:xfrm>
          <a:off x="21272500" y="1852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122300</xdr:rowOff>
    </xdr:from>
    <xdr:ext cx="469744" cy="259045"/>
    <xdr:sp macro="" textlink="">
      <xdr:nvSpPr>
        <xdr:cNvPr id="552" name="n_1aveValue【庁舎】&#10;一人当たり面積">
          <a:extLst>
            <a:ext uri="{FF2B5EF4-FFF2-40B4-BE49-F238E27FC236}">
              <a16:creationId xmlns:a16="http://schemas.microsoft.com/office/drawing/2014/main" id="{00000000-0008-0000-0F00-000028020000}"/>
            </a:ext>
          </a:extLst>
        </xdr:cNvPr>
        <xdr:cNvSpPr txBox="1"/>
      </xdr:nvSpPr>
      <xdr:spPr>
        <a:xfrm>
          <a:off x="21075727" y="1829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11685</xdr:rowOff>
    </xdr:from>
    <xdr:to>
      <xdr:col>107</xdr:col>
      <xdr:colOff>101600</xdr:colOff>
      <xdr:row>108</xdr:row>
      <xdr:rowOff>113285</xdr:rowOff>
    </xdr:to>
    <xdr:sp macro="" textlink="">
      <xdr:nvSpPr>
        <xdr:cNvPr id="553" name="フローチャート: 判断 552">
          <a:extLst>
            <a:ext uri="{FF2B5EF4-FFF2-40B4-BE49-F238E27FC236}">
              <a16:creationId xmlns:a16="http://schemas.microsoft.com/office/drawing/2014/main" id="{00000000-0008-0000-0F00-000029020000}"/>
            </a:ext>
          </a:extLst>
        </xdr:cNvPr>
        <xdr:cNvSpPr/>
      </xdr:nvSpPr>
      <xdr:spPr>
        <a:xfrm>
          <a:off x="20383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129812</xdr:rowOff>
    </xdr:from>
    <xdr:ext cx="469744" cy="259045"/>
    <xdr:sp macro="" textlink="">
      <xdr:nvSpPr>
        <xdr:cNvPr id="554" name="n_2aveValue【庁舎】&#10;一人当たり面積">
          <a:extLst>
            <a:ext uri="{FF2B5EF4-FFF2-40B4-BE49-F238E27FC236}">
              <a16:creationId xmlns:a16="http://schemas.microsoft.com/office/drawing/2014/main" id="{00000000-0008-0000-0F00-00002A020000}"/>
            </a:ext>
          </a:extLst>
        </xdr:cNvPr>
        <xdr:cNvSpPr txBox="1"/>
      </xdr:nvSpPr>
      <xdr:spPr>
        <a:xfrm>
          <a:off x="20199427" y="1830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16582</xdr:rowOff>
    </xdr:from>
    <xdr:to>
      <xdr:col>102</xdr:col>
      <xdr:colOff>165100</xdr:colOff>
      <xdr:row>108</xdr:row>
      <xdr:rowOff>118182</xdr:rowOff>
    </xdr:to>
    <xdr:sp macro="" textlink="">
      <xdr:nvSpPr>
        <xdr:cNvPr id="555" name="フローチャート: 判断 554">
          <a:extLst>
            <a:ext uri="{FF2B5EF4-FFF2-40B4-BE49-F238E27FC236}">
              <a16:creationId xmlns:a16="http://schemas.microsoft.com/office/drawing/2014/main" id="{00000000-0008-0000-0F00-00002B020000}"/>
            </a:ext>
          </a:extLst>
        </xdr:cNvPr>
        <xdr:cNvSpPr/>
      </xdr:nvSpPr>
      <xdr:spPr>
        <a:xfrm>
          <a:off x="19494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134709</xdr:rowOff>
    </xdr:from>
    <xdr:ext cx="469744" cy="259045"/>
    <xdr:sp macro="" textlink="">
      <xdr:nvSpPr>
        <xdr:cNvPr id="556" name="n_3aveValue【庁舎】&#10;一人当たり面積">
          <a:extLst>
            <a:ext uri="{FF2B5EF4-FFF2-40B4-BE49-F238E27FC236}">
              <a16:creationId xmlns:a16="http://schemas.microsoft.com/office/drawing/2014/main" id="{00000000-0008-0000-0F00-00002C020000}"/>
            </a:ext>
          </a:extLst>
        </xdr:cNvPr>
        <xdr:cNvSpPr txBox="1"/>
      </xdr:nvSpPr>
      <xdr:spPr>
        <a:xfrm>
          <a:off x="19310427" y="183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36666</xdr:rowOff>
    </xdr:from>
    <xdr:to>
      <xdr:col>116</xdr:col>
      <xdr:colOff>114300</xdr:colOff>
      <xdr:row>108</xdr:row>
      <xdr:rowOff>138266</xdr:rowOff>
    </xdr:to>
    <xdr:sp macro="" textlink="">
      <xdr:nvSpPr>
        <xdr:cNvPr id="562" name="楕円 561">
          <a:extLst>
            <a:ext uri="{FF2B5EF4-FFF2-40B4-BE49-F238E27FC236}">
              <a16:creationId xmlns:a16="http://schemas.microsoft.com/office/drawing/2014/main" id="{00000000-0008-0000-0F00-000032020000}"/>
            </a:ext>
          </a:extLst>
        </xdr:cNvPr>
        <xdr:cNvSpPr/>
      </xdr:nvSpPr>
      <xdr:spPr>
        <a:xfrm>
          <a:off x="22110700" y="1855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156662</xdr:rowOff>
    </xdr:from>
    <xdr:ext cx="469744" cy="259045"/>
    <xdr:sp macro="" textlink="">
      <xdr:nvSpPr>
        <xdr:cNvPr id="563" name="【庁舎】&#10;一人当たり面積該当値テキスト">
          <a:extLst>
            <a:ext uri="{FF2B5EF4-FFF2-40B4-BE49-F238E27FC236}">
              <a16:creationId xmlns:a16="http://schemas.microsoft.com/office/drawing/2014/main" id="{00000000-0008-0000-0F00-000033020000}"/>
            </a:ext>
          </a:extLst>
        </xdr:cNvPr>
        <xdr:cNvSpPr txBox="1"/>
      </xdr:nvSpPr>
      <xdr:spPr>
        <a:xfrm>
          <a:off x="22199600" y="1850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36340</xdr:rowOff>
    </xdr:from>
    <xdr:to>
      <xdr:col>112</xdr:col>
      <xdr:colOff>38100</xdr:colOff>
      <xdr:row>108</xdr:row>
      <xdr:rowOff>137940</xdr:rowOff>
    </xdr:to>
    <xdr:sp macro="" textlink="">
      <xdr:nvSpPr>
        <xdr:cNvPr id="564" name="楕円 563">
          <a:extLst>
            <a:ext uri="{FF2B5EF4-FFF2-40B4-BE49-F238E27FC236}">
              <a16:creationId xmlns:a16="http://schemas.microsoft.com/office/drawing/2014/main" id="{00000000-0008-0000-0F00-000034020000}"/>
            </a:ext>
          </a:extLst>
        </xdr:cNvPr>
        <xdr:cNvSpPr/>
      </xdr:nvSpPr>
      <xdr:spPr>
        <a:xfrm>
          <a:off x="21272500" y="1855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87140</xdr:rowOff>
    </xdr:from>
    <xdr:to>
      <xdr:col>116</xdr:col>
      <xdr:colOff>63500</xdr:colOff>
      <xdr:row>108</xdr:row>
      <xdr:rowOff>87466</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21323300" y="18603740"/>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35198</xdr:rowOff>
    </xdr:from>
    <xdr:to>
      <xdr:col>107</xdr:col>
      <xdr:colOff>101600</xdr:colOff>
      <xdr:row>108</xdr:row>
      <xdr:rowOff>136798</xdr:rowOff>
    </xdr:to>
    <xdr:sp macro="" textlink="">
      <xdr:nvSpPr>
        <xdr:cNvPr id="566" name="楕円 565">
          <a:extLst>
            <a:ext uri="{FF2B5EF4-FFF2-40B4-BE49-F238E27FC236}">
              <a16:creationId xmlns:a16="http://schemas.microsoft.com/office/drawing/2014/main" id="{00000000-0008-0000-0F00-000036020000}"/>
            </a:ext>
          </a:extLst>
        </xdr:cNvPr>
        <xdr:cNvSpPr/>
      </xdr:nvSpPr>
      <xdr:spPr>
        <a:xfrm>
          <a:off x="20383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85998</xdr:rowOff>
    </xdr:from>
    <xdr:to>
      <xdr:col>111</xdr:col>
      <xdr:colOff>177800</xdr:colOff>
      <xdr:row>108</xdr:row>
      <xdr:rowOff>87140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20434300" y="18602598"/>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129067</xdr:rowOff>
    </xdr:from>
    <xdr:ext cx="469744" cy="259045"/>
    <xdr:sp macro="" textlink="">
      <xdr:nvSpPr>
        <xdr:cNvPr id="568" name="n_1mainValue【庁舎】&#10;一人当たり面積">
          <a:extLst>
            <a:ext uri="{FF2B5EF4-FFF2-40B4-BE49-F238E27FC236}">
              <a16:creationId xmlns:a16="http://schemas.microsoft.com/office/drawing/2014/main" id="{00000000-0008-0000-0F00-000038020000}"/>
            </a:ext>
          </a:extLst>
        </xdr:cNvPr>
        <xdr:cNvSpPr txBox="1"/>
      </xdr:nvSpPr>
      <xdr:spPr>
        <a:xfrm>
          <a:off x="21075727" y="1864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127925</xdr:rowOff>
    </xdr:from>
    <xdr:ext cx="469744" cy="259045"/>
    <xdr:sp macro="" textlink="">
      <xdr:nvSpPr>
        <xdr:cNvPr id="569" name="n_2mainValue【庁舎】&#10;一人当たり面積">
          <a:extLst>
            <a:ext uri="{FF2B5EF4-FFF2-40B4-BE49-F238E27FC236}">
              <a16:creationId xmlns:a16="http://schemas.microsoft.com/office/drawing/2014/main" id="{00000000-0008-0000-0F00-000039020000}"/>
            </a:ext>
          </a:extLst>
        </xdr:cNvPr>
        <xdr:cNvSpPr txBox="1"/>
      </xdr:nvSpPr>
      <xdr:spPr>
        <a:xfrm>
          <a:off x="20199427" y="186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有形固定資産減価償却率は、体育館・ﾌﾟｰﾙについて、築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以上が経過しており老朽化が進んでいる。現在のところ、建替え等の計画はなく、部分的な修繕に留まっている。福祉施設については、全国平均・鳥取県平均よりも若干低くなっている。庁舎についても、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以上が経過し、部分的な修繕等は実施しているが、県平均よりも若干高くなっている。村全体での公共施設等総合管理計画は策定したものの、個別の施設計画については未策定であり、今後は個別計画を策定し、適正な施設管理に努める。</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人当たりの面積については、人口が増加傾向にある中で県平均を目標数値とし、適正な面積の確保に努める。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3,559
3,532
4.20
2,541,646
2,451,111
83,222
1,414,508
2,563,957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財政力指数は、平成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年度に</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を下回って以降、年々下がっている。平成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年度は前年度比で</a:t>
          </a:r>
          <a:r>
            <a:rPr kumimoji="1" lang="en-US" altLang="ja-JP" sz="1100">
              <a:latin typeface="ＭＳ Ｐゴシック" panose="020B0600070205080204" pitchFamily="50" charset="-128"/>
              <a:ea typeface="ＭＳ Ｐゴシック" panose="020B0600070205080204" pitchFamily="50" charset="-128"/>
            </a:rPr>
            <a:t>0.03</a:t>
          </a:r>
          <a:r>
            <a:rPr kumimoji="1" lang="ja-JP" altLang="en-US" sz="1100">
              <a:latin typeface="ＭＳ Ｐゴシック" panose="020B0600070205080204" pitchFamily="50" charset="-128"/>
              <a:ea typeface="ＭＳ Ｐゴシック" panose="020B0600070205080204" pitchFamily="50" charset="-128"/>
            </a:rPr>
            <a:t>下がった。これは、固定資産税（償却資産）が減額となっていることに加え、社会福祉経費及び公債費の増による基準財政需要額が伸びたことが要因として挙げられる。しかし、数値自体は類似団体や全国・県平均よりも高い。引き続き、行財政改革等を推進し、歳出の抑制及び歳入の確保に取り組み、財政の健全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165608</xdr:rowOff>
    </xdr:from>
    <xdr:to>
      <xdr:col>23</xdr:col>
      <xdr:colOff>133350</xdr:colOff>
      <xdr:row>41</xdr:row>
      <xdr:rowOff>23114</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02360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55135</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42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146304</xdr:rowOff>
    </xdr:from>
    <xdr:to>
      <xdr:col>19</xdr:col>
      <xdr:colOff>133350</xdr:colOff>
      <xdr:row>40</xdr:row>
      <xdr:rowOff>165608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0043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146304</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698500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159783</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117348</xdr:rowOff>
    </xdr:from>
    <xdr:to>
      <xdr:col>11</xdr:col>
      <xdr:colOff>31750</xdr:colOff>
      <xdr:row>40</xdr:row>
      <xdr:rowOff>127000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69753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101871</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140479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143764</xdr:rowOff>
    </xdr:from>
    <xdr:to>
      <xdr:col>23</xdr:col>
      <xdr:colOff>184150</xdr:colOff>
      <xdr:row>41</xdr:row>
      <xdr:rowOff>73914</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160291</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114808</xdr:rowOff>
    </xdr:from>
    <xdr:to>
      <xdr:col>19</xdr:col>
      <xdr:colOff>184150</xdr:colOff>
      <xdr:row>41</xdr:row>
      <xdr:rowOff>44958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55135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95504</xdr:rowOff>
    </xdr:from>
    <xdr:to>
      <xdr:col>15</xdr:col>
      <xdr:colOff>133350</xdr:colOff>
      <xdr:row>41</xdr:row>
      <xdr:rowOff>25654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35831</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66548</xdr:rowOff>
    </xdr:from>
    <xdr:to>
      <xdr:col>7</xdr:col>
      <xdr:colOff>31750</xdr:colOff>
      <xdr:row>40</xdr:row>
      <xdr:rowOff>168148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6875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社会福祉経費の増により、普通交付税が対前年で</a:t>
          </a:r>
          <a:r>
            <a:rPr kumimoji="1" lang="en-US" altLang="ja-JP" sz="1100">
              <a:latin typeface="ＭＳ Ｐゴシック" panose="020B0600070205080204" pitchFamily="50" charset="-128"/>
              <a:ea typeface="ＭＳ Ｐゴシック" panose="020B0600070205080204" pitchFamily="50" charset="-128"/>
            </a:rPr>
            <a:t>42,051</a:t>
          </a:r>
          <a:r>
            <a:rPr kumimoji="1" lang="ja-JP" altLang="en-US" sz="1100">
              <a:latin typeface="ＭＳ Ｐゴシック" panose="020B0600070205080204" pitchFamily="50" charset="-128"/>
              <a:ea typeface="ＭＳ Ｐゴシック" panose="020B0600070205080204" pitchFamily="50" charset="-128"/>
            </a:rPr>
            <a:t>千円増となったため、計上収支比率が</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％下がった。依然として全国平均・県平均よりも低い数値となっている。ここ近年、経常収支比率が下がってきている要因は、平成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年度から福祉事務所経費に係る特別交付税が普通交付税に振り替えられたことによることが大きいと考えられる。</a:t>
          </a:r>
        </a:p>
        <a:p>
          <a:r>
            <a:rPr kumimoji="1" lang="ja-JP" altLang="en-US" sz="1100">
              <a:latin typeface="ＭＳ Ｐゴシック" panose="020B0600070205080204" pitchFamily="50" charset="-128"/>
              <a:ea typeface="ＭＳ Ｐゴシック" panose="020B0600070205080204" pitchFamily="50" charset="-128"/>
            </a:rPr>
            <a:t>　今後も税収の確保や、経常経費の抑制に努めるなど、経常収支比率抑制策を実施し、弾力性のある財政構造を維持していく。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9737</xdr:rowOff>
    </xdr:from>
    <xdr:to>
      <xdr:col>23</xdr:col>
      <xdr:colOff>133350</xdr:colOff>
      <xdr:row>63</xdr:row>
      <xdr:rowOff>76094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811087"/>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79815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76094</xdr:rowOff>
    </xdr:from>
    <xdr:to>
      <xdr:col>19</xdr:col>
      <xdr:colOff>133350</xdr:colOff>
      <xdr:row>64</xdr:row>
      <xdr:rowOff>13229</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877444"/>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16633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8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126365</xdr:rowOff>
    </xdr:from>
    <xdr:to>
      <xdr:col>15</xdr:col>
      <xdr:colOff>82550</xdr:colOff>
      <xdr:row>64</xdr:row>
      <xdr:rowOff>13229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927715"/>
          <a:ext cx="889000" cy="5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126365</xdr:rowOff>
    </xdr:from>
    <xdr:to>
      <xdr:col>11</xdr:col>
      <xdr:colOff>31750</xdr:colOff>
      <xdr:row>64</xdr:row>
      <xdr:rowOff>5186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927715"/>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40551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130387</xdr:rowOff>
    </xdr:from>
    <xdr:to>
      <xdr:col>23</xdr:col>
      <xdr:colOff>184150</xdr:colOff>
      <xdr:row>63</xdr:row>
      <xdr:rowOff>60537</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146914</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25294</xdr:rowOff>
    </xdr:from>
    <xdr:to>
      <xdr:col>19</xdr:col>
      <xdr:colOff>184150</xdr:colOff>
      <xdr:row>63</xdr:row>
      <xdr:rowOff>126894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2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137071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95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133879</xdr:rowOff>
    </xdr:from>
    <xdr:to>
      <xdr:col>15</xdr:col>
      <xdr:colOff>133350</xdr:colOff>
      <xdr:row>64</xdr:row>
      <xdr:rowOff>64029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48806</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2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75565</xdr:rowOff>
    </xdr:from>
    <xdr:to>
      <xdr:col>11</xdr:col>
      <xdr:colOff>82550</xdr:colOff>
      <xdr:row>64</xdr:row>
      <xdr:rowOff>5715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125836</xdr:rowOff>
    </xdr:from>
    <xdr:to>
      <xdr:col>7</xdr:col>
      <xdr:colOff>31750</xdr:colOff>
      <xdr:row>64</xdr:row>
      <xdr:rowOff>55986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2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40763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1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[220,993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人件費・物件費等の状況については、平成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年度以降、上昇してきており、平成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年度に一度下がったが、平成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662</a:t>
          </a:r>
          <a:r>
            <a:rPr kumimoji="1" lang="ja-JP" altLang="en-US" sz="1300">
              <a:latin typeface="ＭＳ Ｐゴシック" panose="020B0600070205080204" pitchFamily="50" charset="-128"/>
              <a:ea typeface="ＭＳ Ｐゴシック" panose="020B0600070205080204" pitchFamily="50" charset="-128"/>
            </a:rPr>
            <a:t>円の増となった。全国平均、県平均を上回っているが、類似団体との比較では人件費・物件費等を抑制していることもあり、数値は低くなっている。引き続き、歳出の抑制に努めていく。</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102157</xdr:rowOff>
    </xdr:from>
    <xdr:to>
      <xdr:col>23</xdr:col>
      <xdr:colOff>133350</xdr:colOff>
      <xdr:row>80</xdr:row>
      <xdr:rowOff>103394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818157"/>
          <a:ext cx="838200" cy="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120544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836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102157</xdr:rowOff>
    </xdr:from>
    <xdr:to>
      <xdr:col>19</xdr:col>
      <xdr:colOff>133350</xdr:colOff>
      <xdr:row>80</xdr:row>
      <xdr:rowOff>105738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3818157"/>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65140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5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105397</xdr:rowOff>
    </xdr:from>
    <xdr:to>
      <xdr:col>15</xdr:col>
      <xdr:colOff>82550</xdr:colOff>
      <xdr:row>80</xdr:row>
      <xdr:rowOff>105738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21397"/>
          <a:ext cx="889000" cy="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61286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4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103445</xdr:rowOff>
    </xdr:from>
    <xdr:to>
      <xdr:col>11</xdr:col>
      <xdr:colOff>31750</xdr:colOff>
      <xdr:row>80</xdr:row>
      <xdr:rowOff>105397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19445"/>
          <a:ext cx="889000" cy="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62186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4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29010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1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52594</xdr:rowOff>
    </xdr:from>
    <xdr:to>
      <xdr:col>23</xdr:col>
      <xdr:colOff>184150</xdr:colOff>
      <xdr:row>80</xdr:row>
      <xdr:rowOff>154194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76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145321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689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51357</xdr:rowOff>
    </xdr:from>
    <xdr:to>
      <xdr:col>19</xdr:col>
      <xdr:colOff>184150</xdr:colOff>
      <xdr:row>80</xdr:row>
      <xdr:rowOff>152957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76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163134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536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54938</xdr:rowOff>
    </xdr:from>
    <xdr:to>
      <xdr:col>15</xdr:col>
      <xdr:colOff>133350</xdr:colOff>
      <xdr:row>80</xdr:row>
      <xdr:rowOff>156538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77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166715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3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54597</xdr:rowOff>
    </xdr:from>
    <xdr:to>
      <xdr:col>11</xdr:col>
      <xdr:colOff>82550</xdr:colOff>
      <xdr:row>80</xdr:row>
      <xdr:rowOff>156197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7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166374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3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52645</xdr:rowOff>
    </xdr:from>
    <xdr:to>
      <xdr:col>7</xdr:col>
      <xdr:colOff>31750</xdr:colOff>
      <xdr:row>80</xdr:row>
      <xdr:rowOff>154245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164422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3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依然として類似団体を上回っており、県平均よりは低く、ほぼ全国平均並みとなっている。調査分母となる職員数が少ないため、退職や新規採用など状況により大きく変動する。</a:t>
          </a: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44768</xdr:rowOff>
    </xdr:from>
    <xdr:to>
      <xdr:col>81</xdr:col>
      <xdr:colOff>44450</xdr:colOff>
      <xdr:row>87</xdr:row>
      <xdr:rowOff>62864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960918"/>
          <a:ext cx="8382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49229</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62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44768</xdr:rowOff>
    </xdr:from>
    <xdr:to>
      <xdr:col>77</xdr:col>
      <xdr:colOff>44450</xdr:colOff>
      <xdr:row>87</xdr:row>
      <xdr:rowOff>62864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960918"/>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62864</xdr:rowOff>
    </xdr:from>
    <xdr:to>
      <xdr:col>72</xdr:col>
      <xdr:colOff>203200</xdr:colOff>
      <xdr:row>87</xdr:row>
      <xdr:rowOff>123189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97901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3191</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123189</xdr:rowOff>
    </xdr:from>
    <xdr:to>
      <xdr:col>68</xdr:col>
      <xdr:colOff>152400</xdr:colOff>
      <xdr:row>87</xdr:row>
      <xdr:rowOff>141288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5039339"/>
          <a:ext cx="889000" cy="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21290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132415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12064</xdr:rowOff>
    </xdr:from>
    <xdr:to>
      <xdr:col>81</xdr:col>
      <xdr:colOff>95250</xdr:colOff>
      <xdr:row>87</xdr:row>
      <xdr:rowOff>113664</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155591</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90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165418</xdr:rowOff>
    </xdr:from>
    <xdr:to>
      <xdr:col>77</xdr:col>
      <xdr:colOff>95250</xdr:colOff>
      <xdr:row>87</xdr:row>
      <xdr:rowOff>95568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80345</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996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12064</xdr:rowOff>
    </xdr:from>
    <xdr:to>
      <xdr:col>73</xdr:col>
      <xdr:colOff>44450</xdr:colOff>
      <xdr:row>87</xdr:row>
      <xdr:rowOff>113664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98441</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01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72389</xdr:rowOff>
    </xdr:from>
    <xdr:to>
      <xdr:col>68</xdr:col>
      <xdr:colOff>203200</xdr:colOff>
      <xdr:row>88</xdr:row>
      <xdr:rowOff>2539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158766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90488</xdr:rowOff>
    </xdr:from>
    <xdr:to>
      <xdr:col>64</xdr:col>
      <xdr:colOff>152400</xdr:colOff>
      <xdr:row>88</xdr:row>
      <xdr:rowOff>20638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5415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人当たりの職員数については、類似団体との比較では上位になっており、人口規模や、最少必要職員数等により県内平均を上回っている。平成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年度は前年比で</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ポイント下がった。</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124702</xdr:rowOff>
    </xdr:from>
    <xdr:to>
      <xdr:col>81</xdr:col>
      <xdr:colOff>44450</xdr:colOff>
      <xdr:row>58</xdr:row>
      <xdr:rowOff>125047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068802"/>
          <a:ext cx="8382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26892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142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125047</xdr:rowOff>
    </xdr:from>
    <xdr:to>
      <xdr:col>77</xdr:col>
      <xdr:colOff>44450</xdr:colOff>
      <xdr:row>58</xdr:row>
      <xdr:rowOff>126426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5290800" y="10069147"/>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146249</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126426</xdr:rowOff>
    </xdr:from>
    <xdr:to>
      <xdr:col>72</xdr:col>
      <xdr:colOff>203200</xdr:colOff>
      <xdr:row>58</xdr:row>
      <xdr:rowOff>127115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070526"/>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137286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127115</xdr:rowOff>
    </xdr:from>
    <xdr:to>
      <xdr:col>68</xdr:col>
      <xdr:colOff>152400</xdr:colOff>
      <xdr:row>58</xdr:row>
      <xdr:rowOff>130907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512800" y="10071215"/>
          <a:ext cx="8890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111088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106836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2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73902</xdr:rowOff>
    </xdr:from>
    <xdr:to>
      <xdr:col>81</xdr:col>
      <xdr:colOff>95250</xdr:colOff>
      <xdr:row>59</xdr:row>
      <xdr:rowOff>4052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01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166629</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993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74247</xdr:rowOff>
    </xdr:from>
    <xdr:to>
      <xdr:col>77</xdr:col>
      <xdr:colOff>95250</xdr:colOff>
      <xdr:row>59</xdr:row>
      <xdr:rowOff>4397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01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14574</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9787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75626</xdr:rowOff>
    </xdr:from>
    <xdr:to>
      <xdr:col>73</xdr:col>
      <xdr:colOff>44450</xdr:colOff>
      <xdr:row>59</xdr:row>
      <xdr:rowOff>5776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01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15953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788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76315</xdr:rowOff>
    </xdr:from>
    <xdr:to>
      <xdr:col>68</xdr:col>
      <xdr:colOff>203200</xdr:colOff>
      <xdr:row>59</xdr:row>
      <xdr:rowOff>6465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02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16642</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7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80107</xdr:rowOff>
    </xdr:from>
    <xdr:to>
      <xdr:col>64</xdr:col>
      <xdr:colOff>152400</xdr:colOff>
      <xdr:row>59</xdr:row>
      <xdr:rowOff>10257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02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20434</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79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実質公債費比率については、平成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年度までは</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％台で推移してきていたが、平成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9.6</a:t>
          </a:r>
          <a:r>
            <a:rPr kumimoji="1" lang="ja-JP" altLang="en-US" sz="1200">
              <a:latin typeface="ＭＳ Ｐゴシック" panose="020B0600070205080204" pitchFamily="50" charset="-128"/>
              <a:ea typeface="ＭＳ Ｐゴシック" panose="020B0600070205080204" pitchFamily="50" charset="-128"/>
            </a:rPr>
            <a:t>％まで上昇し、平成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年度は元利償還金の増及び標準税収入額の減により、</a:t>
          </a:r>
          <a:r>
            <a:rPr kumimoji="1" lang="en-US" altLang="ja-JP" sz="1200">
              <a:latin typeface="ＭＳ Ｐゴシック" panose="020B0600070205080204" pitchFamily="50" charset="-128"/>
              <a:ea typeface="ＭＳ Ｐゴシック" panose="020B0600070205080204" pitchFamily="50" charset="-128"/>
            </a:rPr>
            <a:t>10.2</a:t>
          </a:r>
          <a:r>
            <a:rPr kumimoji="1" lang="ja-JP" altLang="en-US" sz="1200">
              <a:latin typeface="ＭＳ Ｐゴシック" panose="020B0600070205080204" pitchFamily="50" charset="-128"/>
              <a:ea typeface="ＭＳ Ｐゴシック" panose="020B0600070205080204" pitchFamily="50" charset="-128"/>
            </a:rPr>
            <a:t>％となった。今後、新たに地方債の償還も始まることから、数値も増加見込みである。</a:t>
          </a:r>
        </a:p>
        <a:p>
          <a:r>
            <a:rPr kumimoji="1" lang="ja-JP" altLang="en-US" sz="1200">
              <a:latin typeface="ＭＳ Ｐゴシック" panose="020B0600070205080204" pitchFamily="50" charset="-128"/>
              <a:ea typeface="ＭＳ Ｐゴシック" panose="020B0600070205080204" pitchFamily="50" charset="-128"/>
            </a:rPr>
            <a:t>　引き続き、計画的な起債発行による新規地方債の発行抑制や、交付税措置のある有効的な地方債の活用などにより、公債費の適正管理に努める。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6096</xdr:rowOff>
    </xdr:from>
    <xdr:to>
      <xdr:col>81</xdr:col>
      <xdr:colOff>44450</xdr:colOff>
      <xdr:row>42</xdr:row>
      <xdr:rowOff>35052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720699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37101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81026</xdr:rowOff>
    </xdr:from>
    <xdr:to>
      <xdr:col>77</xdr:col>
      <xdr:colOff>44450</xdr:colOff>
      <xdr:row>42</xdr:row>
      <xdr:rowOff>6096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11047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81026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70815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56896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08152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121429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155702</xdr:rowOff>
    </xdr:from>
    <xdr:to>
      <xdr:col>81</xdr:col>
      <xdr:colOff>95250</xdr:colOff>
      <xdr:row>42</xdr:row>
      <xdr:rowOff>85852</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127779</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1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126746</xdr:rowOff>
    </xdr:from>
    <xdr:to>
      <xdr:col>77</xdr:col>
      <xdr:colOff>95250</xdr:colOff>
      <xdr:row>42</xdr:row>
      <xdr:rowOff>56896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41673</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24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30226</xdr:rowOff>
    </xdr:from>
    <xdr:to>
      <xdr:col>73</xdr:col>
      <xdr:colOff>44450</xdr:colOff>
      <xdr:row>41</xdr:row>
      <xdr:rowOff>131826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6096</xdr:rowOff>
    </xdr:from>
    <xdr:to>
      <xdr:col>64</xdr:col>
      <xdr:colOff>152400</xdr:colOff>
      <xdr:row>41</xdr:row>
      <xdr:rowOff>107696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117873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の状況については、福祉避難所の非常用発電設備設置事業及び村営住宅の建替え事業に係る地方債の借入れによる地方債現在高の増加及び、財政調整基金繰入金の増加による充当可能基金の減少により、将来負担比率は前年度比で</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％上昇した。今後は、地方債の発行抑制や、計画的な基金への積立等による基金残高の確保に努め、数値の上昇抑制に取り組む。</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99060</xdr:rowOff>
    </xdr:from>
    <xdr:to>
      <xdr:col>81</xdr:col>
      <xdr:colOff>44450</xdr:colOff>
      <xdr:row>14</xdr:row>
      <xdr:rowOff>147320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179800" y="24993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42757</xdr:rowOff>
    </xdr:from>
    <xdr:to>
      <xdr:col>77</xdr:col>
      <xdr:colOff>44450</xdr:colOff>
      <xdr:row>14</xdr:row>
      <xdr:rowOff>99060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5290800" y="244305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42757</xdr:rowOff>
    </xdr:from>
    <xdr:to>
      <xdr:col>72</xdr:col>
      <xdr:colOff>203200</xdr:colOff>
      <xdr:row>14</xdr:row>
      <xdr:rowOff>130429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4401800" y="2443057"/>
          <a:ext cx="889000" cy="8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130429</xdr:rowOff>
    </xdr:from>
    <xdr:to>
      <xdr:col>68</xdr:col>
      <xdr:colOff>152400</xdr:colOff>
      <xdr:row>15</xdr:row>
      <xdr:rowOff>128693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2530729"/>
          <a:ext cx="889000" cy="16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249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68597</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246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48260</xdr:rowOff>
    </xdr:from>
    <xdr:to>
      <xdr:col>77</xdr:col>
      <xdr:colOff>95250</xdr:colOff>
      <xdr:row>14</xdr:row>
      <xdr:rowOff>149860</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134637</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163407</xdr:rowOff>
    </xdr:from>
    <xdr:to>
      <xdr:col>73</xdr:col>
      <xdr:colOff>44450</xdr:colOff>
      <xdr:row>14</xdr:row>
      <xdr:rowOff>93557</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23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78334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4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79629</xdr:rowOff>
    </xdr:from>
    <xdr:to>
      <xdr:col>68</xdr:col>
      <xdr:colOff>203200</xdr:colOff>
      <xdr:row>15</xdr:row>
      <xdr:rowOff>9779</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24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166006</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5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77893</xdr:rowOff>
    </xdr:from>
    <xdr:to>
      <xdr:col>64</xdr:col>
      <xdr:colOff>152400</xdr:colOff>
      <xdr:row>16</xdr:row>
      <xdr:rowOff>8043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26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164270</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73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3,559
3,532
4.20
2,541,646
2,451,111
83,222
1,414,508
2,563,957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年度は、前年度比で</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ポイント減少した。これは、退職と採用に係る人件費の差額が要因と考えられるものの、依然として全国平均、県平均より高い数値となっている。引き続き、人件費の抑制に努める。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146050</xdr:rowOff>
    </xdr:from>
    <xdr:to>
      <xdr:col>24</xdr:col>
      <xdr:colOff>25400</xdr:colOff>
      <xdr:row>34</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803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80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50800</xdr:rowOff>
    </xdr:from>
    <xdr:to>
      <xdr:col>19</xdr:col>
      <xdr:colOff>187325</xdr:colOff>
      <xdr:row>34</xdr:row>
      <xdr:rowOff>134620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801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59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119380</xdr:rowOff>
    </xdr:from>
    <xdr:to>
      <xdr:col>15</xdr:col>
      <xdr:colOff>98425</xdr:colOff>
      <xdr:row>34</xdr:row>
      <xdr:rowOff>134620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48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119380</xdr:rowOff>
    </xdr:from>
    <xdr:to>
      <xdr:col>11</xdr:col>
      <xdr:colOff>9525</xdr:colOff>
      <xdr:row>35</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48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96537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95250</xdr:rowOff>
    </xdr:from>
    <xdr:to>
      <xdr:col>24</xdr:col>
      <xdr:colOff>76200</xdr:colOff>
      <xdr:row>34</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111777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0</xdr:rowOff>
    </xdr:from>
    <xdr:to>
      <xdr:col>20</xdr:col>
      <xdr:colOff>38100</xdr:colOff>
      <xdr:row>34</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86377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83820</xdr:rowOff>
    </xdr:from>
    <xdr:to>
      <xdr:col>15</xdr:col>
      <xdr:colOff>149225</xdr:colOff>
      <xdr:row>35</xdr:row>
      <xdr:rowOff>13970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170197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9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68580</xdr:rowOff>
    </xdr:from>
    <xdr:to>
      <xdr:col>11</xdr:col>
      <xdr:colOff>60325</xdr:colOff>
      <xdr:row>34</xdr:row>
      <xdr:rowOff>170180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154957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8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129540</xdr:rowOff>
    </xdr:from>
    <xdr:to>
      <xdr:col>6</xdr:col>
      <xdr:colOff>171450</xdr:colOff>
      <xdr:row>35</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44467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年度はふるさと納税の寄附増に伴う報償費が増額となったため、前年度比で</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ポイント上昇し、類似団体、全国平均よりは低く、県平均と同等の数値となった。</a:t>
          </a:r>
        </a:p>
        <a:p>
          <a:r>
            <a:rPr kumimoji="1" lang="ja-JP" altLang="en-US" sz="1300">
              <a:latin typeface="ＭＳ Ｐゴシック" panose="020B0600070205080204" pitchFamily="50" charset="-128"/>
              <a:ea typeface="ＭＳ Ｐゴシック" panose="020B0600070205080204" pitchFamily="50" charset="-128"/>
            </a:rPr>
            <a:t>　今後も需用費等物件費の抑制に努め、適正な歳出管理を行っていく。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16</xdr:row>
      <xdr:rowOff>163576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84734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9415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24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16</xdr:row>
      <xdr:rowOff>163576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473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94996</xdr:rowOff>
    </xdr:from>
    <xdr:to>
      <xdr:col>73</xdr:col>
      <xdr:colOff>180975</xdr:colOff>
      <xdr:row>16</xdr:row>
      <xdr:rowOff>163576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381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94996</xdr:rowOff>
    </xdr:from>
    <xdr:to>
      <xdr:col>69</xdr:col>
      <xdr:colOff>92075</xdr:colOff>
      <xdr:row>16</xdr:row>
      <xdr:rowOff>113284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8381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50563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112776</xdr:rowOff>
    </xdr:from>
    <xdr:to>
      <xdr:col>82</xdr:col>
      <xdr:colOff>158750</xdr:colOff>
      <xdr:row>17</xdr:row>
      <xdr:rowOff>42926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129303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701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112776</xdr:rowOff>
    </xdr:from>
    <xdr:to>
      <xdr:col>74</xdr:col>
      <xdr:colOff>31750</xdr:colOff>
      <xdr:row>17</xdr:row>
      <xdr:rowOff>42926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53103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44196</xdr:rowOff>
    </xdr:from>
    <xdr:to>
      <xdr:col>69</xdr:col>
      <xdr:colOff>142875</xdr:colOff>
      <xdr:row>16</xdr:row>
      <xdr:rowOff>145796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年度は再び</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ポイント上昇した。依然として類似団体よりも高い所を推移しており、要因は障がい者自立支援給付費の増加、村独自の介護予防事業等の独自政策が多い事や、福祉事務所の設置などが考えられる。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94343</xdr:rowOff>
    </xdr:from>
    <xdr:to>
      <xdr:col>24</xdr:col>
      <xdr:colOff>25400</xdr:colOff>
      <xdr:row>61</xdr:row>
      <xdr:rowOff>20865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103813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94343</xdr:rowOff>
    </xdr:from>
    <xdr:to>
      <xdr:col>19</xdr:col>
      <xdr:colOff>187325</xdr:colOff>
      <xdr:row>61</xdr:row>
      <xdr:rowOff>20865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103813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45357</xdr:rowOff>
    </xdr:from>
    <xdr:to>
      <xdr:col>15</xdr:col>
      <xdr:colOff>98425</xdr:colOff>
      <xdr:row>61</xdr:row>
      <xdr:rowOff>20865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103323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151493</xdr:rowOff>
    </xdr:from>
    <xdr:to>
      <xdr:col>11</xdr:col>
      <xdr:colOff>9525</xdr:colOff>
      <xdr:row>60</xdr:row>
      <xdr:rowOff>45357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267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141515</xdr:rowOff>
    </xdr:from>
    <xdr:to>
      <xdr:col>24</xdr:col>
      <xdr:colOff>76200</xdr:colOff>
      <xdr:row>61</xdr:row>
      <xdr:rowOff>71665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50092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33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43543</xdr:rowOff>
    </xdr:from>
    <xdr:to>
      <xdr:col>20</xdr:col>
      <xdr:colOff>38100</xdr:colOff>
      <xdr:row>60</xdr:row>
      <xdr:rowOff>145143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129920</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141515</xdr:rowOff>
    </xdr:from>
    <xdr:to>
      <xdr:col>15</xdr:col>
      <xdr:colOff>149225</xdr:colOff>
      <xdr:row>61</xdr:row>
      <xdr:rowOff>71665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56442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51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166007</xdr:rowOff>
    </xdr:from>
    <xdr:to>
      <xdr:col>11</xdr:col>
      <xdr:colOff>60325</xdr:colOff>
      <xdr:row>60</xdr:row>
      <xdr:rowOff>96157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80934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100693</xdr:rowOff>
    </xdr:from>
    <xdr:to>
      <xdr:col>6</xdr:col>
      <xdr:colOff>171450</xdr:colOff>
      <xdr:row>60</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15620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年度のその他に係る経常収支比率は前年度比で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ポイント上がったが、依然として全国平均、県平均を下回っているが、特別会計への繰出金の状況により、変動する。今後も特別会計の動向も注視しながら、適正な支出に努める。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41275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7967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42562</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81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58</xdr:row>
      <xdr:rowOff>6985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79678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6985</xdr:rowOff>
    </xdr:from>
    <xdr:to>
      <xdr:col>73</xdr:col>
      <xdr:colOff>180975</xdr:colOff>
      <xdr:row>58</xdr:row>
      <xdr:rowOff>46990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9510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41275</xdr:rowOff>
    </xdr:from>
    <xdr:to>
      <xdr:col>69</xdr:col>
      <xdr:colOff>92075</xdr:colOff>
      <xdr:row>58</xdr:row>
      <xdr:rowOff>46990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9853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159402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33672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161925</xdr:rowOff>
    </xdr:from>
    <xdr:to>
      <xdr:col>82</xdr:col>
      <xdr:colOff>158750</xdr:colOff>
      <xdr:row>57</xdr:row>
      <xdr:rowOff>92075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7002</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60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127635</xdr:rowOff>
    </xdr:from>
    <xdr:to>
      <xdr:col>74</xdr:col>
      <xdr:colOff>31750</xdr:colOff>
      <xdr:row>58</xdr:row>
      <xdr:rowOff>57785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42562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167640</xdr:rowOff>
    </xdr:from>
    <xdr:to>
      <xdr:col>69</xdr:col>
      <xdr:colOff>142875</xdr:colOff>
      <xdr:row>58</xdr:row>
      <xdr:rowOff>97790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82567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02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161925</xdr:rowOff>
    </xdr:from>
    <xdr:to>
      <xdr:col>65</xdr:col>
      <xdr:colOff>53975</xdr:colOff>
      <xdr:row>58</xdr:row>
      <xdr:rowOff>92075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76852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年度は対前年度比で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がったが、依然として全国平均より高く、県平均並みとなっている。これは鳥取県西部広域行政管理組合等一部事務組合への負担金が占める割合が多く、経常的に高くなってしまっている面がある。</a:t>
          </a:r>
        </a:p>
        <a:p>
          <a:r>
            <a:rPr kumimoji="1" lang="ja-JP" altLang="en-US" sz="1300">
              <a:latin typeface="ＭＳ Ｐゴシック" panose="020B0600070205080204" pitchFamily="50" charset="-128"/>
              <a:ea typeface="ＭＳ Ｐゴシック" panose="020B0600070205080204" pitchFamily="50" charset="-128"/>
            </a:rPr>
            <a:t>　今後も各団体への補助金等の見直し等を実施し、歳出の抑制に努めていく。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130810</xdr:rowOff>
    </xdr:from>
    <xdr:to>
      <xdr:col>82</xdr:col>
      <xdr:colOff>107950</xdr:colOff>
      <xdr:row>35</xdr:row>
      <xdr:rowOff>157480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1315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157480</xdr:rowOff>
    </xdr:from>
    <xdr:to>
      <xdr:col>78</xdr:col>
      <xdr:colOff>69850</xdr:colOff>
      <xdr:row>36</xdr:row>
      <xdr:rowOff>8890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1582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8890</xdr:rowOff>
    </xdr:from>
    <xdr:to>
      <xdr:col>73</xdr:col>
      <xdr:colOff>180975</xdr:colOff>
      <xdr:row>36</xdr:row>
      <xdr:rowOff>16510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1810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20337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16510</xdr:rowOff>
    </xdr:from>
    <xdr:to>
      <xdr:col>69</xdr:col>
      <xdr:colOff>92075</xdr:colOff>
      <xdr:row>36</xdr:row>
      <xdr:rowOff>27940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1887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16527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80010</xdr:rowOff>
    </xdr:from>
    <xdr:to>
      <xdr:col>82</xdr:col>
      <xdr:colOff>158750</xdr:colOff>
      <xdr:row>36</xdr:row>
      <xdr:rowOff>10160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96537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106680</xdr:rowOff>
    </xdr:from>
    <xdr:to>
      <xdr:col>78</xdr:col>
      <xdr:colOff>120650</xdr:colOff>
      <xdr:row>36</xdr:row>
      <xdr:rowOff>36830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47007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8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129540</xdr:rowOff>
    </xdr:from>
    <xdr:to>
      <xdr:col>74</xdr:col>
      <xdr:colOff>31750</xdr:colOff>
      <xdr:row>36</xdr:row>
      <xdr:rowOff>59690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44467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21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137160</xdr:rowOff>
    </xdr:from>
    <xdr:to>
      <xdr:col>69</xdr:col>
      <xdr:colOff>142875</xdr:colOff>
      <xdr:row>36</xdr:row>
      <xdr:rowOff>67310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1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52087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148590</xdr:rowOff>
    </xdr:from>
    <xdr:to>
      <xdr:col>65</xdr:col>
      <xdr:colOff>53975</xdr:colOff>
      <xdr:row>36</xdr:row>
      <xdr:rowOff>78740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63517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年度の公債費については、前年度比で</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ポイント下がり、全国平均、県平均よりも低い数値で推移している。。平成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年度には繰上償還があったため、一時的に上昇したものと考えられる。</a:t>
          </a:r>
        </a:p>
        <a:p>
          <a:r>
            <a:rPr kumimoji="1" lang="ja-JP" altLang="en-US" sz="1300">
              <a:latin typeface="ＭＳ Ｐゴシック" panose="020B0600070205080204" pitchFamily="50" charset="-128"/>
              <a:ea typeface="ＭＳ Ｐゴシック" panose="020B0600070205080204" pitchFamily="50" charset="-128"/>
            </a:rPr>
            <a:t>　行財政改革による新規地方債の発行抑制に起因していると考えられるが、引き続き計画的な起債発行に努め、公債費の上昇抑制を図る。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127000</xdr:rowOff>
    </xdr:from>
    <xdr:to>
      <xdr:col>24</xdr:col>
      <xdr:colOff>25400</xdr:colOff>
      <xdr:row>76</xdr:row>
      <xdr:rowOff>62230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298575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157480</xdr:rowOff>
    </xdr:from>
    <xdr:to>
      <xdr:col>19</xdr:col>
      <xdr:colOff>187325</xdr:colOff>
      <xdr:row>76</xdr:row>
      <xdr:rowOff>62230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0162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119380</xdr:rowOff>
    </xdr:from>
    <xdr:to>
      <xdr:col>15</xdr:col>
      <xdr:colOff>98425</xdr:colOff>
      <xdr:row>75</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29781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119380</xdr:rowOff>
    </xdr:from>
    <xdr:to>
      <xdr:col>11</xdr:col>
      <xdr:colOff>9525</xdr:colOff>
      <xdr:row>75</xdr:row>
      <xdr:rowOff>146050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29781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113047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76200</xdr:rowOff>
    </xdr:from>
    <xdr:to>
      <xdr:col>24</xdr:col>
      <xdr:colOff>76200</xdr:colOff>
      <xdr:row>76</xdr:row>
      <xdr:rowOff>6350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92727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xdr:rowOff>
    </xdr:from>
    <xdr:to>
      <xdr:col>20</xdr:col>
      <xdr:colOff>38100</xdr:colOff>
      <xdr:row>76</xdr:row>
      <xdr:rowOff>113030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106680</xdr:rowOff>
    </xdr:from>
    <xdr:to>
      <xdr:col>15</xdr:col>
      <xdr:colOff>149225</xdr:colOff>
      <xdr:row>76</xdr:row>
      <xdr:rowOff>36830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47007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68580</xdr:rowOff>
    </xdr:from>
    <xdr:to>
      <xdr:col>11</xdr:col>
      <xdr:colOff>60325</xdr:colOff>
      <xdr:row>75</xdr:row>
      <xdr:rowOff>170180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8907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95250</xdr:rowOff>
    </xdr:from>
    <xdr:to>
      <xdr:col>6</xdr:col>
      <xdr:colOff>171450</xdr:colOff>
      <xdr:row>76</xdr:row>
      <xdr:rowOff>25400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35577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ポイント下がり、全国平均・県平均よりも低くなっている。本村は行政規模が小さく、年度ごとに数値が変動しやすいため、今後も引き続き経常経費の抑制に努めていく。</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6169</xdr:rowOff>
    </xdr:from>
    <xdr:to>
      <xdr:col>82</xdr:col>
      <xdr:colOff>107950</xdr:colOff>
      <xdr:row>78</xdr:row>
      <xdr:rowOff>22498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379269"/>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115225</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31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22498</xdr:rowOff>
    </xdr:from>
    <xdr:to>
      <xdr:col>78</xdr:col>
      <xdr:colOff>69850</xdr:colOff>
      <xdr:row>79</xdr:row>
      <xdr:rowOff>92711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395598"/>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70411</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0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30662</xdr:rowOff>
    </xdr:from>
    <xdr:to>
      <xdr:col>73</xdr:col>
      <xdr:colOff>180975</xdr:colOff>
      <xdr:row>79</xdr:row>
      <xdr:rowOff>92711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575212"/>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18159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30662</xdr:rowOff>
    </xdr:from>
    <xdr:to>
      <xdr:col>69</xdr:col>
      <xdr:colOff>92075</xdr:colOff>
      <xdr:row>79</xdr:row>
      <xdr:rowOff>89444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57521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1832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126819</xdr:rowOff>
    </xdr:from>
    <xdr:to>
      <xdr:col>82</xdr:col>
      <xdr:colOff>158750</xdr:colOff>
      <xdr:row>78</xdr:row>
      <xdr:rowOff>56969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3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143346</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17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143148</xdr:rowOff>
    </xdr:from>
    <xdr:to>
      <xdr:col>78</xdr:col>
      <xdr:colOff>120650</xdr:colOff>
      <xdr:row>78</xdr:row>
      <xdr:rowOff>73298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58075</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43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41911</xdr:rowOff>
    </xdr:from>
    <xdr:to>
      <xdr:col>74</xdr:col>
      <xdr:colOff>31750</xdr:colOff>
      <xdr:row>79</xdr:row>
      <xdr:rowOff>143511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128288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151312</xdr:rowOff>
    </xdr:from>
    <xdr:to>
      <xdr:col>69</xdr:col>
      <xdr:colOff>142875</xdr:colOff>
      <xdr:row>79</xdr:row>
      <xdr:rowOff>81462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52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66239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61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38644</xdr:rowOff>
    </xdr:from>
    <xdr:to>
      <xdr:col>65</xdr:col>
      <xdr:colOff>53975</xdr:colOff>
      <xdr:row>79</xdr:row>
      <xdr:rowOff>140244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58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125021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669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50445</xdr:rowOff>
    </xdr:from>
    <xdr:to>
      <xdr:col>29</xdr:col>
      <xdr:colOff>127000</xdr:colOff>
      <xdr:row>19</xdr:row>
      <xdr:rowOff>52819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355620"/>
          <a:ext cx="647700" cy="2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5961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8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52819</xdr:rowOff>
    </xdr:from>
    <xdr:to>
      <xdr:col>26</xdr:col>
      <xdr:colOff>50800</xdr:colOff>
      <xdr:row>19</xdr:row>
      <xdr:rowOff>56904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357994"/>
          <a:ext cx="698500" cy="4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99611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0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48964</xdr:rowOff>
    </xdr:from>
    <xdr:to>
      <xdr:col>22</xdr:col>
      <xdr:colOff>114300</xdr:colOff>
      <xdr:row>19</xdr:row>
      <xdr:rowOff>56904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3354139"/>
          <a:ext cx="698500" cy="7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107651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46805</xdr:rowOff>
    </xdr:from>
    <xdr:to>
      <xdr:col>18</xdr:col>
      <xdr:colOff>177800</xdr:colOff>
      <xdr:row>19</xdr:row>
      <xdr:rowOff>48964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3351980"/>
          <a:ext cx="698500" cy="2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142596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141940</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171095</xdr:rowOff>
    </xdr:from>
    <xdr:to>
      <xdr:col>29</xdr:col>
      <xdr:colOff>177800</xdr:colOff>
      <xdr:row>19</xdr:row>
      <xdr:rowOff>101245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304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79672</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2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2019</xdr:rowOff>
    </xdr:from>
    <xdr:to>
      <xdr:col>26</xdr:col>
      <xdr:colOff>101600</xdr:colOff>
      <xdr:row>19</xdr:row>
      <xdr:rowOff>103619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307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88396</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6104</xdr:rowOff>
    </xdr:from>
    <xdr:to>
      <xdr:col>22</xdr:col>
      <xdr:colOff>165100</xdr:colOff>
      <xdr:row>19</xdr:row>
      <xdr:rowOff>107704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311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92481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97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169614</xdr:rowOff>
    </xdr:from>
    <xdr:to>
      <xdr:col>19</xdr:col>
      <xdr:colOff>38100</xdr:colOff>
      <xdr:row>19</xdr:row>
      <xdr:rowOff>99764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303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84541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8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167455</xdr:rowOff>
    </xdr:from>
    <xdr:to>
      <xdr:col>15</xdr:col>
      <xdr:colOff>101600</xdr:colOff>
      <xdr:row>19</xdr:row>
      <xdr:rowOff>97605</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301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82382</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18330</xdr:rowOff>
    </xdr:from>
    <xdr:to>
      <xdr:col>29</xdr:col>
      <xdr:colOff>127000</xdr:colOff>
      <xdr:row>36</xdr:row>
      <xdr:rowOff>118783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971580"/>
          <a:ext cx="647700" cy="100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171555</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81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18330</xdr:rowOff>
    </xdr:from>
    <xdr:to>
      <xdr:col>26</xdr:col>
      <xdr:colOff>50800</xdr:colOff>
      <xdr:row>36</xdr:row>
      <xdr:rowOff>148567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971580"/>
          <a:ext cx="698500" cy="130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66695</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01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148567</xdr:rowOff>
    </xdr:from>
    <xdr:to>
      <xdr:col>22</xdr:col>
      <xdr:colOff>114300</xdr:colOff>
      <xdr:row>36</xdr:row>
      <xdr:rowOff>165359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101817"/>
          <a:ext cx="698500" cy="16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118483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2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165359</xdr:rowOff>
    </xdr:from>
    <xdr:to>
      <xdr:col>18</xdr:col>
      <xdr:colOff>177800</xdr:colOff>
      <xdr:row>36</xdr:row>
      <xdr:rowOff>166594</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118609"/>
          <a:ext cx="698500" cy="1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169637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77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133740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4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67983</xdr:rowOff>
    </xdr:from>
    <xdr:to>
      <xdr:col>29</xdr:col>
      <xdr:colOff>177800</xdr:colOff>
      <xdr:row>36</xdr:row>
      <xdr:rowOff>169583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021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40060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99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310430</xdr:rowOff>
    </xdr:from>
    <xdr:to>
      <xdr:col>26</xdr:col>
      <xdr:colOff>101600</xdr:colOff>
      <xdr:row>36</xdr:row>
      <xdr:rowOff>69130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920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79307</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68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97767</xdr:rowOff>
    </xdr:from>
    <xdr:to>
      <xdr:col>22</xdr:col>
      <xdr:colOff>165100</xdr:colOff>
      <xdr:row>37</xdr:row>
      <xdr:rowOff>27917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51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12694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3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114559</xdr:rowOff>
    </xdr:from>
    <xdr:to>
      <xdr:col>19</xdr:col>
      <xdr:colOff>38100</xdr:colOff>
      <xdr:row>37</xdr:row>
      <xdr:rowOff>44709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67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29486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5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115794</xdr:rowOff>
    </xdr:from>
    <xdr:to>
      <xdr:col>15</xdr:col>
      <xdr:colOff>101600</xdr:colOff>
      <xdr:row>37</xdr:row>
      <xdr:rowOff>45944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69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30721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3,559
3,532
4.20
2,541,646
2,451,111
83,222
1,414,508
2,563,957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52825</xdr:rowOff>
    </xdr:from>
    <xdr:to>
      <xdr:col>24</xdr:col>
      <xdr:colOff>63500</xdr:colOff>
      <xdr:row>38</xdr:row>
      <xdr:rowOff>54825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567925"/>
          <a:ext cx="8382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88188</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60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52825</xdr:rowOff>
    </xdr:from>
    <xdr:to>
      <xdr:col>19</xdr:col>
      <xdr:colOff>177800</xdr:colOff>
      <xdr:row>38</xdr:row>
      <xdr:rowOff>53581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567925"/>
          <a:ext cx="889000" cy="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7760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17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44394</xdr:rowOff>
    </xdr:from>
    <xdr:to>
      <xdr:col>15</xdr:col>
      <xdr:colOff>50800</xdr:colOff>
      <xdr:row>38</xdr:row>
      <xdr:rowOff>53581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559494"/>
          <a:ext cx="889000" cy="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10396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44318</xdr:rowOff>
    </xdr:from>
    <xdr:to>
      <xdr:col>10</xdr:col>
      <xdr:colOff>114300</xdr:colOff>
      <xdr:row>38</xdr:row>
      <xdr:rowOff>44394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55941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30015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20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30928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2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4025</xdr:rowOff>
    </xdr:from>
    <xdr:to>
      <xdr:col>24</xdr:col>
      <xdr:colOff>114300</xdr:colOff>
      <xdr:row>38</xdr:row>
      <xdr:rowOff>105625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5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90402</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43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2025</xdr:rowOff>
    </xdr:from>
    <xdr:to>
      <xdr:col>20</xdr:col>
      <xdr:colOff>38100</xdr:colOff>
      <xdr:row>38</xdr:row>
      <xdr:rowOff>103625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5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94752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60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2781</xdr:rowOff>
    </xdr:from>
    <xdr:to>
      <xdr:col>15</xdr:col>
      <xdr:colOff>101600</xdr:colOff>
      <xdr:row>38</xdr:row>
      <xdr:rowOff>104381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51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95508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61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165044</xdr:rowOff>
    </xdr:from>
    <xdr:to>
      <xdr:col>10</xdr:col>
      <xdr:colOff>165100</xdr:colOff>
      <xdr:row>38</xdr:row>
      <xdr:rowOff>95194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5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86321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60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164968</xdr:rowOff>
    </xdr:from>
    <xdr:to>
      <xdr:col>6</xdr:col>
      <xdr:colOff>38100</xdr:colOff>
      <xdr:row>38</xdr:row>
      <xdr:rowOff>95118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50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86245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60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6339</xdr:rowOff>
    </xdr:from>
    <xdr:to>
      <xdr:col>24</xdr:col>
      <xdr:colOff>63500</xdr:colOff>
      <xdr:row>59</xdr:row>
      <xdr:rowOff>8470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121889"/>
          <a:ext cx="838200" cy="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82821</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855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3449</xdr:rowOff>
    </xdr:from>
    <xdr:to>
      <xdr:col>19</xdr:col>
      <xdr:colOff>177800</xdr:colOff>
      <xdr:row>59</xdr:row>
      <xdr:rowOff>8470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10118999"/>
          <a:ext cx="889000" cy="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5301</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7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3449</xdr:rowOff>
    </xdr:from>
    <xdr:to>
      <xdr:col>15</xdr:col>
      <xdr:colOff>50800</xdr:colOff>
      <xdr:row>59</xdr:row>
      <xdr:rowOff>5642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118999"/>
          <a:ext cx="889000" cy="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7822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8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5642</xdr:rowOff>
    </xdr:from>
    <xdr:to>
      <xdr:col>10</xdr:col>
      <xdr:colOff>114300</xdr:colOff>
      <xdr:row>59</xdr:row>
      <xdr:rowOff>7715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121192"/>
          <a:ext cx="889000" cy="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171444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77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36408</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0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126989</xdr:rowOff>
    </xdr:from>
    <xdr:to>
      <xdr:col>24</xdr:col>
      <xdr:colOff>114300</xdr:colOff>
      <xdr:row>59</xdr:row>
      <xdr:rowOff>57139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1007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41916</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986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129120</xdr:rowOff>
    </xdr:from>
    <xdr:to>
      <xdr:col>20</xdr:col>
      <xdr:colOff>38100</xdr:colOff>
      <xdr:row>59</xdr:row>
      <xdr:rowOff>59270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7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50397</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16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124099</xdr:rowOff>
    </xdr:from>
    <xdr:to>
      <xdr:col>15</xdr:col>
      <xdr:colOff>101600</xdr:colOff>
      <xdr:row>59</xdr:row>
      <xdr:rowOff>54249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45376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16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126292</xdr:rowOff>
    </xdr:from>
    <xdr:to>
      <xdr:col>10</xdr:col>
      <xdr:colOff>165100</xdr:colOff>
      <xdr:row>59</xdr:row>
      <xdr:rowOff>56442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7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47569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16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128365</xdr:rowOff>
    </xdr:from>
    <xdr:to>
      <xdr:col>6</xdr:col>
      <xdr:colOff>38100</xdr:colOff>
      <xdr:row>59</xdr:row>
      <xdr:rowOff>58515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7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49642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16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34768</xdr:rowOff>
    </xdr:from>
    <xdr:to>
      <xdr:col>24</xdr:col>
      <xdr:colOff>63500</xdr:colOff>
      <xdr:row>79</xdr:row>
      <xdr:rowOff>37036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79318"/>
          <a:ext cx="838200" cy="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95866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9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30349</xdr:rowOff>
    </xdr:from>
    <xdr:to>
      <xdr:col>19</xdr:col>
      <xdr:colOff>177800</xdr:colOff>
      <xdr:row>79</xdr:row>
      <xdr:rowOff>34768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74899"/>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22821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30349</xdr:rowOff>
    </xdr:from>
    <xdr:to>
      <xdr:col>15</xdr:col>
      <xdr:colOff>50800</xdr:colOff>
      <xdr:row>79</xdr:row>
      <xdr:rowOff>33919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74899"/>
          <a:ext cx="889000" cy="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27207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33919</xdr:rowOff>
    </xdr:from>
    <xdr:to>
      <xdr:col>10</xdr:col>
      <xdr:colOff>114300</xdr:colOff>
      <xdr:row>79</xdr:row>
      <xdr:rowOff>37939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78469"/>
          <a:ext cx="889000" cy="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42401</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4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39485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157686</xdr:rowOff>
    </xdr:from>
    <xdr:to>
      <xdr:col>24</xdr:col>
      <xdr:colOff>114300</xdr:colOff>
      <xdr:row>79</xdr:row>
      <xdr:rowOff>87836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3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72613</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4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155418</xdr:rowOff>
    </xdr:from>
    <xdr:to>
      <xdr:col>20</xdr:col>
      <xdr:colOff>38100</xdr:colOff>
      <xdr:row>79</xdr:row>
      <xdr:rowOff>85568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2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76695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62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150999</xdr:rowOff>
    </xdr:from>
    <xdr:to>
      <xdr:col>15</xdr:col>
      <xdr:colOff>101600</xdr:colOff>
      <xdr:row>79</xdr:row>
      <xdr:rowOff>81149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2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72276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61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154569</xdr:rowOff>
    </xdr:from>
    <xdr:to>
      <xdr:col>10</xdr:col>
      <xdr:colOff>165100</xdr:colOff>
      <xdr:row>79</xdr:row>
      <xdr:rowOff>84719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2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75846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62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158589</xdr:rowOff>
    </xdr:from>
    <xdr:to>
      <xdr:col>6</xdr:col>
      <xdr:colOff>38100</xdr:colOff>
      <xdr:row>79</xdr:row>
      <xdr:rowOff>88739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3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79866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2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12587</xdr:rowOff>
    </xdr:from>
    <xdr:to>
      <xdr:col>24</xdr:col>
      <xdr:colOff>63500</xdr:colOff>
      <xdr:row>93</xdr:row>
      <xdr:rowOff>68540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5957437"/>
          <a:ext cx="838200" cy="5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115431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31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68540</xdr:rowOff>
    </xdr:from>
    <xdr:to>
      <xdr:col>19</xdr:col>
      <xdr:colOff>177800</xdr:colOff>
      <xdr:row>93</xdr:row>
      <xdr:rowOff>113978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013390"/>
          <a:ext cx="889000" cy="4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69787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113978</xdr:rowOff>
    </xdr:from>
    <xdr:to>
      <xdr:col>15</xdr:col>
      <xdr:colOff>50800</xdr:colOff>
      <xdr:row>93</xdr:row>
      <xdr:rowOff>121771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058828"/>
          <a:ext cx="889000" cy="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56768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121771</xdr:rowOff>
    </xdr:from>
    <xdr:to>
      <xdr:col>10</xdr:col>
      <xdr:colOff>114300</xdr:colOff>
      <xdr:row>94</xdr:row>
      <xdr:rowOff>142367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066621"/>
          <a:ext cx="889000" cy="19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150113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148404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133237</xdr:rowOff>
    </xdr:from>
    <xdr:to>
      <xdr:col>24</xdr:col>
      <xdr:colOff>114300</xdr:colOff>
      <xdr:row>93</xdr:row>
      <xdr:rowOff>63387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90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156114</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758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17740</xdr:rowOff>
    </xdr:from>
    <xdr:to>
      <xdr:col>20</xdr:col>
      <xdr:colOff>38100</xdr:colOff>
      <xdr:row>93</xdr:row>
      <xdr:rowOff>119340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96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135867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573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63178</xdr:rowOff>
    </xdr:from>
    <xdr:to>
      <xdr:col>15</xdr:col>
      <xdr:colOff>101600</xdr:colOff>
      <xdr:row>93</xdr:row>
      <xdr:rowOff>164778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0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9855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578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70971</xdr:rowOff>
    </xdr:from>
    <xdr:to>
      <xdr:col>10</xdr:col>
      <xdr:colOff>165100</xdr:colOff>
      <xdr:row>94</xdr:row>
      <xdr:rowOff>1121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01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17648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579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91567</xdr:rowOff>
    </xdr:from>
    <xdr:to>
      <xdr:col>6</xdr:col>
      <xdr:colOff>38100</xdr:colOff>
      <xdr:row>95</xdr:row>
      <xdr:rowOff>21717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2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38244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598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21224</xdr:rowOff>
    </xdr:from>
    <xdr:to>
      <xdr:col>55</xdr:col>
      <xdr:colOff>0</xdr:colOff>
      <xdr:row>38</xdr:row>
      <xdr:rowOff>32595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36324"/>
          <a:ext cx="838200" cy="1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159408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60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26491</xdr:rowOff>
    </xdr:from>
    <xdr:to>
      <xdr:col>50</xdr:col>
      <xdr:colOff>114300</xdr:colOff>
      <xdr:row>38</xdr:row>
      <xdr:rowOff>32595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541591"/>
          <a:ext cx="8890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110518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26491</xdr:rowOff>
    </xdr:from>
    <xdr:to>
      <xdr:col>45</xdr:col>
      <xdr:colOff>177800</xdr:colOff>
      <xdr:row>38</xdr:row>
      <xdr:rowOff>44075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41591"/>
          <a:ext cx="889000" cy="1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114021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44075</xdr:rowOff>
    </xdr:from>
    <xdr:to>
      <xdr:col>41</xdr:col>
      <xdr:colOff>50800</xdr:colOff>
      <xdr:row>38</xdr:row>
      <xdr:rowOff>59296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59175"/>
          <a:ext cx="889000" cy="1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128126</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161568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6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141874</xdr:rowOff>
    </xdr:from>
    <xdr:to>
      <xdr:col>55</xdr:col>
      <xdr:colOff>50800</xdr:colOff>
      <xdr:row>38</xdr:row>
      <xdr:rowOff>72024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8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56801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00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153245</xdr:rowOff>
    </xdr:from>
    <xdr:to>
      <xdr:col>50</xdr:col>
      <xdr:colOff>165100</xdr:colOff>
      <xdr:row>38</xdr:row>
      <xdr:rowOff>83395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9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74522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147141</xdr:rowOff>
    </xdr:from>
    <xdr:to>
      <xdr:col>46</xdr:col>
      <xdr:colOff>38100</xdr:colOff>
      <xdr:row>38</xdr:row>
      <xdr:rowOff>77291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9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68418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8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164725</xdr:rowOff>
    </xdr:from>
    <xdr:to>
      <xdr:col>41</xdr:col>
      <xdr:colOff>101600</xdr:colOff>
      <xdr:row>38</xdr:row>
      <xdr:rowOff>94875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0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86002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0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8496</xdr:rowOff>
    </xdr:from>
    <xdr:to>
      <xdr:col>36</xdr:col>
      <xdr:colOff>165100</xdr:colOff>
      <xdr:row>38</xdr:row>
      <xdr:rowOff>110096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2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101223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157992</xdr:rowOff>
    </xdr:from>
    <xdr:to>
      <xdr:col>55</xdr:col>
      <xdr:colOff>0</xdr:colOff>
      <xdr:row>58</xdr:row>
      <xdr:rowOff>171141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102092"/>
          <a:ext cx="838200" cy="1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77587</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157992</xdr:rowOff>
    </xdr:from>
    <xdr:to>
      <xdr:col>50</xdr:col>
      <xdr:colOff>114300</xdr:colOff>
      <xdr:row>59</xdr:row>
      <xdr:rowOff>22089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102092"/>
          <a:ext cx="889000" cy="3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162328</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6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20841</xdr:rowOff>
    </xdr:from>
    <xdr:to>
      <xdr:col>45</xdr:col>
      <xdr:colOff>177800</xdr:colOff>
      <xdr:row>59</xdr:row>
      <xdr:rowOff>22089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136391"/>
          <a:ext cx="889000" cy="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165002</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97947</xdr:rowOff>
    </xdr:from>
    <xdr:to>
      <xdr:col>41</xdr:col>
      <xdr:colOff>50800</xdr:colOff>
      <xdr:row>59</xdr:row>
      <xdr:rowOff>20841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42047"/>
          <a:ext cx="889000" cy="9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2082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147890</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120341</xdr:rowOff>
    </xdr:from>
    <xdr:to>
      <xdr:col>55</xdr:col>
      <xdr:colOff>50800</xdr:colOff>
      <xdr:row>59</xdr:row>
      <xdr:rowOff>50491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6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35268</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7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107192</xdr:rowOff>
    </xdr:from>
    <xdr:to>
      <xdr:col>50</xdr:col>
      <xdr:colOff>165100</xdr:colOff>
      <xdr:row>59</xdr:row>
      <xdr:rowOff>37342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5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28469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44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142739</xdr:rowOff>
    </xdr:from>
    <xdr:to>
      <xdr:col>46</xdr:col>
      <xdr:colOff>38100</xdr:colOff>
      <xdr:row>59</xdr:row>
      <xdr:rowOff>72889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8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64016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17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141491</xdr:rowOff>
    </xdr:from>
    <xdr:to>
      <xdr:col>41</xdr:col>
      <xdr:colOff>101600</xdr:colOff>
      <xdr:row>59</xdr:row>
      <xdr:rowOff>71641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62768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1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47147</xdr:rowOff>
    </xdr:from>
    <xdr:to>
      <xdr:col>36</xdr:col>
      <xdr:colOff>165100</xdr:colOff>
      <xdr:row>58</xdr:row>
      <xdr:rowOff>148747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9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165274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76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70073</xdr:rowOff>
    </xdr:from>
    <xdr:to>
      <xdr:col>55</xdr:col>
      <xdr:colOff>0</xdr:colOff>
      <xdr:row>79</xdr:row>
      <xdr:rowOff>86866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614623"/>
          <a:ext cx="838200" cy="1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119538</xdr:rowOff>
    </xdr:from>
    <xdr:ext cx="599010"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1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86866</xdr:rowOff>
    </xdr:from>
    <xdr:to>
      <xdr:col>50</xdr:col>
      <xdr:colOff>114300</xdr:colOff>
      <xdr:row>79</xdr:row>
      <xdr:rowOff>97924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631416"/>
          <a:ext cx="889000" cy="1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32143</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23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97924</xdr:rowOff>
    </xdr:from>
    <xdr:to>
      <xdr:col>45</xdr:col>
      <xdr:colOff>177800</xdr:colOff>
      <xdr:row>79</xdr:row>
      <xdr:rowOff>97961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642474"/>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35896</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50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140061</xdr:rowOff>
    </xdr:from>
    <xdr:to>
      <xdr:col>41</xdr:col>
      <xdr:colOff>50800</xdr:colOff>
      <xdr:row>79</xdr:row>
      <xdr:rowOff>97961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341711"/>
          <a:ext cx="889000" cy="30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31971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79</xdr:row>
      <xdr:rowOff>1962</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54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19273</xdr:rowOff>
    </xdr:from>
    <xdr:to>
      <xdr:col>55</xdr:col>
      <xdr:colOff>50800</xdr:colOff>
      <xdr:row>79</xdr:row>
      <xdr:rowOff>120873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6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105650</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7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36066</xdr:rowOff>
    </xdr:from>
    <xdr:to>
      <xdr:col>50</xdr:col>
      <xdr:colOff>165100</xdr:colOff>
      <xdr:row>79</xdr:row>
      <xdr:rowOff>137666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8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128793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67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47124</xdr:rowOff>
    </xdr:from>
    <xdr:to>
      <xdr:col>46</xdr:col>
      <xdr:colOff>38100</xdr:colOff>
      <xdr:row>79</xdr:row>
      <xdr:rowOff>148724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5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139851</xdr:rowOff>
    </xdr:from>
    <xdr:ext cx="378565"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61017" y="13684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47161</xdr:rowOff>
    </xdr:from>
    <xdr:to>
      <xdr:col>41</xdr:col>
      <xdr:colOff>101600</xdr:colOff>
      <xdr:row>79</xdr:row>
      <xdr:rowOff>148761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59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139888</xdr:rowOff>
    </xdr:from>
    <xdr:ext cx="378565"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2017" y="13684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89261</xdr:rowOff>
    </xdr:from>
    <xdr:to>
      <xdr:col>36</xdr:col>
      <xdr:colOff>165100</xdr:colOff>
      <xdr:row>78</xdr:row>
      <xdr:rowOff>19411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29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35938</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672795" y="13066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119245</xdr:rowOff>
    </xdr:from>
    <xdr:to>
      <xdr:col>55</xdr:col>
      <xdr:colOff>0</xdr:colOff>
      <xdr:row>98</xdr:row>
      <xdr:rowOff>121430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921345"/>
          <a:ext cx="838200" cy="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41484</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672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119245</xdr:rowOff>
    </xdr:from>
    <xdr:to>
      <xdr:col>50</xdr:col>
      <xdr:colOff>114300</xdr:colOff>
      <xdr:row>98</xdr:row>
      <xdr:rowOff>124826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921345"/>
          <a:ext cx="889000" cy="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130706</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124826</xdr:rowOff>
    </xdr:from>
    <xdr:to>
      <xdr:col>45</xdr:col>
      <xdr:colOff>177800</xdr:colOff>
      <xdr:row>98</xdr:row>
      <xdr:rowOff>126208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926926"/>
          <a:ext cx="889000" cy="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134852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126208</xdr:rowOff>
    </xdr:from>
    <xdr:to>
      <xdr:col>41</xdr:col>
      <xdr:colOff>50800</xdr:colOff>
      <xdr:row>98</xdr:row>
      <xdr:rowOff>129270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928308"/>
          <a:ext cx="889000" cy="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147228</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146530</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672795" y="1660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70630</xdr:rowOff>
    </xdr:from>
    <xdr:to>
      <xdr:col>55</xdr:col>
      <xdr:colOff>50800</xdr:colOff>
      <xdr:row>99</xdr:row>
      <xdr:rowOff>780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7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168484</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9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68445</xdr:rowOff>
    </xdr:from>
    <xdr:to>
      <xdr:col>50</xdr:col>
      <xdr:colOff>165100</xdr:colOff>
      <xdr:row>98</xdr:row>
      <xdr:rowOff>170045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7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161172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9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74026</xdr:rowOff>
    </xdr:from>
    <xdr:to>
      <xdr:col>46</xdr:col>
      <xdr:colOff>38100</xdr:colOff>
      <xdr:row>99</xdr:row>
      <xdr:rowOff>4176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7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166753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96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75408</xdr:rowOff>
    </xdr:from>
    <xdr:to>
      <xdr:col>41</xdr:col>
      <xdr:colOff>101600</xdr:colOff>
      <xdr:row>99</xdr:row>
      <xdr:rowOff>5558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7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168135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9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78470</xdr:rowOff>
    </xdr:from>
    <xdr:to>
      <xdr:col>36</xdr:col>
      <xdr:colOff>165100</xdr:colOff>
      <xdr:row>99</xdr:row>
      <xdr:rowOff>8620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8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171197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97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75475</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4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167725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1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11363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1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92345</xdr:rowOff>
    </xdr:from>
    <xdr:to>
      <xdr:col>85</xdr:col>
      <xdr:colOff>127000</xdr:colOff>
      <xdr:row>78</xdr:row>
      <xdr:rowOff>112221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465445"/>
          <a:ext cx="838200" cy="1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65833</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96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92345</xdr:rowOff>
    </xdr:from>
    <xdr:to>
      <xdr:col>81</xdr:col>
      <xdr:colOff>50800</xdr:colOff>
      <xdr:row>78</xdr:row>
      <xdr:rowOff>115058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65445"/>
          <a:ext cx="889000" cy="2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150576</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115058</xdr:rowOff>
    </xdr:from>
    <xdr:to>
      <xdr:col>76</xdr:col>
      <xdr:colOff>114300</xdr:colOff>
      <xdr:row>78</xdr:row>
      <xdr:rowOff>116080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88158"/>
          <a:ext cx="889000" cy="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165078</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114638</xdr:rowOff>
    </xdr:from>
    <xdr:to>
      <xdr:col>71</xdr:col>
      <xdr:colOff>177800</xdr:colOff>
      <xdr:row>78</xdr:row>
      <xdr:rowOff>116080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487738"/>
          <a:ext cx="889000" cy="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53984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18248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61421</xdr:rowOff>
    </xdr:from>
    <xdr:to>
      <xdr:col>85</xdr:col>
      <xdr:colOff>177800</xdr:colOff>
      <xdr:row>78</xdr:row>
      <xdr:rowOff>163021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3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147798</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4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41545</xdr:rowOff>
    </xdr:from>
    <xdr:to>
      <xdr:col>81</xdr:col>
      <xdr:colOff>101600</xdr:colOff>
      <xdr:row>78</xdr:row>
      <xdr:rowOff>143145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1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134272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50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64258</xdr:rowOff>
    </xdr:from>
    <xdr:to>
      <xdr:col>76</xdr:col>
      <xdr:colOff>165100</xdr:colOff>
      <xdr:row>78</xdr:row>
      <xdr:rowOff>165858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3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156985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53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65280</xdr:rowOff>
    </xdr:from>
    <xdr:to>
      <xdr:col>72</xdr:col>
      <xdr:colOff>38100</xdr:colOff>
      <xdr:row>78</xdr:row>
      <xdr:rowOff>166880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3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158007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53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63838</xdr:rowOff>
    </xdr:from>
    <xdr:to>
      <xdr:col>67</xdr:col>
      <xdr:colOff>101600</xdr:colOff>
      <xdr:row>78</xdr:row>
      <xdr:rowOff>165438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3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156565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52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123160</xdr:rowOff>
    </xdr:from>
    <xdr:to>
      <xdr:col>85</xdr:col>
      <xdr:colOff>127000</xdr:colOff>
      <xdr:row>98</xdr:row>
      <xdr:rowOff>136691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925260"/>
          <a:ext cx="838200" cy="1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72744</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0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134285</xdr:rowOff>
    </xdr:from>
    <xdr:to>
      <xdr:col>81</xdr:col>
      <xdr:colOff>50800</xdr:colOff>
      <xdr:row>98</xdr:row>
      <xdr:rowOff>136691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936385"/>
          <a:ext cx="889000" cy="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2863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6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126704</xdr:rowOff>
    </xdr:from>
    <xdr:to>
      <xdr:col>76</xdr:col>
      <xdr:colOff>114300</xdr:colOff>
      <xdr:row>98</xdr:row>
      <xdr:rowOff>134285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928804"/>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166780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6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126704</xdr:rowOff>
    </xdr:from>
    <xdr:to>
      <xdr:col>71</xdr:col>
      <xdr:colOff>177800</xdr:colOff>
      <xdr:row>98</xdr:row>
      <xdr:rowOff>130766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28804"/>
          <a:ext cx="889000" cy="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130694</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03795" y="1658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8879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3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72360</xdr:rowOff>
    </xdr:from>
    <xdr:to>
      <xdr:col>85</xdr:col>
      <xdr:colOff>177800</xdr:colOff>
      <xdr:row>99</xdr:row>
      <xdr:rowOff>2510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28293</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85891</xdr:rowOff>
    </xdr:from>
    <xdr:to>
      <xdr:col>81</xdr:col>
      <xdr:colOff>101600</xdr:colOff>
      <xdr:row>99</xdr:row>
      <xdr:rowOff>16041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8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7168</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98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83485</xdr:rowOff>
    </xdr:from>
    <xdr:to>
      <xdr:col>76</xdr:col>
      <xdr:colOff>165100</xdr:colOff>
      <xdr:row>99</xdr:row>
      <xdr:rowOff>13635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4762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7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75904</xdr:rowOff>
    </xdr:from>
    <xdr:to>
      <xdr:col>72</xdr:col>
      <xdr:colOff>38100</xdr:colOff>
      <xdr:row>99</xdr:row>
      <xdr:rowOff>6054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7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168631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7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79966</xdr:rowOff>
    </xdr:from>
    <xdr:to>
      <xdr:col>67</xdr:col>
      <xdr:colOff>101600</xdr:colOff>
      <xdr:row>99</xdr:row>
      <xdr:rowOff>10116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8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1243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7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65360</xdr:rowOff>
    </xdr:from>
    <xdr:to>
      <xdr:col>116</xdr:col>
      <xdr:colOff>63500</xdr:colOff>
      <xdr:row>58</xdr:row>
      <xdr:rowOff>117297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009460"/>
          <a:ext cx="838200" cy="5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65360</xdr:rowOff>
    </xdr:from>
    <xdr:to>
      <xdr:col>111</xdr:col>
      <xdr:colOff>177800</xdr:colOff>
      <xdr:row>58</xdr:row>
      <xdr:rowOff>89408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009460"/>
          <a:ext cx="889000" cy="2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53088</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89408</xdr:rowOff>
    </xdr:from>
    <xdr:to>
      <xdr:col>107</xdr:col>
      <xdr:colOff>50800</xdr:colOff>
      <xdr:row>58</xdr:row>
      <xdr:rowOff>98781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033508"/>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98781</xdr:rowOff>
    </xdr:from>
    <xdr:to>
      <xdr:col>102</xdr:col>
      <xdr:colOff>114300</xdr:colOff>
      <xdr:row>58</xdr:row>
      <xdr:rowOff>110942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042881"/>
          <a:ext cx="889000" cy="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126240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88704</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389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66497</xdr:rowOff>
    </xdr:from>
    <xdr:to>
      <xdr:col>116</xdr:col>
      <xdr:colOff>114300</xdr:colOff>
      <xdr:row>58</xdr:row>
      <xdr:rowOff>168097</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1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152874</xdr:rowOff>
    </xdr:from>
    <xdr:ext cx="378565"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25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14560</xdr:rowOff>
    </xdr:from>
    <xdr:to>
      <xdr:col>112</xdr:col>
      <xdr:colOff>38100</xdr:colOff>
      <xdr:row>58</xdr:row>
      <xdr:rowOff>116160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9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107287</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0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38608</xdr:rowOff>
    </xdr:from>
    <xdr:to>
      <xdr:col>107</xdr:col>
      <xdr:colOff>101600</xdr:colOff>
      <xdr:row>58</xdr:row>
      <xdr:rowOff>140208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98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131335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7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47981</xdr:rowOff>
    </xdr:from>
    <xdr:to>
      <xdr:col>102</xdr:col>
      <xdr:colOff>165100</xdr:colOff>
      <xdr:row>58</xdr:row>
      <xdr:rowOff>149581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99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140708</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6017" y="10084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60142</xdr:rowOff>
    </xdr:from>
    <xdr:to>
      <xdr:col>98</xdr:col>
      <xdr:colOff>38100</xdr:colOff>
      <xdr:row>58</xdr:row>
      <xdr:rowOff>161742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152869</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7017" y="10096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83238</xdr:rowOff>
    </xdr:from>
    <xdr:to>
      <xdr:col>116</xdr:col>
      <xdr:colOff>63500</xdr:colOff>
      <xdr:row>78</xdr:row>
      <xdr:rowOff>117777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3456338"/>
          <a:ext cx="838200" cy="3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168434</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027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83238</xdr:rowOff>
    </xdr:from>
    <xdr:to>
      <xdr:col>111</xdr:col>
      <xdr:colOff>177800</xdr:colOff>
      <xdr:row>78</xdr:row>
      <xdr:rowOff>95887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3456338"/>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120181</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57803</xdr:rowOff>
    </xdr:from>
    <xdr:to>
      <xdr:col>107</xdr:col>
      <xdr:colOff>50800</xdr:colOff>
      <xdr:row>78</xdr:row>
      <xdr:rowOff>95887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9545300" y="13430903"/>
          <a:ext cx="889000" cy="3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115437</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57803</xdr:rowOff>
    </xdr:from>
    <xdr:to>
      <xdr:col>102</xdr:col>
      <xdr:colOff>114300</xdr:colOff>
      <xdr:row>78</xdr:row>
      <xdr:rowOff>84167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3430903"/>
          <a:ext cx="889000" cy="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126593</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298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128438</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2987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66977</xdr:rowOff>
    </xdr:from>
    <xdr:to>
      <xdr:col>116</xdr:col>
      <xdr:colOff>114300</xdr:colOff>
      <xdr:row>78</xdr:row>
      <xdr:rowOff>168577</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4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153354</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35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32438</xdr:rowOff>
    </xdr:from>
    <xdr:to>
      <xdr:col>112</xdr:col>
      <xdr:colOff>38100</xdr:colOff>
      <xdr:row>78</xdr:row>
      <xdr:rowOff>134038</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40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125165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49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45087</xdr:rowOff>
    </xdr:from>
    <xdr:to>
      <xdr:col>107</xdr:col>
      <xdr:colOff>101600</xdr:colOff>
      <xdr:row>78</xdr:row>
      <xdr:rowOff>146687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41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137814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51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7003</xdr:rowOff>
    </xdr:from>
    <xdr:to>
      <xdr:col>102</xdr:col>
      <xdr:colOff>165100</xdr:colOff>
      <xdr:row>78</xdr:row>
      <xdr:rowOff>108603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38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99730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47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33367</xdr:rowOff>
    </xdr:from>
    <xdr:to>
      <xdr:col>98</xdr:col>
      <xdr:colOff>38100</xdr:colOff>
      <xdr:row>78</xdr:row>
      <xdr:rowOff>134967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40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126094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49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年度は退職者の関係で前年よりも低い</a:t>
          </a:r>
          <a:r>
            <a:rPr kumimoji="1" lang="en-US" altLang="ja-JP" sz="1300">
              <a:latin typeface="ＭＳ Ｐゴシック" panose="020B0600070205080204" pitchFamily="50" charset="-128"/>
              <a:ea typeface="ＭＳ Ｐゴシック" panose="020B0600070205080204" pitchFamily="50" charset="-128"/>
            </a:rPr>
            <a:t>126,831</a:t>
          </a:r>
          <a:r>
            <a:rPr kumimoji="1" lang="ja-JP" altLang="en-US" sz="1300">
              <a:latin typeface="ＭＳ Ｐゴシック" panose="020B0600070205080204" pitchFamily="50" charset="-128"/>
              <a:ea typeface="ＭＳ Ｐゴシック" panose="020B0600070205080204" pitchFamily="50" charset="-128"/>
            </a:rPr>
            <a:t>円となった。物件費については、平成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年度は前年度比で</a:t>
          </a:r>
          <a:r>
            <a:rPr kumimoji="1" lang="en-US" altLang="ja-JP" sz="1300">
              <a:latin typeface="ＭＳ Ｐゴシック" panose="020B0600070205080204" pitchFamily="50" charset="-128"/>
              <a:ea typeface="ＭＳ Ｐゴシック" panose="020B0600070205080204" pitchFamily="50" charset="-128"/>
            </a:rPr>
            <a:t>5,593</a:t>
          </a:r>
          <a:r>
            <a:rPr kumimoji="1" lang="ja-JP" altLang="en-US" sz="1300">
              <a:latin typeface="ＭＳ Ｐゴシック" panose="020B0600070205080204" pitchFamily="50" charset="-128"/>
              <a:ea typeface="ＭＳ Ｐゴシック" panose="020B0600070205080204" pitchFamily="50" charset="-128"/>
            </a:rPr>
            <a:t>円増加し、依然として全国平均・県平均よりも高くなっている。補助費については、うなばら荘への補助金や新規にオーストラリア人材育成交流事業の負担金の増などにより、前年度比で</a:t>
          </a:r>
          <a:r>
            <a:rPr kumimoji="1" lang="en-US" altLang="ja-JP" sz="1300">
              <a:latin typeface="ＭＳ Ｐゴシック" panose="020B0600070205080204" pitchFamily="50" charset="-128"/>
              <a:ea typeface="ＭＳ Ｐゴシック" panose="020B0600070205080204" pitchFamily="50" charset="-128"/>
            </a:rPr>
            <a:t>5,969</a:t>
          </a:r>
          <a:r>
            <a:rPr kumimoji="1" lang="ja-JP" altLang="en-US" sz="1300">
              <a:latin typeface="ＭＳ Ｐゴシック" panose="020B0600070205080204" pitchFamily="50" charset="-128"/>
              <a:ea typeface="ＭＳ Ｐゴシック" panose="020B0600070205080204" pitchFamily="50" charset="-128"/>
            </a:rPr>
            <a:t>円増額となった。普通建設事業費は、新規整備にかかるものは、福祉避難所の非常用発電設備設置工事や、公共用地の先行取得に係る費用が増となったことから前年度比で</a:t>
          </a:r>
          <a:r>
            <a:rPr kumimoji="1" lang="en-US" altLang="ja-JP" sz="1300">
              <a:latin typeface="ＭＳ Ｐゴシック" panose="020B0600070205080204" pitchFamily="50" charset="-128"/>
              <a:ea typeface="ＭＳ Ｐゴシック" panose="020B0600070205080204" pitchFamily="50" charset="-128"/>
            </a:rPr>
            <a:t>15,426</a:t>
          </a:r>
          <a:r>
            <a:rPr kumimoji="1" lang="ja-JP" altLang="en-US" sz="1300">
              <a:latin typeface="ＭＳ Ｐゴシック" panose="020B0600070205080204" pitchFamily="50" charset="-128"/>
              <a:ea typeface="ＭＳ Ｐゴシック" panose="020B0600070205080204" pitchFamily="50" charset="-128"/>
            </a:rPr>
            <a:t>円と大幅に上昇し、また更新整備にかかるものは</a:t>
          </a:r>
          <a:r>
            <a:rPr kumimoji="1" lang="en-US" altLang="ja-JP" sz="1300">
              <a:latin typeface="ＭＳ Ｐゴシック" panose="020B0600070205080204" pitchFamily="50" charset="-128"/>
              <a:ea typeface="ＭＳ Ｐゴシック" panose="020B0600070205080204" pitchFamily="50" charset="-128"/>
            </a:rPr>
            <a:t>4,780</a:t>
          </a:r>
          <a:r>
            <a:rPr kumimoji="1" lang="ja-JP" altLang="en-US" sz="1300">
              <a:latin typeface="ＭＳ Ｐゴシック" panose="020B0600070205080204" pitchFamily="50" charset="-128"/>
              <a:ea typeface="ＭＳ Ｐゴシック" panose="020B0600070205080204" pitchFamily="50" charset="-128"/>
            </a:rPr>
            <a:t>円減額となった。積立金は、ふるさと納税寄付額の増や公共施設等建設基金積立金の増により、対前年度比で</a:t>
          </a:r>
          <a:r>
            <a:rPr kumimoji="1" lang="en-US" altLang="ja-JP" sz="1300">
              <a:latin typeface="ＭＳ Ｐゴシック" panose="020B0600070205080204" pitchFamily="50" charset="-128"/>
              <a:ea typeface="ＭＳ Ｐゴシック" panose="020B0600070205080204" pitchFamily="50" charset="-128"/>
            </a:rPr>
            <a:t>29,597</a:t>
          </a:r>
          <a:r>
            <a:rPr kumimoji="1" lang="ja-JP" altLang="en-US" sz="1300">
              <a:latin typeface="ＭＳ Ｐゴシック" panose="020B0600070205080204" pitchFamily="50" charset="-128"/>
              <a:ea typeface="ＭＳ Ｐゴシック" panose="020B0600070205080204" pitchFamily="50" charset="-128"/>
            </a:rPr>
            <a:t>円の増となった。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3,559
3,532
4.20
2,541,646
2,451,111
83,222
1,414,508
2,563,957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169418</xdr:rowOff>
    </xdr:from>
    <xdr:to>
      <xdr:col>24</xdr:col>
      <xdr:colOff>63500</xdr:colOff>
      <xdr:row>38</xdr:row>
      <xdr:rowOff>8230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513068"/>
          <a:ext cx="838200" cy="1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110062</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82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164732</xdr:rowOff>
    </xdr:from>
    <xdr:to>
      <xdr:col>19</xdr:col>
      <xdr:colOff>177800</xdr:colOff>
      <xdr:row>37</xdr:row>
      <xdr:rowOff>169418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508382"/>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26166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140424</xdr:rowOff>
    </xdr:from>
    <xdr:to>
      <xdr:col>15</xdr:col>
      <xdr:colOff>50800</xdr:colOff>
      <xdr:row>37</xdr:row>
      <xdr:rowOff>164732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84074"/>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22483</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140424</xdr:rowOff>
    </xdr:from>
    <xdr:to>
      <xdr:col>10</xdr:col>
      <xdr:colOff>114300</xdr:colOff>
      <xdr:row>37</xdr:row>
      <xdr:rowOff>153835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84074"/>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20413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26281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128880</xdr:rowOff>
    </xdr:from>
    <xdr:to>
      <xdr:col>24</xdr:col>
      <xdr:colOff>114300</xdr:colOff>
      <xdr:row>38</xdr:row>
      <xdr:rowOff>59030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65613</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118618</xdr:rowOff>
    </xdr:from>
    <xdr:to>
      <xdr:col>20</xdr:col>
      <xdr:colOff>38100</xdr:colOff>
      <xdr:row>38</xdr:row>
      <xdr:rowOff>48768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39895</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5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113932</xdr:rowOff>
    </xdr:from>
    <xdr:to>
      <xdr:col>15</xdr:col>
      <xdr:colOff>101600</xdr:colOff>
      <xdr:row>38</xdr:row>
      <xdr:rowOff>44082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5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35209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5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89624</xdr:rowOff>
    </xdr:from>
    <xdr:to>
      <xdr:col>10</xdr:col>
      <xdr:colOff>165100</xdr:colOff>
      <xdr:row>38</xdr:row>
      <xdr:rowOff>19774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3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10901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103035</xdr:rowOff>
    </xdr:from>
    <xdr:to>
      <xdr:col>6</xdr:col>
      <xdr:colOff>38100</xdr:colOff>
      <xdr:row>38</xdr:row>
      <xdr:rowOff>33186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466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24312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3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17376</xdr:rowOff>
    </xdr:from>
    <xdr:to>
      <xdr:col>24</xdr:col>
      <xdr:colOff>63500</xdr:colOff>
      <xdr:row>59</xdr:row>
      <xdr:rowOff>23554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132926"/>
          <a:ext cx="838200" cy="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123311</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95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19004</xdr:rowOff>
    </xdr:from>
    <xdr:to>
      <xdr:col>19</xdr:col>
      <xdr:colOff>177800</xdr:colOff>
      <xdr:row>59</xdr:row>
      <xdr:rowOff>23554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134554"/>
          <a:ext cx="88900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47216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81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15995</xdr:rowOff>
    </xdr:from>
    <xdr:to>
      <xdr:col>15</xdr:col>
      <xdr:colOff>50800</xdr:colOff>
      <xdr:row>59</xdr:row>
      <xdr:rowOff>19004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131545"/>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43235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1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15995</xdr:rowOff>
    </xdr:from>
    <xdr:to>
      <xdr:col>10</xdr:col>
      <xdr:colOff>114300</xdr:colOff>
      <xdr:row>59</xdr:row>
      <xdr:rowOff>22176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131545"/>
          <a:ext cx="889000" cy="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37120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80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62661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83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138026</xdr:rowOff>
    </xdr:from>
    <xdr:to>
      <xdr:col>24</xdr:col>
      <xdr:colOff>114300</xdr:colOff>
      <xdr:row>59</xdr:row>
      <xdr:rowOff>68176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8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78861</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1002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144204</xdr:rowOff>
    </xdr:from>
    <xdr:to>
      <xdr:col>20</xdr:col>
      <xdr:colOff>38100</xdr:colOff>
      <xdr:row>59</xdr:row>
      <xdr:rowOff>74354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8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65481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81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139654</xdr:rowOff>
    </xdr:from>
    <xdr:to>
      <xdr:col>15</xdr:col>
      <xdr:colOff>101600</xdr:colOff>
      <xdr:row>59</xdr:row>
      <xdr:rowOff>69804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8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60931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7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136645</xdr:rowOff>
    </xdr:from>
    <xdr:to>
      <xdr:col>10</xdr:col>
      <xdr:colOff>165100</xdr:colOff>
      <xdr:row>59</xdr:row>
      <xdr:rowOff>66795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8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57922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73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142826</xdr:rowOff>
    </xdr:from>
    <xdr:to>
      <xdr:col>6</xdr:col>
      <xdr:colOff>38100</xdr:colOff>
      <xdr:row>59</xdr:row>
      <xdr:rowOff>72976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8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64103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79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156136</xdr:rowOff>
    </xdr:from>
    <xdr:to>
      <xdr:col>24</xdr:col>
      <xdr:colOff>63500</xdr:colOff>
      <xdr:row>76</xdr:row>
      <xdr:rowOff>163074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186336"/>
          <a:ext cx="838200" cy="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78906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3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156136</xdr:rowOff>
    </xdr:from>
    <xdr:to>
      <xdr:col>19</xdr:col>
      <xdr:colOff>177800</xdr:colOff>
      <xdr:row>77</xdr:row>
      <xdr:rowOff>7088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86336"/>
          <a:ext cx="8890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13151</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4580</xdr:rowOff>
    </xdr:from>
    <xdr:to>
      <xdr:col>15</xdr:col>
      <xdr:colOff>50800</xdr:colOff>
      <xdr:row>77</xdr:row>
      <xdr:rowOff>7088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206230"/>
          <a:ext cx="889000" cy="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30656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4580</xdr:rowOff>
    </xdr:from>
    <xdr:to>
      <xdr:col>10</xdr:col>
      <xdr:colOff>114300</xdr:colOff>
      <xdr:row>77</xdr:row>
      <xdr:rowOff>35551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06230"/>
          <a:ext cx="889000" cy="3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125070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80647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3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112274</xdr:rowOff>
    </xdr:from>
    <xdr:to>
      <xdr:col>24</xdr:col>
      <xdr:colOff>114300</xdr:colOff>
      <xdr:row>77</xdr:row>
      <xdr:rowOff>42424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90701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2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105336</xdr:rowOff>
    </xdr:from>
    <xdr:to>
      <xdr:col>20</xdr:col>
      <xdr:colOff>38100</xdr:colOff>
      <xdr:row>77</xdr:row>
      <xdr:rowOff>35486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3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26613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2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127738</xdr:rowOff>
    </xdr:from>
    <xdr:to>
      <xdr:col>15</xdr:col>
      <xdr:colOff>101600</xdr:colOff>
      <xdr:row>77</xdr:row>
      <xdr:rowOff>57888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5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49015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125230</xdr:rowOff>
    </xdr:from>
    <xdr:to>
      <xdr:col>10</xdr:col>
      <xdr:colOff>165100</xdr:colOff>
      <xdr:row>77</xdr:row>
      <xdr:rowOff>55380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5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46507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48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156201</xdr:rowOff>
    </xdr:from>
    <xdr:to>
      <xdr:col>6</xdr:col>
      <xdr:colOff>38100</xdr:colOff>
      <xdr:row>77</xdr:row>
      <xdr:rowOff>86351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8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77478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79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46613</xdr:rowOff>
    </xdr:from>
    <xdr:to>
      <xdr:col>24</xdr:col>
      <xdr:colOff>63500</xdr:colOff>
      <xdr:row>99</xdr:row>
      <xdr:rowOff>46814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7020163"/>
          <a:ext cx="838200" cy="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80143</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710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46613</xdr:rowOff>
    </xdr:from>
    <xdr:to>
      <xdr:col>19</xdr:col>
      <xdr:colOff>177800</xdr:colOff>
      <xdr:row>99</xdr:row>
      <xdr:rowOff>48064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7020163"/>
          <a:ext cx="889000" cy="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170395</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497795" y="1662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48064</xdr:rowOff>
    </xdr:from>
    <xdr:to>
      <xdr:col>15</xdr:col>
      <xdr:colOff>50800</xdr:colOff>
      <xdr:row>99</xdr:row>
      <xdr:rowOff>48549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7021614"/>
          <a:ext cx="889000" cy="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9197</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08795" y="1663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48549</xdr:rowOff>
    </xdr:from>
    <xdr:to>
      <xdr:col>10</xdr:col>
      <xdr:colOff>114300</xdr:colOff>
      <xdr:row>99</xdr:row>
      <xdr:rowOff>48704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7022099"/>
          <a:ext cx="8890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24158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19795" y="1665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32538</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30795" y="1666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167464</xdr:rowOff>
    </xdr:from>
    <xdr:to>
      <xdr:col>24</xdr:col>
      <xdr:colOff>114300</xdr:colOff>
      <xdr:row>99</xdr:row>
      <xdr:rowOff>97614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96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82391</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88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167263</xdr:rowOff>
    </xdr:from>
    <xdr:to>
      <xdr:col>20</xdr:col>
      <xdr:colOff>38100</xdr:colOff>
      <xdr:row>99</xdr:row>
      <xdr:rowOff>97413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88540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706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168714</xdr:rowOff>
    </xdr:from>
    <xdr:to>
      <xdr:col>15</xdr:col>
      <xdr:colOff>101600</xdr:colOff>
      <xdr:row>99</xdr:row>
      <xdr:rowOff>98864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89991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706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169199</xdr:rowOff>
    </xdr:from>
    <xdr:to>
      <xdr:col>10</xdr:col>
      <xdr:colOff>165100</xdr:colOff>
      <xdr:row>99</xdr:row>
      <xdr:rowOff>99349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97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90476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706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169354</xdr:rowOff>
    </xdr:from>
    <xdr:to>
      <xdr:col>6</xdr:col>
      <xdr:colOff>38100</xdr:colOff>
      <xdr:row>99</xdr:row>
      <xdr:rowOff>99504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97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90631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706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112289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127654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152741</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67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91202</xdr:rowOff>
    </xdr:from>
    <xdr:to>
      <xdr:col>55</xdr:col>
      <xdr:colOff>0</xdr:colOff>
      <xdr:row>58</xdr:row>
      <xdr:rowOff>100781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35302"/>
          <a:ext cx="838200" cy="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31751</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32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100781</xdr:rowOff>
    </xdr:from>
    <xdr:to>
      <xdr:col>50</xdr:col>
      <xdr:colOff>114300</xdr:colOff>
      <xdr:row>58</xdr:row>
      <xdr:rowOff>104637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44881"/>
          <a:ext cx="889000" cy="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128992</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55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104637</xdr:rowOff>
    </xdr:from>
    <xdr:to>
      <xdr:col>45</xdr:col>
      <xdr:colOff>177800</xdr:colOff>
      <xdr:row>58</xdr:row>
      <xdr:rowOff>110983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48737"/>
          <a:ext cx="889000" cy="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161156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5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110227</xdr:rowOff>
    </xdr:from>
    <xdr:to>
      <xdr:col>41</xdr:col>
      <xdr:colOff>50800</xdr:colOff>
      <xdr:row>58</xdr:row>
      <xdr:rowOff>110983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54327"/>
          <a:ext cx="889000" cy="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152334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8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147586</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57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40402</xdr:rowOff>
    </xdr:from>
    <xdr:to>
      <xdr:col>55</xdr:col>
      <xdr:colOff>50800</xdr:colOff>
      <xdr:row>58</xdr:row>
      <xdr:rowOff>142002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126779</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9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49981</xdr:rowOff>
    </xdr:from>
    <xdr:to>
      <xdr:col>50</xdr:col>
      <xdr:colOff>165100</xdr:colOff>
      <xdr:row>58</xdr:row>
      <xdr:rowOff>151581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9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142708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8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53837</xdr:rowOff>
    </xdr:from>
    <xdr:to>
      <xdr:col>46</xdr:col>
      <xdr:colOff>38100</xdr:colOff>
      <xdr:row>58</xdr:row>
      <xdr:rowOff>155437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9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146564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9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60183</xdr:rowOff>
    </xdr:from>
    <xdr:to>
      <xdr:col>41</xdr:col>
      <xdr:colOff>101600</xdr:colOff>
      <xdr:row>58</xdr:row>
      <xdr:rowOff>161783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0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152910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9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59427</xdr:rowOff>
    </xdr:from>
    <xdr:to>
      <xdr:col>36</xdr:col>
      <xdr:colOff>165100</xdr:colOff>
      <xdr:row>58</xdr:row>
      <xdr:rowOff>161027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0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152154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9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97499</xdr:rowOff>
    </xdr:from>
    <xdr:to>
      <xdr:col>55</xdr:col>
      <xdr:colOff>0</xdr:colOff>
      <xdr:row>79</xdr:row>
      <xdr:rowOff>97744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642049"/>
          <a:ext cx="8382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158632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6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97499</xdr:rowOff>
    </xdr:from>
    <xdr:to>
      <xdr:col>50</xdr:col>
      <xdr:colOff>114300</xdr:colOff>
      <xdr:row>79</xdr:row>
      <xdr:rowOff>97518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642049"/>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86487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8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92446</xdr:rowOff>
    </xdr:from>
    <xdr:to>
      <xdr:col>45</xdr:col>
      <xdr:colOff>177800</xdr:colOff>
      <xdr:row>79</xdr:row>
      <xdr:rowOff>97518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636996"/>
          <a:ext cx="889000" cy="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78292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27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92446</xdr:rowOff>
    </xdr:from>
    <xdr:to>
      <xdr:col>41</xdr:col>
      <xdr:colOff>50800</xdr:colOff>
      <xdr:row>79</xdr:row>
      <xdr:rowOff>98109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636996"/>
          <a:ext cx="889000" cy="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102085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0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105677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30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46944</xdr:rowOff>
    </xdr:from>
    <xdr:to>
      <xdr:col>55</xdr:col>
      <xdr:colOff>50800</xdr:colOff>
      <xdr:row>79</xdr:row>
      <xdr:rowOff>148544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59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133321</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506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46699</xdr:rowOff>
    </xdr:from>
    <xdr:to>
      <xdr:col>50</xdr:col>
      <xdr:colOff>165100</xdr:colOff>
      <xdr:row>79</xdr:row>
      <xdr:rowOff>148299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9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139426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68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46718</xdr:rowOff>
    </xdr:from>
    <xdr:to>
      <xdr:col>46</xdr:col>
      <xdr:colOff>38100</xdr:colOff>
      <xdr:row>79</xdr:row>
      <xdr:rowOff>148318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9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139445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68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41646</xdr:rowOff>
    </xdr:from>
    <xdr:to>
      <xdr:col>41</xdr:col>
      <xdr:colOff>101600</xdr:colOff>
      <xdr:row>79</xdr:row>
      <xdr:rowOff>143246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8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134373</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6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47309</xdr:rowOff>
    </xdr:from>
    <xdr:to>
      <xdr:col>36</xdr:col>
      <xdr:colOff>165100</xdr:colOff>
      <xdr:row>79</xdr:row>
      <xdr:rowOff>148909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9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140036</xdr:rowOff>
    </xdr:from>
    <xdr:ext cx="378565"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83017" y="13684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11322</xdr:rowOff>
    </xdr:from>
    <xdr:to>
      <xdr:col>55</xdr:col>
      <xdr:colOff>0</xdr:colOff>
      <xdr:row>99</xdr:row>
      <xdr:rowOff>27592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984872"/>
          <a:ext cx="838200" cy="1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65158</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9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21380</xdr:rowOff>
    </xdr:from>
    <xdr:to>
      <xdr:col>50</xdr:col>
      <xdr:colOff>114300</xdr:colOff>
      <xdr:row>99</xdr:row>
      <xdr:rowOff>27592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994930"/>
          <a:ext cx="889000" cy="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159873</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39795" y="1661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19245</xdr:rowOff>
    </xdr:from>
    <xdr:to>
      <xdr:col>45</xdr:col>
      <xdr:colOff>177800</xdr:colOff>
      <xdr:row>99</xdr:row>
      <xdr:rowOff>21380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992795"/>
          <a:ext cx="889000" cy="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165350</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50795" y="1662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17996</xdr:rowOff>
    </xdr:from>
    <xdr:to>
      <xdr:col>41</xdr:col>
      <xdr:colOff>50800</xdr:colOff>
      <xdr:row>99</xdr:row>
      <xdr:rowOff>19245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991546"/>
          <a:ext cx="889000" cy="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169701</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61795" y="166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169848</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672795"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131972</xdr:rowOff>
    </xdr:from>
    <xdr:to>
      <xdr:col>55</xdr:col>
      <xdr:colOff>50800</xdr:colOff>
      <xdr:row>99</xdr:row>
      <xdr:rowOff>62122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93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46899</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84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148242</xdr:rowOff>
    </xdr:from>
    <xdr:to>
      <xdr:col>50</xdr:col>
      <xdr:colOff>165100</xdr:colOff>
      <xdr:row>99</xdr:row>
      <xdr:rowOff>78392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95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69519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704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142030</xdr:rowOff>
    </xdr:from>
    <xdr:to>
      <xdr:col>46</xdr:col>
      <xdr:colOff>38100</xdr:colOff>
      <xdr:row>99</xdr:row>
      <xdr:rowOff>72180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94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63307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703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139895</xdr:rowOff>
    </xdr:from>
    <xdr:to>
      <xdr:col>41</xdr:col>
      <xdr:colOff>101600</xdr:colOff>
      <xdr:row>99</xdr:row>
      <xdr:rowOff>70045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94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61172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70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138646</xdr:rowOff>
    </xdr:from>
    <xdr:to>
      <xdr:col>36</xdr:col>
      <xdr:colOff>165100</xdr:colOff>
      <xdr:row>99</xdr:row>
      <xdr:rowOff>68796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94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59923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703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123409</xdr:rowOff>
    </xdr:from>
    <xdr:to>
      <xdr:col>85</xdr:col>
      <xdr:colOff>127000</xdr:colOff>
      <xdr:row>39</xdr:row>
      <xdr:rowOff>2005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638509"/>
          <a:ext cx="838200" cy="5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62614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406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171335</xdr:rowOff>
    </xdr:from>
    <xdr:to>
      <xdr:col>81</xdr:col>
      <xdr:colOff>50800</xdr:colOff>
      <xdr:row>39</xdr:row>
      <xdr:rowOff>2005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686435"/>
          <a:ext cx="889000" cy="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164738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33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171335</xdr:rowOff>
    </xdr:from>
    <xdr:to>
      <xdr:col>76</xdr:col>
      <xdr:colOff>114300</xdr:colOff>
      <xdr:row>39</xdr:row>
      <xdr:rowOff>3908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686435"/>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157021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32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3908</xdr:rowOff>
    </xdr:from>
    <xdr:to>
      <xdr:col>71</xdr:col>
      <xdr:colOff>177800</xdr:colOff>
      <xdr:row>39</xdr:row>
      <xdr:rowOff>6000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690458"/>
          <a:ext cx="889000" cy="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156184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32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162539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3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72609</xdr:rowOff>
    </xdr:from>
    <xdr:to>
      <xdr:col>85</xdr:col>
      <xdr:colOff>177800</xdr:colOff>
      <xdr:row>39</xdr:row>
      <xdr:rowOff>2759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58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18165</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5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122655</xdr:rowOff>
    </xdr:from>
    <xdr:to>
      <xdr:col>81</xdr:col>
      <xdr:colOff>101600</xdr:colOff>
      <xdr:row>39</xdr:row>
      <xdr:rowOff>52805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63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43932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7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120535</xdr:rowOff>
    </xdr:from>
    <xdr:to>
      <xdr:col>76</xdr:col>
      <xdr:colOff>165100</xdr:colOff>
      <xdr:row>39</xdr:row>
      <xdr:rowOff>50685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63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41812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72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124558</xdr:rowOff>
    </xdr:from>
    <xdr:to>
      <xdr:col>72</xdr:col>
      <xdr:colOff>38100</xdr:colOff>
      <xdr:row>39</xdr:row>
      <xdr:rowOff>54708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6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45835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73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126650</xdr:rowOff>
    </xdr:from>
    <xdr:to>
      <xdr:col>67</xdr:col>
      <xdr:colOff>101600</xdr:colOff>
      <xdr:row>39</xdr:row>
      <xdr:rowOff>56800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64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47927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7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96847</xdr:rowOff>
    </xdr:from>
    <xdr:to>
      <xdr:col>85</xdr:col>
      <xdr:colOff>127000</xdr:colOff>
      <xdr:row>58</xdr:row>
      <xdr:rowOff>11281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869497"/>
          <a:ext cx="838200" cy="8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12626</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13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96847</xdr:rowOff>
    </xdr:from>
    <xdr:to>
      <xdr:col>81</xdr:col>
      <xdr:colOff>50800</xdr:colOff>
      <xdr:row>57</xdr:row>
      <xdr:rowOff>164778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869497"/>
          <a:ext cx="889000" cy="6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92222</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164778</xdr:rowOff>
    </xdr:from>
    <xdr:to>
      <xdr:col>76</xdr:col>
      <xdr:colOff>114300</xdr:colOff>
      <xdr:row>58</xdr:row>
      <xdr:rowOff>6134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937428"/>
          <a:ext cx="889000" cy="1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48961</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47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42806</xdr:rowOff>
    </xdr:from>
    <xdr:to>
      <xdr:col>71</xdr:col>
      <xdr:colOff>177800</xdr:colOff>
      <xdr:row>58</xdr:row>
      <xdr:rowOff>6134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301106"/>
          <a:ext cx="889000" cy="64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60942</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4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39628</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81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131931</xdr:rowOff>
    </xdr:from>
    <xdr:to>
      <xdr:col>85</xdr:col>
      <xdr:colOff>177800</xdr:colOff>
      <xdr:row>58</xdr:row>
      <xdr:rowOff>62081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90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46858</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1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46047</xdr:rowOff>
    </xdr:from>
    <xdr:to>
      <xdr:col>81</xdr:col>
      <xdr:colOff>101600</xdr:colOff>
      <xdr:row>57</xdr:row>
      <xdr:rowOff>147647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1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138774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1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113978</xdr:rowOff>
    </xdr:from>
    <xdr:to>
      <xdr:col>76</xdr:col>
      <xdr:colOff>165100</xdr:colOff>
      <xdr:row>58</xdr:row>
      <xdr:rowOff>44128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35255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97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126784</xdr:rowOff>
    </xdr:from>
    <xdr:to>
      <xdr:col>72</xdr:col>
      <xdr:colOff>38100</xdr:colOff>
      <xdr:row>58</xdr:row>
      <xdr:rowOff>56934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9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48061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9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163456</xdr:rowOff>
    </xdr:from>
    <xdr:to>
      <xdr:col>67</xdr:col>
      <xdr:colOff>101600</xdr:colOff>
      <xdr:row>54</xdr:row>
      <xdr:rowOff>93606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25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110133</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902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75441</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105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167713</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0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11363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04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92345</xdr:rowOff>
    </xdr:from>
    <xdr:to>
      <xdr:col>85</xdr:col>
      <xdr:colOff>127000</xdr:colOff>
      <xdr:row>98</xdr:row>
      <xdr:rowOff>112221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5481300" y="16894445"/>
          <a:ext cx="838200" cy="1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65833</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525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92345</xdr:rowOff>
    </xdr:from>
    <xdr:to>
      <xdr:col>81</xdr:col>
      <xdr:colOff>50800</xdr:colOff>
      <xdr:row>98</xdr:row>
      <xdr:rowOff>115058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894445"/>
          <a:ext cx="889000" cy="2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150466</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115058</xdr:rowOff>
    </xdr:from>
    <xdr:to>
      <xdr:col>76</xdr:col>
      <xdr:colOff>114300</xdr:colOff>
      <xdr:row>98</xdr:row>
      <xdr:rowOff>116080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917158"/>
          <a:ext cx="889000" cy="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165078</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114638</xdr:rowOff>
    </xdr:from>
    <xdr:to>
      <xdr:col>71</xdr:col>
      <xdr:colOff>177800</xdr:colOff>
      <xdr:row>98</xdr:row>
      <xdr:rowOff>116080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916738"/>
          <a:ext cx="889000" cy="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53984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18181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61421</xdr:rowOff>
    </xdr:from>
    <xdr:to>
      <xdr:col>85</xdr:col>
      <xdr:colOff>177800</xdr:colOff>
      <xdr:row>98</xdr:row>
      <xdr:rowOff>163021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86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147798</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77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41545</xdr:rowOff>
    </xdr:from>
    <xdr:to>
      <xdr:col>81</xdr:col>
      <xdr:colOff>101600</xdr:colOff>
      <xdr:row>98</xdr:row>
      <xdr:rowOff>143145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84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134272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93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64258</xdr:rowOff>
    </xdr:from>
    <xdr:to>
      <xdr:col>76</xdr:col>
      <xdr:colOff>165100</xdr:colOff>
      <xdr:row>98</xdr:row>
      <xdr:rowOff>165858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86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156985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95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65280</xdr:rowOff>
    </xdr:from>
    <xdr:to>
      <xdr:col>72</xdr:col>
      <xdr:colOff>38100</xdr:colOff>
      <xdr:row>98</xdr:row>
      <xdr:rowOff>166880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86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158007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96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63838</xdr:rowOff>
    </xdr:from>
    <xdr:to>
      <xdr:col>67</xdr:col>
      <xdr:colOff>101600</xdr:colOff>
      <xdr:row>98</xdr:row>
      <xdr:rowOff>165438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86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156565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95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54208</xdr:rowOff>
    </xdr:from>
    <xdr:to>
      <xdr:col>116</xdr:col>
      <xdr:colOff>63500</xdr:colOff>
      <xdr:row>37</xdr:row>
      <xdr:rowOff>83492</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226408"/>
          <a:ext cx="838200" cy="20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32374</xdr:rowOff>
    </xdr:from>
    <xdr:ext cx="469744"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54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54208</xdr:rowOff>
    </xdr:from>
    <xdr:to>
      <xdr:col>111</xdr:col>
      <xdr:colOff>177800</xdr:colOff>
      <xdr:row>38</xdr:row>
      <xdr:rowOff>25253</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0434300" y="6226408"/>
          <a:ext cx="889000" cy="3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164208</xdr:rowOff>
    </xdr:from>
    <xdr:ext cx="469744"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088428" y="667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167630</xdr:rowOff>
    </xdr:from>
    <xdr:to>
      <xdr:col>107</xdr:col>
      <xdr:colOff>50800</xdr:colOff>
      <xdr:row>38</xdr:row>
      <xdr:rowOff>25253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511280"/>
          <a:ext cx="889000" cy="2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3785</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199428" y="669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167630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18656300" y="6511280"/>
          <a:ext cx="889000" cy="14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3909</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10428" y="669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32692</xdr:rowOff>
    </xdr:from>
    <xdr:to>
      <xdr:col>116</xdr:col>
      <xdr:colOff>114300</xdr:colOff>
      <xdr:row>37</xdr:row>
      <xdr:rowOff>134292</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37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55569</xdr:rowOff>
    </xdr:from>
    <xdr:ext cx="534377"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22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3408</xdr:rowOff>
    </xdr:from>
    <xdr:to>
      <xdr:col>112</xdr:col>
      <xdr:colOff>38100</xdr:colOff>
      <xdr:row>36</xdr:row>
      <xdr:rowOff>105008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17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121535</xdr:rowOff>
    </xdr:from>
    <xdr:ext cx="534377"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056111" y="595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145904</xdr:rowOff>
    </xdr:from>
    <xdr:to>
      <xdr:col>107</xdr:col>
      <xdr:colOff>101600</xdr:colOff>
      <xdr:row>38</xdr:row>
      <xdr:rowOff>76054</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48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92581</xdr:rowOff>
    </xdr:from>
    <xdr:ext cx="534377"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167111" y="626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116830</xdr:rowOff>
    </xdr:from>
    <xdr:to>
      <xdr:col>102</xdr:col>
      <xdr:colOff>165100</xdr:colOff>
      <xdr:row>38</xdr:row>
      <xdr:rowOff>46980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46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36</xdr:row>
      <xdr:rowOff>63507</xdr:rowOff>
    </xdr:from>
    <xdr:ext cx="534377"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278111" y="623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議会費は、類似団体と似たグラフで推移しており、額も前年度比で</a:t>
          </a:r>
          <a:r>
            <a:rPr kumimoji="1" lang="en-US" altLang="ja-JP" sz="1300">
              <a:latin typeface="ＭＳ Ｐゴシック" panose="020B0600070205080204" pitchFamily="50" charset="-128"/>
              <a:ea typeface="ＭＳ Ｐゴシック" panose="020B0600070205080204" pitchFamily="50" charset="-128"/>
            </a:rPr>
            <a:t>808</a:t>
          </a:r>
          <a:r>
            <a:rPr kumimoji="1" lang="ja-JP" altLang="en-US" sz="1300">
              <a:latin typeface="ＭＳ Ｐゴシック" panose="020B0600070205080204" pitchFamily="50" charset="-128"/>
              <a:ea typeface="ＭＳ Ｐゴシック" panose="020B0600070205080204" pitchFamily="50" charset="-128"/>
            </a:rPr>
            <a:t>円の減となっている。総務費は、庁舎非常用発電設備設置工事や積立金の増などにより対前年度比で</a:t>
          </a:r>
          <a:r>
            <a:rPr kumimoji="1" lang="en-US" altLang="ja-JP" sz="1300">
              <a:latin typeface="ＭＳ Ｐゴシック" panose="020B0600070205080204" pitchFamily="50" charset="-128"/>
              <a:ea typeface="ＭＳ Ｐゴシック" panose="020B0600070205080204" pitchFamily="50" charset="-128"/>
            </a:rPr>
            <a:t>32,429</a:t>
          </a:r>
          <a:r>
            <a:rPr kumimoji="1" lang="ja-JP" altLang="en-US" sz="1300">
              <a:latin typeface="ＭＳ Ｐゴシック" panose="020B0600070205080204" pitchFamily="50" charset="-128"/>
              <a:ea typeface="ＭＳ Ｐゴシック" panose="020B0600070205080204" pitchFamily="50" charset="-128"/>
            </a:rPr>
            <a:t>円の増となったが、依然として類似団体との比較でも低い水準で推移している。民生費は、国保特会への繰出金の減等により前年度比で</a:t>
          </a:r>
          <a:r>
            <a:rPr kumimoji="1" lang="en-US" altLang="ja-JP" sz="1300">
              <a:latin typeface="ＭＳ Ｐゴシック" panose="020B0600070205080204" pitchFamily="50" charset="-128"/>
              <a:ea typeface="ＭＳ Ｐゴシック" panose="020B0600070205080204" pitchFamily="50" charset="-128"/>
            </a:rPr>
            <a:t>3,642</a:t>
          </a:r>
          <a:r>
            <a:rPr kumimoji="1" lang="ja-JP" altLang="en-US" sz="1300">
              <a:latin typeface="ＭＳ Ｐゴシック" panose="020B0600070205080204" pitchFamily="50" charset="-128"/>
              <a:ea typeface="ＭＳ Ｐゴシック" panose="020B0600070205080204" pitchFamily="50" charset="-128"/>
            </a:rPr>
            <a:t>円減額となった。全国平均・県平均を上回っているものの、類似団体との比較では低い水準となっている。衛生費は、ほぼ前年と変わらず、類似団体との比較でも低い水準となっている。農林水産業費は、がんばる農家プラン事業の補助金等の増により対前年度比で</a:t>
          </a:r>
          <a:r>
            <a:rPr kumimoji="1" lang="en-US" altLang="ja-JP" sz="1300">
              <a:latin typeface="ＭＳ Ｐゴシック" panose="020B0600070205080204" pitchFamily="50" charset="-128"/>
              <a:ea typeface="ＭＳ Ｐゴシック" panose="020B0600070205080204" pitchFamily="50" charset="-128"/>
            </a:rPr>
            <a:t>4,190</a:t>
          </a:r>
          <a:r>
            <a:rPr kumimoji="1" lang="ja-JP" altLang="en-US" sz="1300">
              <a:latin typeface="ＭＳ Ｐゴシック" panose="020B0600070205080204" pitchFamily="50" charset="-128"/>
              <a:ea typeface="ＭＳ Ｐゴシック" panose="020B0600070205080204" pitchFamily="50" charset="-128"/>
            </a:rPr>
            <a:t>円増額となったが、依然として県平均・類似団体よりも低くなっている。土木費は、村営住宅建替事業により対前年度比で</a:t>
          </a:r>
          <a:r>
            <a:rPr kumimoji="1" lang="en-US" altLang="ja-JP" sz="1300">
              <a:latin typeface="ＭＳ Ｐゴシック" panose="020B0600070205080204" pitchFamily="50" charset="-128"/>
              <a:ea typeface="ＭＳ Ｐゴシック" panose="020B0600070205080204" pitchFamily="50" charset="-128"/>
            </a:rPr>
            <a:t>21,353</a:t>
          </a:r>
          <a:r>
            <a:rPr kumimoji="1" lang="ja-JP" altLang="en-US" sz="1300">
              <a:latin typeface="ＭＳ Ｐゴシック" panose="020B0600070205080204" pitchFamily="50" charset="-128"/>
              <a:ea typeface="ＭＳ Ｐゴシック" panose="020B0600070205080204" pitchFamily="50" charset="-128"/>
            </a:rPr>
            <a:t>円の増となったが、依然として県・全国平均、類似団体よりも低くなっている。消防費は、福祉避難所の非常用発電設備設置事業により対前年度比で</a:t>
          </a:r>
          <a:r>
            <a:rPr kumimoji="1" lang="en-US" altLang="ja-JP" sz="1300">
              <a:latin typeface="ＭＳ Ｐゴシック" panose="020B0600070205080204" pitchFamily="50" charset="-128"/>
              <a:ea typeface="ＭＳ Ｐゴシック" panose="020B0600070205080204" pitchFamily="50" charset="-128"/>
            </a:rPr>
            <a:t>26,271</a:t>
          </a:r>
          <a:r>
            <a:rPr kumimoji="1" lang="ja-JP" altLang="en-US" sz="1300">
              <a:latin typeface="ＭＳ Ｐゴシック" panose="020B0600070205080204" pitchFamily="50" charset="-128"/>
              <a:ea typeface="ＭＳ Ｐゴシック" panose="020B0600070205080204" pitchFamily="50" charset="-128"/>
            </a:rPr>
            <a:t>円増となった。教育費は、前年度に教室棟空調整備事業、太陽光発電設備設置事業等があったため、大幅に増となっていいたが、それらの完了したことにより前年度比で</a:t>
          </a:r>
          <a:r>
            <a:rPr kumimoji="1" lang="en-US" altLang="ja-JP" sz="1300">
              <a:latin typeface="ＭＳ Ｐゴシック" panose="020B0600070205080204" pitchFamily="50" charset="-128"/>
              <a:ea typeface="ＭＳ Ｐゴシック" panose="020B0600070205080204" pitchFamily="50" charset="-128"/>
            </a:rPr>
            <a:t>37,570</a:t>
          </a:r>
          <a:r>
            <a:rPr kumimoji="1" lang="ja-JP" altLang="en-US" sz="1300">
              <a:latin typeface="ＭＳ Ｐゴシック" panose="020B0600070205080204" pitchFamily="50" charset="-128"/>
              <a:ea typeface="ＭＳ Ｐゴシック" panose="020B0600070205080204" pitchFamily="50" charset="-128"/>
            </a:rPr>
            <a:t>円の減となり、全国・県平均並みとなったが、類似団体との比較では低い水準である。公債費は平成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年度は繰上償還等がなかったため</a:t>
          </a:r>
          <a:r>
            <a:rPr kumimoji="1" lang="en-US" altLang="ja-JP" sz="1300">
              <a:latin typeface="ＭＳ Ｐゴシック" panose="020B0600070205080204" pitchFamily="50" charset="-128"/>
              <a:ea typeface="ＭＳ Ｐゴシック" panose="020B0600070205080204" pitchFamily="50" charset="-128"/>
            </a:rPr>
            <a:t>10,433</a:t>
          </a:r>
          <a:r>
            <a:rPr kumimoji="1" lang="ja-JP" altLang="en-US" sz="1300">
              <a:latin typeface="ＭＳ Ｐゴシック" panose="020B0600070205080204" pitchFamily="50" charset="-128"/>
              <a:ea typeface="ＭＳ Ｐゴシック" panose="020B0600070205080204" pitchFamily="50" charset="-128"/>
            </a:rPr>
            <a:t>円の減となっている。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鳥取県日吉津村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年度は、実質単年度収支が</a:t>
          </a:r>
          <a:r>
            <a:rPr kumimoji="1" lang="en-US" altLang="ja-JP" sz="1100">
              <a:latin typeface="ＭＳ ゴシック" pitchFamily="49" charset="-128"/>
              <a:ea typeface="ＭＳ ゴシック" pitchFamily="49" charset="-128"/>
            </a:rPr>
            <a:t>‐202,914</a:t>
          </a:r>
          <a:r>
            <a:rPr kumimoji="1" lang="ja-JP" altLang="en-US" sz="1100">
              <a:latin typeface="ＭＳ ゴシック" pitchFamily="49" charset="-128"/>
              <a:ea typeface="ＭＳ ゴシック" pitchFamily="49" charset="-128"/>
            </a:rPr>
            <a:t>千円となり、単年度収支額も</a:t>
          </a:r>
          <a:r>
            <a:rPr kumimoji="1" lang="en-US" altLang="ja-JP" sz="1100">
              <a:latin typeface="ＭＳ ゴシック" pitchFamily="49" charset="-128"/>
              <a:ea typeface="ＭＳ ゴシック" pitchFamily="49" charset="-128"/>
            </a:rPr>
            <a:t>-42,941</a:t>
          </a:r>
          <a:r>
            <a:rPr kumimoji="1" lang="ja-JP" altLang="en-US" sz="1100">
              <a:latin typeface="ＭＳ ゴシック" pitchFamily="49" charset="-128"/>
              <a:ea typeface="ＭＳ ゴシック" pitchFamily="49" charset="-128"/>
            </a:rPr>
            <a:t>千円となっている。前年度の実質収支が高く、単年度収支がマイナスとなっていることに加え、財政調整基金の取り崩しも多かったため、実質単年度収支が大きく下がった。今後も引き続き税収の確保及び歳出の削減に努めるとともに、計画的な基金への積立を行う。</a:t>
          </a:r>
        </a:p>
        <a:p>
          <a:r>
            <a:rPr kumimoji="1" lang="ja-JP" altLang="en-US" sz="1100">
              <a:latin typeface="ＭＳ ゴシック" pitchFamily="49" charset="-128"/>
              <a:ea typeface="ＭＳ ゴシック" pitchFamily="49" charset="-128"/>
            </a:rPr>
            <a:t>　財政調整基金は</a:t>
          </a:r>
          <a:r>
            <a:rPr kumimoji="1" lang="en-US" altLang="ja-JP" sz="1100">
              <a:latin typeface="ＭＳ ゴシック" pitchFamily="49" charset="-128"/>
              <a:ea typeface="ＭＳ ゴシック" pitchFamily="49" charset="-128"/>
            </a:rPr>
            <a:t>162,973</a:t>
          </a:r>
          <a:r>
            <a:rPr kumimoji="1" lang="ja-JP" altLang="en-US" sz="1100">
              <a:latin typeface="ＭＳ ゴシック" pitchFamily="49" charset="-128"/>
              <a:ea typeface="ＭＳ ゴシック" pitchFamily="49" charset="-128"/>
            </a:rPr>
            <a:t>千円を取崩し、財政調整基金残高は</a:t>
          </a:r>
          <a:r>
            <a:rPr kumimoji="1" lang="en-US" altLang="ja-JP" sz="1100">
              <a:latin typeface="ＭＳ ゴシック" pitchFamily="49" charset="-128"/>
              <a:ea typeface="ＭＳ ゴシック" pitchFamily="49" charset="-128"/>
            </a:rPr>
            <a:t>324,285</a:t>
          </a:r>
          <a:r>
            <a:rPr kumimoji="1" lang="ja-JP" altLang="en-US" sz="1100">
              <a:latin typeface="ＭＳ ゴシック" pitchFamily="49" charset="-128"/>
              <a:ea typeface="ＭＳ ゴシック" pitchFamily="49" charset="-128"/>
            </a:rPr>
            <a:t>千円となっている。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鳥取県日吉津村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一般会計における標準財政規模比は前年度比で</a:t>
          </a:r>
          <a:r>
            <a:rPr kumimoji="1" lang="en-US" altLang="ja-JP" sz="1400">
              <a:latin typeface="ＭＳ ゴシック" pitchFamily="49" charset="-128"/>
              <a:ea typeface="ＭＳ ゴシック" pitchFamily="49" charset="-128"/>
            </a:rPr>
            <a:t>3.27</a:t>
          </a:r>
          <a:r>
            <a:rPr kumimoji="1" lang="ja-JP" altLang="en-US" sz="1400">
              <a:latin typeface="ＭＳ ゴシック" pitchFamily="49" charset="-128"/>
              <a:ea typeface="ＭＳ ゴシック" pitchFamily="49" charset="-128"/>
            </a:rPr>
            <a:t>ポイントの減となった。これは単年度収支及び実質収支が赤字になったことが原因と考えられる。今後も税収の確保及び歳出の抑制等に努める。</a:t>
          </a:r>
        </a:p>
        <a:p>
          <a:r>
            <a:rPr kumimoji="1" lang="ja-JP" altLang="en-US" sz="1400">
              <a:latin typeface="ＭＳ ゴシック" pitchFamily="49" charset="-128"/>
              <a:ea typeface="ＭＳ ゴシック" pitchFamily="49" charset="-128"/>
            </a:rPr>
            <a:t>　国民健康保険勘定特別会計は、運営が県で一本化され、昨年までと収支形態が異なるが、保険給付費は昨年並みであったが、県に支払う納付金が保険税を下回り、基金の取り崩しもなく、標準財政規模費も</a:t>
          </a:r>
          <a:r>
            <a:rPr kumimoji="1" lang="en-US" altLang="ja-JP" sz="1400">
              <a:latin typeface="ＭＳ ゴシック" pitchFamily="49" charset="-128"/>
              <a:ea typeface="ＭＳ ゴシック" pitchFamily="49" charset="-128"/>
            </a:rPr>
            <a:t>0.55</a:t>
          </a:r>
          <a:r>
            <a:rPr kumimoji="1" lang="ja-JP" altLang="en-US" sz="1400">
              <a:latin typeface="ＭＳ ゴシック" pitchFamily="49" charset="-128"/>
              <a:ea typeface="ＭＳ ゴシック" pitchFamily="49" charset="-128"/>
            </a:rPr>
            <a:t>ポイント上がった。</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年度の公共下水道事業特別会計では、大きな工事もなく、公債費も前年度並みであったため、標準財政規模比では前年とほぼ横ばいとなった。</a:t>
          </a:r>
        </a:p>
        <a:p>
          <a:r>
            <a:rPr kumimoji="1" lang="ja-JP" altLang="en-US" sz="1400">
              <a:latin typeface="ＭＳ ゴシック" pitchFamily="49" charset="-128"/>
              <a:ea typeface="ＭＳ ゴシック" pitchFamily="49" charset="-128"/>
            </a:rPr>
            <a:t>　連結実質赤字比率に係る赤字・黒字の構成について、各会計とも一般会計からの繰出金の調整により黒字決算となっている。各会計とも、歳入の確保、歳出の抑制に努め、適正な運営を行っていくよう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2541646</v>
      </c>
      <c r="BO4" s="461"/>
      <c r="BP4" s="461"/>
      <c r="BQ4" s="461"/>
      <c r="BR4" s="461"/>
      <c r="BS4" s="461"/>
      <c r="BT4" s="461"/>
      <c r="BU4" s="462"/>
      <c r="BV4" s="460">
        <v>2615979</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5.9</v>
      </c>
      <c r="CU4" s="642"/>
      <c r="CV4" s="642"/>
      <c r="CW4" s="642"/>
      <c r="CX4" s="642"/>
      <c r="CY4" s="642"/>
      <c r="CZ4" s="642"/>
      <c r="DA4" s="643"/>
      <c r="DB4" s="641">
        <v>9.1</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2451111</v>
      </c>
      <c r="BO5" s="466"/>
      <c r="BP5" s="466"/>
      <c r="BQ5" s="466"/>
      <c r="BR5" s="466"/>
      <c r="BS5" s="466"/>
      <c r="BT5" s="466"/>
      <c r="BU5" s="467"/>
      <c r="BV5" s="465">
        <v>2489382</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80.8</v>
      </c>
      <c r="CU5" s="436"/>
      <c r="CV5" s="436"/>
      <c r="CW5" s="436"/>
      <c r="CX5" s="436"/>
      <c r="CY5" s="436"/>
      <c r="CZ5" s="436"/>
      <c r="DA5" s="437"/>
      <c r="DB5" s="435">
        <v>84.1</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90535</v>
      </c>
      <c r="BO6" s="466"/>
      <c r="BP6" s="466"/>
      <c r="BQ6" s="466"/>
      <c r="BR6" s="466"/>
      <c r="BS6" s="466"/>
      <c r="BT6" s="466"/>
      <c r="BU6" s="467"/>
      <c r="BV6" s="465">
        <v>126597</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88.1</v>
      </c>
      <c r="CU6" s="616"/>
      <c r="CV6" s="616"/>
      <c r="CW6" s="616"/>
      <c r="CX6" s="616"/>
      <c r="CY6" s="616"/>
      <c r="CZ6" s="616"/>
      <c r="DA6" s="617"/>
      <c r="DB6" s="615">
        <v>92.2</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7313</v>
      </c>
      <c r="BO7" s="466"/>
      <c r="BP7" s="466"/>
      <c r="BQ7" s="466"/>
      <c r="BR7" s="466"/>
      <c r="BS7" s="466"/>
      <c r="BT7" s="466"/>
      <c r="BU7" s="467"/>
      <c r="BV7" s="465">
        <v>434</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1414508</v>
      </c>
      <c r="CU7" s="466"/>
      <c r="CV7" s="466"/>
      <c r="CW7" s="466"/>
      <c r="CX7" s="466"/>
      <c r="CY7" s="466"/>
      <c r="CZ7" s="466"/>
      <c r="DA7" s="467"/>
      <c r="DB7" s="465">
        <v>1382639</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94</v>
      </c>
      <c r="AV8" s="523"/>
      <c r="AW8" s="523"/>
      <c r="AX8" s="523"/>
      <c r="AY8" s="445" t="s">
        <v>109</v>
      </c>
      <c r="AZ8" s="446"/>
      <c r="BA8" s="446"/>
      <c r="BB8" s="446"/>
      <c r="BC8" s="446"/>
      <c r="BD8" s="446"/>
      <c r="BE8" s="446"/>
      <c r="BF8" s="446"/>
      <c r="BG8" s="446"/>
      <c r="BH8" s="446"/>
      <c r="BI8" s="446"/>
      <c r="BJ8" s="446"/>
      <c r="BK8" s="446"/>
      <c r="BL8" s="446"/>
      <c r="BM8" s="447"/>
      <c r="BN8" s="465">
        <v>83222</v>
      </c>
      <c r="BO8" s="466"/>
      <c r="BP8" s="466"/>
      <c r="BQ8" s="466"/>
      <c r="BR8" s="466"/>
      <c r="BS8" s="466"/>
      <c r="BT8" s="466"/>
      <c r="BU8" s="467"/>
      <c r="BV8" s="465">
        <v>126163</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0.68</v>
      </c>
      <c r="CU8" s="579"/>
      <c r="CV8" s="579"/>
      <c r="CW8" s="579"/>
      <c r="CX8" s="579"/>
      <c r="CY8" s="579"/>
      <c r="CZ8" s="579"/>
      <c r="DA8" s="580"/>
      <c r="DB8" s="578">
        <v>0.71</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3439</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-42941</v>
      </c>
      <c r="BO9" s="466"/>
      <c r="BP9" s="466"/>
      <c r="BQ9" s="466"/>
      <c r="BR9" s="466"/>
      <c r="BS9" s="466"/>
      <c r="BT9" s="466"/>
      <c r="BU9" s="467"/>
      <c r="BV9" s="465">
        <v>112879</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10.1</v>
      </c>
      <c r="CU9" s="436"/>
      <c r="CV9" s="436"/>
      <c r="CW9" s="436"/>
      <c r="CX9" s="436"/>
      <c r="CY9" s="436"/>
      <c r="CZ9" s="436"/>
      <c r="DA9" s="437"/>
      <c r="DB9" s="435">
        <v>13.3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3339</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3000</v>
      </c>
      <c r="BO10" s="466"/>
      <c r="BP10" s="466"/>
      <c r="BQ10" s="466"/>
      <c r="BR10" s="466"/>
      <c r="BS10" s="466"/>
      <c r="BT10" s="466"/>
      <c r="BU10" s="467"/>
      <c r="BV10" s="465">
        <v>3000</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3559</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162973</v>
      </c>
      <c r="BO12" s="466"/>
      <c r="BP12" s="466"/>
      <c r="BQ12" s="466"/>
      <c r="BR12" s="466"/>
      <c r="BS12" s="466"/>
      <c r="BT12" s="466"/>
      <c r="BU12" s="467"/>
      <c r="BV12" s="465">
        <v>114829</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139</v>
      </c>
      <c r="CU12" s="579"/>
      <c r="CV12" s="579"/>
      <c r="CW12" s="579"/>
      <c r="CX12" s="579"/>
      <c r="CY12" s="579"/>
      <c r="CZ12" s="579"/>
      <c r="DA12" s="580"/>
      <c r="DB12" s="578" t="s">
        <v>130</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3532</v>
      </c>
      <c r="S13" s="569"/>
      <c r="T13" s="569"/>
      <c r="U13" s="569"/>
      <c r="V13" s="570"/>
      <c r="W13" s="556" t="s">
        <v>141</v>
      </c>
      <c r="X13" s="478"/>
      <c r="Y13" s="478"/>
      <c r="Z13" s="478"/>
      <c r="AA13" s="478"/>
      <c r="AB13" s="479"/>
      <c r="AC13" s="441">
        <v>142</v>
      </c>
      <c r="AD13" s="442"/>
      <c r="AE13" s="442"/>
      <c r="AF13" s="442"/>
      <c r="AG13" s="443"/>
      <c r="AH13" s="441">
        <v>171</v>
      </c>
      <c r="AI13" s="442"/>
      <c r="AJ13" s="442"/>
      <c r="AK13" s="442"/>
      <c r="AL13" s="444"/>
      <c r="AM13" s="534" t="s">
        <v>142</v>
      </c>
      <c r="AN13" s="439"/>
      <c r="AO13" s="439"/>
      <c r="AP13" s="439"/>
      <c r="AQ13" s="439"/>
      <c r="AR13" s="439"/>
      <c r="AS13" s="439"/>
      <c r="AT13" s="440"/>
      <c r="AU13" s="522" t="s">
        <v>94</v>
      </c>
      <c r="AV13" s="523"/>
      <c r="AW13" s="523"/>
      <c r="AX13" s="523"/>
      <c r="AY13" s="445" t="s">
        <v>143</v>
      </c>
      <c r="AZ13" s="446"/>
      <c r="BA13" s="446"/>
      <c r="BB13" s="446"/>
      <c r="BC13" s="446"/>
      <c r="BD13" s="446"/>
      <c r="BE13" s="446"/>
      <c r="BF13" s="446"/>
      <c r="BG13" s="446"/>
      <c r="BH13" s="446"/>
      <c r="BI13" s="446"/>
      <c r="BJ13" s="446"/>
      <c r="BK13" s="446"/>
      <c r="BL13" s="446"/>
      <c r="BM13" s="447"/>
      <c r="BN13" s="465">
        <v>-202914</v>
      </c>
      <c r="BO13" s="466"/>
      <c r="BP13" s="466"/>
      <c r="BQ13" s="466"/>
      <c r="BR13" s="466"/>
      <c r="BS13" s="466"/>
      <c r="BT13" s="466"/>
      <c r="BU13" s="467"/>
      <c r="BV13" s="465">
        <v>1050</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10.199999999999999</v>
      </c>
      <c r="CU13" s="436"/>
      <c r="CV13" s="436"/>
      <c r="CW13" s="436"/>
      <c r="CX13" s="436"/>
      <c r="CY13" s="436"/>
      <c r="CZ13" s="436"/>
      <c r="DA13" s="437"/>
      <c r="DB13" s="435">
        <v>9.6</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3550</v>
      </c>
      <c r="S14" s="569"/>
      <c r="T14" s="569"/>
      <c r="U14" s="569"/>
      <c r="V14" s="570"/>
      <c r="W14" s="571"/>
      <c r="X14" s="481"/>
      <c r="Y14" s="481"/>
      <c r="Z14" s="481"/>
      <c r="AA14" s="481"/>
      <c r="AB14" s="482"/>
      <c r="AC14" s="561">
        <v>8.1</v>
      </c>
      <c r="AD14" s="562"/>
      <c r="AE14" s="562"/>
      <c r="AF14" s="562"/>
      <c r="AG14" s="563"/>
      <c r="AH14" s="561">
        <v>10.4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22</v>
      </c>
      <c r="CU14" s="573"/>
      <c r="CV14" s="573"/>
      <c r="CW14" s="573"/>
      <c r="CX14" s="573"/>
      <c r="CY14" s="573"/>
      <c r="CZ14" s="573"/>
      <c r="DA14" s="574"/>
      <c r="DB14" s="572">
        <v>16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147</v>
      </c>
      <c r="N15" s="566"/>
      <c r="O15" s="566"/>
      <c r="P15" s="566"/>
      <c r="Q15" s="567"/>
      <c r="R15" s="568">
        <v>3524</v>
      </c>
      <c r="S15" s="569"/>
      <c r="T15" s="569"/>
      <c r="U15" s="569"/>
      <c r="V15" s="570"/>
      <c r="W15" s="556" t="s">
        <v>148</v>
      </c>
      <c r="X15" s="478"/>
      <c r="Y15" s="478"/>
      <c r="Z15" s="478"/>
      <c r="AA15" s="478"/>
      <c r="AB15" s="479"/>
      <c r="AC15" s="441">
        <v>389</v>
      </c>
      <c r="AD15" s="442"/>
      <c r="AE15" s="442"/>
      <c r="AF15" s="442"/>
      <c r="AG15" s="443"/>
      <c r="AH15" s="441">
        <v>347</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689713</v>
      </c>
      <c r="BO15" s="461"/>
      <c r="BP15" s="461"/>
      <c r="BQ15" s="461"/>
      <c r="BR15" s="461"/>
      <c r="BS15" s="461"/>
      <c r="BT15" s="461"/>
      <c r="BU15" s="462"/>
      <c r="BV15" s="460">
        <v>695493</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22.1</v>
      </c>
      <c r="AD16" s="562"/>
      <c r="AE16" s="562"/>
      <c r="AF16" s="562"/>
      <c r="AG16" s="563"/>
      <c r="AH16" s="561">
        <v>21.1</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1076776</v>
      </c>
      <c r="BO16" s="466"/>
      <c r="BP16" s="466"/>
      <c r="BQ16" s="466"/>
      <c r="BR16" s="466"/>
      <c r="BS16" s="466"/>
      <c r="BT16" s="466"/>
      <c r="BU16" s="467"/>
      <c r="BV16" s="465">
        <v>1041779</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1232</v>
      </c>
      <c r="AD17" s="442"/>
      <c r="AE17" s="442"/>
      <c r="AF17" s="442"/>
      <c r="AG17" s="443"/>
      <c r="AH17" s="441">
        <v>1125</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898136</v>
      </c>
      <c r="BO17" s="466"/>
      <c r="BP17" s="466"/>
      <c r="BQ17" s="466"/>
      <c r="BR17" s="466"/>
      <c r="BS17" s="466"/>
      <c r="BT17" s="466"/>
      <c r="BU17" s="467"/>
      <c r="BV17" s="465">
        <v>904391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4.2</v>
      </c>
      <c r="M18" s="530"/>
      <c r="N18" s="530"/>
      <c r="O18" s="530"/>
      <c r="P18" s="530"/>
      <c r="Q18" s="530"/>
      <c r="R18" s="531"/>
      <c r="S18" s="531"/>
      <c r="T18" s="531"/>
      <c r="U18" s="531"/>
      <c r="V18" s="532"/>
      <c r="W18" s="546"/>
      <c r="X18" s="547"/>
      <c r="Y18" s="547"/>
      <c r="Z18" s="547"/>
      <c r="AA18" s="547"/>
      <c r="AB18" s="557"/>
      <c r="AC18" s="429">
        <v>69.900000000000006</v>
      </c>
      <c r="AD18" s="430"/>
      <c r="AE18" s="430"/>
      <c r="AF18" s="430"/>
      <c r="AG18" s="533"/>
      <c r="AH18" s="429">
        <v>68.5</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1256829</v>
      </c>
      <c r="BO18" s="466"/>
      <c r="BP18" s="466"/>
      <c r="BQ18" s="466"/>
      <c r="BR18" s="466"/>
      <c r="BS18" s="466"/>
      <c r="BT18" s="466"/>
      <c r="BU18" s="467"/>
      <c r="BV18" s="465">
        <v>1264403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819</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1909347</v>
      </c>
      <c r="BO19" s="466"/>
      <c r="BP19" s="466"/>
      <c r="BQ19" s="466"/>
      <c r="BR19" s="466"/>
      <c r="BS19" s="466"/>
      <c r="BT19" s="466"/>
      <c r="BU19" s="467"/>
      <c r="BV19" s="465">
        <v>1728094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1144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2563957</v>
      </c>
      <c r="BO23" s="466"/>
      <c r="BP23" s="466"/>
      <c r="BQ23" s="466"/>
      <c r="BR23" s="466"/>
      <c r="BS23" s="466"/>
      <c r="BT23" s="466"/>
      <c r="BU23" s="467"/>
      <c r="BV23" s="465">
        <v>2463829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7290</v>
      </c>
      <c r="R24" s="442"/>
      <c r="S24" s="442"/>
      <c r="T24" s="442"/>
      <c r="U24" s="442"/>
      <c r="V24" s="443"/>
      <c r="W24" s="507"/>
      <c r="X24" s="498"/>
      <c r="Y24" s="499"/>
      <c r="Z24" s="438" t="s">
        <v>172</v>
      </c>
      <c r="AA24" s="439"/>
      <c r="AB24" s="439"/>
      <c r="AC24" s="439"/>
      <c r="AD24" s="439"/>
      <c r="AE24" s="439"/>
      <c r="AF24" s="439"/>
      <c r="AG24" s="440"/>
      <c r="AH24" s="441">
        <v>41</v>
      </c>
      <c r="AI24" s="442"/>
      <c r="AJ24" s="442"/>
      <c r="AK24" s="442"/>
      <c r="AL24" s="443"/>
      <c r="AM24" s="441">
        <v>125009</v>
      </c>
      <c r="AN24" s="442"/>
      <c r="AO24" s="442"/>
      <c r="AP24" s="442"/>
      <c r="AQ24" s="442"/>
      <c r="AR24" s="443"/>
      <c r="AS24" s="441">
        <v>3049</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917053</v>
      </c>
      <c r="BO24" s="466"/>
      <c r="BP24" s="466"/>
      <c r="BQ24" s="466"/>
      <c r="BR24" s="466"/>
      <c r="BS24" s="466"/>
      <c r="BT24" s="466"/>
      <c r="BU24" s="467"/>
      <c r="BV24" s="465">
        <v>874524</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t="s">
        <v>139</v>
      </c>
      <c r="M25" s="442"/>
      <c r="N25" s="442"/>
      <c r="O25" s="442"/>
      <c r="P25" s="443"/>
      <c r="Q25" s="441" t="s">
        <v>175</v>
      </c>
      <c r="R25" s="442"/>
      <c r="S25" s="442"/>
      <c r="T25" s="442"/>
      <c r="U25" s="442"/>
      <c r="V25" s="443"/>
      <c r="W25" s="507"/>
      <c r="X25" s="498"/>
      <c r="Y25" s="499"/>
      <c r="Z25" s="438" t="s">
        <v>176</v>
      </c>
      <c r="AA25" s="439"/>
      <c r="AB25" s="439"/>
      <c r="AC25" s="439"/>
      <c r="AD25" s="439"/>
      <c r="AE25" s="439"/>
      <c r="AF25" s="439"/>
      <c r="AG25" s="440"/>
      <c r="AH25" s="441" t="s">
        <v>177</v>
      </c>
      <c r="AI25" s="442"/>
      <c r="AJ25" s="442"/>
      <c r="AK25" s="442"/>
      <c r="AL25" s="443"/>
      <c r="AM25" s="441" t="s">
        <v>175</v>
      </c>
      <c r="AN25" s="442"/>
      <c r="AO25" s="442"/>
      <c r="AP25" s="442"/>
      <c r="AQ25" s="442"/>
      <c r="AR25" s="443"/>
      <c r="AS25" s="441" t="s">
        <v>175</v>
      </c>
      <c r="AT25" s="442"/>
      <c r="AU25" s="442"/>
      <c r="AV25" s="442"/>
      <c r="AW25" s="442"/>
      <c r="AX25" s="444"/>
      <c r="AY25" s="457" t="s">
        <v>178</v>
      </c>
      <c r="AZ25" s="458"/>
      <c r="BA25" s="458"/>
      <c r="BB25" s="458"/>
      <c r="BC25" s="458"/>
      <c r="BD25" s="458"/>
      <c r="BE25" s="458"/>
      <c r="BF25" s="458"/>
      <c r="BG25" s="458"/>
      <c r="BH25" s="458"/>
      <c r="BI25" s="458"/>
      <c r="BJ25" s="458"/>
      <c r="BK25" s="458"/>
      <c r="BL25" s="458"/>
      <c r="BM25" s="459"/>
      <c r="BN25" s="460">
        <v>37687</v>
      </c>
      <c r="BO25" s="461"/>
      <c r="BP25" s="461"/>
      <c r="BQ25" s="461"/>
      <c r="BR25" s="461"/>
      <c r="BS25" s="461"/>
      <c r="BT25" s="461"/>
      <c r="BU25" s="462"/>
      <c r="BV25" s="460">
        <v>59892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179</v>
      </c>
      <c r="F26" s="439"/>
      <c r="G26" s="439"/>
      <c r="H26" s="439"/>
      <c r="I26" s="439"/>
      <c r="J26" s="439"/>
      <c r="K26" s="440"/>
      <c r="L26" s="441">
        <v>1</v>
      </c>
      <c r="M26" s="442"/>
      <c r="N26" s="442"/>
      <c r="O26" s="442"/>
      <c r="P26" s="443"/>
      <c r="Q26" s="441">
        <v>6080</v>
      </c>
      <c r="R26" s="442"/>
      <c r="S26" s="442"/>
      <c r="T26" s="442"/>
      <c r="U26" s="442"/>
      <c r="V26" s="443"/>
      <c r="W26" s="507"/>
      <c r="X26" s="498"/>
      <c r="Y26" s="499"/>
      <c r="Z26" s="438" t="s">
        <v>180</v>
      </c>
      <c r="AA26" s="520"/>
      <c r="AB26" s="520"/>
      <c r="AC26" s="520"/>
      <c r="AD26" s="520"/>
      <c r="AE26" s="520"/>
      <c r="AF26" s="520"/>
      <c r="AG26" s="521"/>
      <c r="AH26" s="441" t="s">
        <v>175</v>
      </c>
      <c r="AI26" s="442"/>
      <c r="AJ26" s="442"/>
      <c r="AK26" s="442"/>
      <c r="AL26" s="443"/>
      <c r="AM26" s="441" t="s">
        <v>175</v>
      </c>
      <c r="AN26" s="442"/>
      <c r="AO26" s="442"/>
      <c r="AP26" s="442"/>
      <c r="AQ26" s="442"/>
      <c r="AR26" s="443"/>
      <c r="AS26" s="441" t="s">
        <v>177</v>
      </c>
      <c r="AT26" s="442"/>
      <c r="AU26" s="442"/>
      <c r="AV26" s="442"/>
      <c r="AW26" s="442"/>
      <c r="AX26" s="444"/>
      <c r="AY26" s="474" t="s">
        <v>181</v>
      </c>
      <c r="AZ26" s="475"/>
      <c r="BA26" s="475"/>
      <c r="BB26" s="475"/>
      <c r="BC26" s="475"/>
      <c r="BD26" s="475"/>
      <c r="BE26" s="475"/>
      <c r="BF26" s="475"/>
      <c r="BG26" s="475"/>
      <c r="BH26" s="475"/>
      <c r="BI26" s="475"/>
      <c r="BJ26" s="475"/>
      <c r="BK26" s="475"/>
      <c r="BL26" s="475"/>
      <c r="BM26" s="476"/>
      <c r="BN26" s="465" t="s">
        <v>177</v>
      </c>
      <c r="BO26" s="466"/>
      <c r="BP26" s="466"/>
      <c r="BQ26" s="466"/>
      <c r="BR26" s="466"/>
      <c r="BS26" s="466"/>
      <c r="BT26" s="466"/>
      <c r="BU26" s="467"/>
      <c r="BV26" s="465" t="s">
        <v>175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182</v>
      </c>
      <c r="F27" s="439"/>
      <c r="G27" s="439"/>
      <c r="H27" s="439"/>
      <c r="I27" s="439"/>
      <c r="J27" s="439"/>
      <c r="K27" s="440"/>
      <c r="L27" s="441">
        <v>1</v>
      </c>
      <c r="M27" s="442"/>
      <c r="N27" s="442"/>
      <c r="O27" s="442"/>
      <c r="P27" s="443"/>
      <c r="Q27" s="441">
        <v>3160</v>
      </c>
      <c r="R27" s="442"/>
      <c r="S27" s="442"/>
      <c r="T27" s="442"/>
      <c r="U27" s="442"/>
      <c r="V27" s="443"/>
      <c r="W27" s="507"/>
      <c r="X27" s="498"/>
      <c r="Y27" s="499"/>
      <c r="Z27" s="438" t="s">
        <v>183</v>
      </c>
      <c r="AA27" s="439"/>
      <c r="AB27" s="439"/>
      <c r="AC27" s="439"/>
      <c r="AD27" s="439"/>
      <c r="AE27" s="439"/>
      <c r="AF27" s="439"/>
      <c r="AG27" s="440"/>
      <c r="AH27" s="441">
        <v>1</v>
      </c>
      <c r="AI27" s="442"/>
      <c r="AJ27" s="442"/>
      <c r="AK27" s="442"/>
      <c r="AL27" s="443"/>
      <c r="AM27" s="441" t="s">
        <v>184</v>
      </c>
      <c r="AN27" s="442"/>
      <c r="AO27" s="442"/>
      <c r="AP27" s="442"/>
      <c r="AQ27" s="442"/>
      <c r="AR27" s="443"/>
      <c r="AS27" s="441" t="s">
        <v>184</v>
      </c>
      <c r="AT27" s="442"/>
      <c r="AU27" s="442"/>
      <c r="AV27" s="442"/>
      <c r="AW27" s="442"/>
      <c r="AX27" s="444"/>
      <c r="AY27" s="471" t="s">
        <v>185</v>
      </c>
      <c r="AZ27" s="472"/>
      <c r="BA27" s="472"/>
      <c r="BB27" s="472"/>
      <c r="BC27" s="472"/>
      <c r="BD27" s="472"/>
      <c r="BE27" s="472"/>
      <c r="BF27" s="472"/>
      <c r="BG27" s="472"/>
      <c r="BH27" s="472"/>
      <c r="BI27" s="472"/>
      <c r="BJ27" s="472"/>
      <c r="BK27" s="472"/>
      <c r="BL27" s="472"/>
      <c r="BM27" s="473"/>
      <c r="BN27" s="468" t="s">
        <v>175</v>
      </c>
      <c r="BO27" s="469"/>
      <c r="BP27" s="469"/>
      <c r="BQ27" s="469"/>
      <c r="BR27" s="469"/>
      <c r="BS27" s="469"/>
      <c r="BT27" s="469"/>
      <c r="BU27" s="470"/>
      <c r="BV27" s="468" t="s">
        <v>175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186</v>
      </c>
      <c r="F28" s="439"/>
      <c r="G28" s="439"/>
      <c r="H28" s="439"/>
      <c r="I28" s="439"/>
      <c r="J28" s="439"/>
      <c r="K28" s="440"/>
      <c r="L28" s="441">
        <v>1</v>
      </c>
      <c r="M28" s="442"/>
      <c r="N28" s="442"/>
      <c r="O28" s="442"/>
      <c r="P28" s="443"/>
      <c r="Q28" s="441">
        <v>2350</v>
      </c>
      <c r="R28" s="442"/>
      <c r="S28" s="442"/>
      <c r="T28" s="442"/>
      <c r="U28" s="442"/>
      <c r="V28" s="443"/>
      <c r="W28" s="507"/>
      <c r="X28" s="498"/>
      <c r="Y28" s="499"/>
      <c r="Z28" s="438" t="s">
        <v>187</v>
      </c>
      <c r="AA28" s="439"/>
      <c r="AB28" s="439"/>
      <c r="AC28" s="439"/>
      <c r="AD28" s="439"/>
      <c r="AE28" s="439"/>
      <c r="AF28" s="439"/>
      <c r="AG28" s="440"/>
      <c r="AH28" s="441" t="s">
        <v>177</v>
      </c>
      <c r="AI28" s="442"/>
      <c r="AJ28" s="442"/>
      <c r="AK28" s="442"/>
      <c r="AL28" s="443"/>
      <c r="AM28" s="441" t="s">
        <v>139</v>
      </c>
      <c r="AN28" s="442"/>
      <c r="AO28" s="442"/>
      <c r="AP28" s="442"/>
      <c r="AQ28" s="442"/>
      <c r="AR28" s="443"/>
      <c r="AS28" s="441" t="s">
        <v>175</v>
      </c>
      <c r="AT28" s="442"/>
      <c r="AU28" s="442"/>
      <c r="AV28" s="442"/>
      <c r="AW28" s="442"/>
      <c r="AX28" s="444"/>
      <c r="AY28" s="448" t="s">
        <v>188</v>
      </c>
      <c r="AZ28" s="449"/>
      <c r="BA28" s="449"/>
      <c r="BB28" s="450"/>
      <c r="BC28" s="457" t="s">
        <v>48</v>
      </c>
      <c r="BD28" s="458"/>
      <c r="BE28" s="458"/>
      <c r="BF28" s="458"/>
      <c r="BG28" s="458"/>
      <c r="BH28" s="458"/>
      <c r="BI28" s="458"/>
      <c r="BJ28" s="458"/>
      <c r="BK28" s="458"/>
      <c r="BL28" s="458"/>
      <c r="BM28" s="459"/>
      <c r="BN28" s="460">
        <v>324285</v>
      </c>
      <c r="BO28" s="461"/>
      <c r="BP28" s="461"/>
      <c r="BQ28" s="461"/>
      <c r="BR28" s="461"/>
      <c r="BS28" s="461"/>
      <c r="BT28" s="461"/>
      <c r="BU28" s="462"/>
      <c r="BV28" s="460">
        <v>484258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189</v>
      </c>
      <c r="F29" s="439"/>
      <c r="G29" s="439"/>
      <c r="H29" s="439"/>
      <c r="I29" s="439"/>
      <c r="J29" s="439"/>
      <c r="K29" s="440"/>
      <c r="L29" s="441">
        <v>8</v>
      </c>
      <c r="M29" s="442"/>
      <c r="N29" s="442"/>
      <c r="O29" s="442"/>
      <c r="P29" s="443"/>
      <c r="Q29" s="441">
        <v>2210</v>
      </c>
      <c r="R29" s="442"/>
      <c r="S29" s="442"/>
      <c r="T29" s="442"/>
      <c r="U29" s="442"/>
      <c r="V29" s="443"/>
      <c r="W29" s="508"/>
      <c r="X29" s="509"/>
      <c r="Y29" s="510"/>
      <c r="Z29" s="438" t="s">
        <v>190</v>
      </c>
      <c r="AA29" s="439"/>
      <c r="AB29" s="439"/>
      <c r="AC29" s="439"/>
      <c r="AD29" s="439"/>
      <c r="AE29" s="439"/>
      <c r="AF29" s="439"/>
      <c r="AG29" s="440"/>
      <c r="AH29" s="441">
        <v>42</v>
      </c>
      <c r="AI29" s="442"/>
      <c r="AJ29" s="442"/>
      <c r="AK29" s="442"/>
      <c r="AL29" s="443"/>
      <c r="AM29" s="441">
        <v>128891</v>
      </c>
      <c r="AN29" s="442"/>
      <c r="AO29" s="442"/>
      <c r="AP29" s="442"/>
      <c r="AQ29" s="442"/>
      <c r="AR29" s="443"/>
      <c r="AS29" s="441">
        <v>3069</v>
      </c>
      <c r="AT29" s="442"/>
      <c r="AU29" s="442"/>
      <c r="AV29" s="442"/>
      <c r="AW29" s="442"/>
      <c r="AX29" s="444"/>
      <c r="AY29" s="451"/>
      <c r="AZ29" s="452"/>
      <c r="BA29" s="452"/>
      <c r="BB29" s="453"/>
      <c r="BC29" s="445" t="s">
        <v>191</v>
      </c>
      <c r="BD29" s="446"/>
      <c r="BE29" s="446"/>
      <c r="BF29" s="446"/>
      <c r="BG29" s="446"/>
      <c r="BH29" s="446"/>
      <c r="BI29" s="446"/>
      <c r="BJ29" s="446"/>
      <c r="BK29" s="446"/>
      <c r="BL29" s="446"/>
      <c r="BM29" s="447"/>
      <c r="BN29" s="465">
        <v>78032</v>
      </c>
      <c r="BO29" s="466"/>
      <c r="BP29" s="466"/>
      <c r="BQ29" s="466"/>
      <c r="BR29" s="466"/>
      <c r="BS29" s="466"/>
      <c r="BT29" s="466"/>
      <c r="BU29" s="467"/>
      <c r="BV29" s="465">
        <v>77832</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192</v>
      </c>
      <c r="X30" s="518"/>
      <c r="Y30" s="518"/>
      <c r="Z30" s="518"/>
      <c r="AA30" s="518"/>
      <c r="AB30" s="518"/>
      <c r="AC30" s="518"/>
      <c r="AD30" s="518"/>
      <c r="AE30" s="518"/>
      <c r="AF30" s="518"/>
      <c r="AG30" s="519"/>
      <c r="AH30" s="429">
        <v>96.2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343396</v>
      </c>
      <c r="BO30" s="469"/>
      <c r="BP30" s="469"/>
      <c r="BQ30" s="469"/>
      <c r="BR30" s="469"/>
      <c r="BS30" s="469"/>
      <c r="BT30" s="469"/>
      <c r="BU30" s="470"/>
      <c r="BV30" s="468">
        <v>220547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199</v>
      </c>
      <c r="D33" s="428"/>
      <c r="E33" s="427" t="s">
        <v>200</v>
      </c>
      <c r="F33" s="427"/>
      <c r="G33" s="427"/>
      <c r="H33" s="427"/>
      <c r="I33" s="427"/>
      <c r="J33" s="427"/>
      <c r="K33" s="427"/>
      <c r="L33" s="427"/>
      <c r="M33" s="427"/>
      <c r="N33" s="427"/>
      <c r="O33" s="427"/>
      <c r="P33" s="427"/>
      <c r="Q33" s="427"/>
      <c r="R33" s="427"/>
      <c r="S33" s="427"/>
      <c r="T33" s="215"/>
      <c r="U33" s="428" t="s">
        <v>201</v>
      </c>
      <c r="V33" s="428"/>
      <c r="W33" s="427" t="s">
        <v>202</v>
      </c>
      <c r="X33" s="427"/>
      <c r="Y33" s="427"/>
      <c r="Z33" s="427"/>
      <c r="AA33" s="427"/>
      <c r="AB33" s="427"/>
      <c r="AC33" s="427"/>
      <c r="AD33" s="427"/>
      <c r="AE33" s="427"/>
      <c r="AF33" s="427"/>
      <c r="AG33" s="427"/>
      <c r="AH33" s="427"/>
      <c r="AI33" s="427"/>
      <c r="AJ33" s="427"/>
      <c r="AK33" s="427"/>
      <c r="AL33" s="215"/>
      <c r="AM33" s="428" t="s">
        <v>199</v>
      </c>
      <c r="AN33" s="428"/>
      <c r="AO33" s="427" t="s">
        <v>203</v>
      </c>
      <c r="AP33" s="427"/>
      <c r="AQ33" s="427"/>
      <c r="AR33" s="427"/>
      <c r="AS33" s="427"/>
      <c r="AT33" s="427"/>
      <c r="AU33" s="427"/>
      <c r="AV33" s="427"/>
      <c r="AW33" s="427"/>
      <c r="AX33" s="427"/>
      <c r="AY33" s="427"/>
      <c r="AZ33" s="427"/>
      <c r="BA33" s="427"/>
      <c r="BB33" s="427"/>
      <c r="BC33" s="427"/>
      <c r="BD33" s="216"/>
      <c r="BE33" s="427" t="s">
        <v>204</v>
      </c>
      <c r="BF33" s="427"/>
      <c r="BG33" s="427" t="s">
        <v>205</v>
      </c>
      <c r="BH33" s="427"/>
      <c r="BI33" s="427"/>
      <c r="BJ33" s="427"/>
      <c r="BK33" s="427"/>
      <c r="BL33" s="427"/>
      <c r="BM33" s="427"/>
      <c r="BN33" s="427"/>
      <c r="BO33" s="427"/>
      <c r="BP33" s="427"/>
      <c r="BQ33" s="427"/>
      <c r="BR33" s="427"/>
      <c r="BS33" s="427"/>
      <c r="BT33" s="427"/>
      <c r="BU33" s="427"/>
      <c r="BV33" s="216"/>
      <c r="BW33" s="428" t="s">
        <v>204</v>
      </c>
      <c r="BX33" s="428"/>
      <c r="BY33" s="427" t="s">
        <v>206</v>
      </c>
      <c r="BZ33" s="427"/>
      <c r="CA33" s="427"/>
      <c r="CB33" s="427"/>
      <c r="CC33" s="427"/>
      <c r="CD33" s="427"/>
      <c r="CE33" s="427"/>
      <c r="CF33" s="427"/>
      <c r="CG33" s="427"/>
      <c r="CH33" s="427"/>
      <c r="CI33" s="427"/>
      <c r="CJ33" s="427"/>
      <c r="CK33" s="427"/>
      <c r="CL33" s="427"/>
      <c r="CM33" s="427"/>
      <c r="CN33" s="215"/>
      <c r="CO33" s="428" t="s">
        <v>207</v>
      </c>
      <c r="CP33" s="428"/>
      <c r="CQ33" s="427" t="s">
        <v>208</v>
      </c>
      <c r="CR33" s="427"/>
      <c r="CS33" s="427"/>
      <c r="CT33" s="427"/>
      <c r="CU33" s="427"/>
      <c r="CV33" s="427"/>
      <c r="CW33" s="427"/>
      <c r="CX33" s="427"/>
      <c r="CY33" s="427"/>
      <c r="CZ33" s="427"/>
      <c r="DA33" s="427"/>
      <c r="DB33" s="427"/>
      <c r="DC33" s="427"/>
      <c r="DD33" s="427"/>
      <c r="DE33" s="427"/>
      <c r="DF33" s="215"/>
      <c r="DG33" s="426" t="s">
        <v>209</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国民健康保険事業勘定特別会計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5</v>
      </c>
      <c r="BF34" s="424"/>
      <c r="BG34" s="423" t="str">
        <f>IF('各会計、関係団体の財政状況及び健全化判断比率'!B30="","",'各会計、関係団体の財政状況及び健全化判断比率'!B30)</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6</v>
      </c>
      <c r="BX34" s="424"/>
      <c r="BY34" s="423" t="str">
        <f>IF('各会計、関係団体の財政状況及び健全化判断比率'!B68="","",'各会計、関係団体の財政状況及び健全化判断比率'!B68)</f>
        <v>米子市日吉津村中学校組合</v>
      </c>
      <c r="BZ34" s="423"/>
      <c r="CA34" s="423"/>
      <c r="CB34" s="423"/>
      <c r="CC34" s="423"/>
      <c r="CD34" s="423"/>
      <c r="CE34" s="423"/>
      <c r="CF34" s="423"/>
      <c r="CG34" s="423"/>
      <c r="CH34" s="423"/>
      <c r="CI34" s="423"/>
      <c r="CJ34" s="423"/>
      <c r="CK34" s="423"/>
      <c r="CL34" s="423"/>
      <c r="CM34" s="423"/>
      <c r="CN34" s="213"/>
      <c r="CO34" s="424">
        <f>IF(CQ34="","",MAX(C34:D43,U34:V43,AM34:AN43,BE34:BF43,BW34:BX43)+1)</f>
        <v>13</v>
      </c>
      <c r="CP34" s="424"/>
      <c r="CQ34" s="423" t="str">
        <f>IF('各会計、関係団体の財政状況及び健全化判断比率'!BS7="","",'各会計、関係団体の財政状況及び健全化判断比率'!BS7)</f>
        <v>日吉津村土地開発公社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情報公開・個人情報保護審査会特別会計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7</v>
      </c>
      <c r="BX35" s="424"/>
      <c r="BY35" s="423" t="str">
        <f>IF('各会計、関係団体の財政状況及び健全化判断比率'!B69="","",'各会計、関係団体の財政状況及び健全化判断比率'!B69)</f>
        <v>鳥取県町村事務組合</v>
      </c>
      <c r="BZ35" s="423"/>
      <c r="CA35" s="423"/>
      <c r="CB35" s="423"/>
      <c r="CC35" s="423"/>
      <c r="CD35" s="423"/>
      <c r="CE35" s="423"/>
      <c r="CF35" s="423"/>
      <c r="CG35" s="423"/>
      <c r="CH35" s="423"/>
      <c r="CI35" s="423"/>
      <c r="CJ35" s="423"/>
      <c r="CK35" s="423"/>
      <c r="CL35" s="423"/>
      <c r="CM35" s="423"/>
      <c r="CN35" s="213"/>
      <c r="CO35" s="424">
        <f t="shared" ref="CO35:CO43" si="3">IF(CQ35="","",CO34+1)</f>
        <v>14</v>
      </c>
      <c r="CP35" s="424"/>
      <c r="CQ35" s="423" t="str">
        <f>IF('各会計、関係団体の財政状況及び健全化判断比率'!BS8="","",'各会計、関係団体の財政状況及び健全化判断比率'!BS8)</f>
        <v>ひえづ物産</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t="str">
        <f t="shared" ref="U36:U43" si="4">IF(W36="","",U35+1)</f>
        <v/>
      </c>
      <c r="V36" s="424"/>
      <c r="W36" s="423"/>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8</v>
      </c>
      <c r="BX36" s="424"/>
      <c r="BY36" s="423" t="str">
        <f>IF('各会計、関係団体の財政状況及び健全化判断比率'!B70="","",'各会計、関係団体の財政状況及び健全化判断比率'!B70)</f>
        <v>鳥取県西部広域行政管理組合</v>
      </c>
      <c r="BZ36" s="423"/>
      <c r="CA36" s="423"/>
      <c r="CB36" s="423"/>
      <c r="CC36" s="423"/>
      <c r="CD36" s="423"/>
      <c r="CE36" s="423"/>
      <c r="CF36" s="423"/>
      <c r="CG36" s="423"/>
      <c r="CH36" s="423"/>
      <c r="CI36" s="423"/>
      <c r="CJ36" s="423"/>
      <c r="CK36" s="423"/>
      <c r="CL36" s="423"/>
      <c r="CM36" s="423"/>
      <c r="CN36" s="213"/>
      <c r="CO36" s="424">
        <f t="shared" si="3"/>
        <v>15</v>
      </c>
      <c r="CP36" s="424"/>
      <c r="CQ36" s="423" t="str">
        <f>IF('各会計、関係団体の財政状況及び健全化判断比率'!BS9="","",'各会計、関係団体の財政状況及び健全化判断比率'!BS9)</f>
        <v>うなばら福祉事業団</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9</v>
      </c>
      <c r="BX37" s="424"/>
      <c r="BY37" s="423" t="str">
        <f>IF('各会計、関係団体の財政状況及び健全化判断比率'!B71="","",'各会計、関係団体の財政状況及び健全化判断比率'!B71)</f>
        <v>南部箕蚊屋広域連合（一般会計）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10</v>
      </c>
      <c r="BX38" s="424"/>
      <c r="BY38" s="423" t="str">
        <f>IF('各会計、関係団体の財政状況及び健全化判断比率'!B72="","",'各会計、関係団体の財政状況及び健全化判断比率'!B72)</f>
        <v>南部箕蚊屋広域連合（特別会計）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11</v>
      </c>
      <c r="BX39" s="424"/>
      <c r="BY39" s="423" t="str">
        <f>IF('各会計、関係団体の財政状況及び健全化判断比率'!B73="","",'各会計、関係団体の財政状況及び健全化判断比率'!B73)</f>
        <v>鳥取県後期高齢者医療広域連合（一般会計）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12</v>
      </c>
      <c r="BX40" s="424"/>
      <c r="BY40" s="423" t="str">
        <f>IF('各会計、関係団体の財政状況及び健全化判断比率'!B74="","",'各会計、関係団体の財政状況及び健全化判断比率'!B74)</f>
        <v>鳥取県後期高齢者医療広域連合（特別会計）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210</v>
      </c>
      <c r="C46" s="185"/>
      <c r="D46" s="185"/>
      <c r="E46" s="185" t="s">
        <v>211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214</v>
      </c>
    </row>
    <row r="50" spans="5:5" x14ac:dyDescent="0.15">
      <c r="E50" s="187" t="s">
        <v>215</v>
      </c>
    </row>
    <row r="51" spans="5:5" x14ac:dyDescent="0.15">
      <c r="E51" s="187" t="s">
        <v>216</v>
      </c>
    </row>
    <row r="52" spans="5:5" x14ac:dyDescent="0.15">
      <c r="E52" s="187" t="s">
        <v>217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Bej46fnLP7kcugNy2V/dJ0/S/EYINCKzTBWfHccJtMm8M2Leejbm/+GpsZ4koi71egSwhyDG+K+VqnJAbyfUw==" saltValue="BmlCreUDBY0d5AMB2IRVf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0000"/>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0" t="s">
        <v>556</v>
      </c>
      <c r="D34" s="1240"/>
      <c r="E34" s="1241"/>
      <c r="F34" s="32">
        <v>3.76</v>
      </c>
      <c r="G34" s="33">
        <v>5.23</v>
      </c>
      <c r="H34" s="33">
        <v>0.98</v>
      </c>
      <c r="I34" s="33">
        <v>9.1199999999999992</v>
      </c>
      <c r="J34" s="34">
        <v>5.85</v>
      </c>
      <c r="K34" s="22"/>
      <c r="L34" s="22"/>
      <c r="M34" s="22"/>
      <c r="N34" s="22"/>
      <c r="O34" s="22"/>
      <c r="P34" s="22"/>
    </row>
    <row r="35" spans="1:16" ht="39" customHeight="1" x14ac:dyDescent="0.15">
      <c r="A35" s="22"/>
      <c r="B35" s="35"/>
      <c r="C35" s="1234" t="s">
        <v>557</v>
      </c>
      <c r="D35" s="1235"/>
      <c r="E35" s="1236"/>
      <c r="F35" s="36">
        <v>1.41</v>
      </c>
      <c r="G35" s="37">
        <v>0.51</v>
      </c>
      <c r="H35" s="37">
        <v>0.66</v>
      </c>
      <c r="I35" s="37">
        <v>0.51</v>
      </c>
      <c r="J35" s="38">
        <v>1.06</v>
      </c>
      <c r="K35" s="22"/>
      <c r="L35" s="22"/>
      <c r="M35" s="22"/>
      <c r="N35" s="22"/>
      <c r="O35" s="22"/>
      <c r="P35" s="22"/>
    </row>
    <row r="36" spans="1:16" ht="39" customHeight="1" x14ac:dyDescent="0.15">
      <c r="A36" s="22"/>
      <c r="B36" s="35"/>
      <c r="C36" s="1234" t="s">
        <v>558</v>
      </c>
      <c r="D36" s="1235"/>
      <c r="E36" s="1236"/>
      <c r="F36" s="36" t="s">
        <v>507</v>
      </c>
      <c r="G36" s="37" t="s">
        <v>507</v>
      </c>
      <c r="H36" s="37" t="s">
        <v>507</v>
      </c>
      <c r="I36" s="37" t="s">
        <v>507</v>
      </c>
      <c r="J36" s="38">
        <v>0.02</v>
      </c>
      <c r="K36" s="22"/>
      <c r="L36" s="22"/>
      <c r="M36" s="22"/>
      <c r="N36" s="22"/>
      <c r="O36" s="22"/>
      <c r="P36" s="22"/>
    </row>
    <row r="37" spans="1:16" ht="39" customHeight="1" x14ac:dyDescent="0.15">
      <c r="A37" s="22"/>
      <c r="B37" s="35"/>
      <c r="C37" s="1234" t="s">
        <v>559</v>
      </c>
      <c r="D37" s="1235"/>
      <c r="E37" s="1236"/>
      <c r="F37" s="36">
        <v>0.02</v>
      </c>
      <c r="G37" s="37">
        <v>0.37</v>
      </c>
      <c r="H37" s="37">
        <v>0.01</v>
      </c>
      <c r="I37" s="37">
        <v>0</v>
      </c>
      <c r="J37" s="38">
        <v>0.02</v>
      </c>
      <c r="K37" s="22"/>
      <c r="L37" s="22"/>
      <c r="M37" s="22"/>
      <c r="N37" s="22"/>
      <c r="O37" s="22"/>
      <c r="P37" s="22"/>
    </row>
    <row r="38" spans="1:16" ht="39" customHeight="1" x14ac:dyDescent="0.15">
      <c r="A38" s="22"/>
      <c r="B38" s="35"/>
      <c r="C38" s="1234" t="s">
        <v>560</v>
      </c>
      <c r="D38" s="1235"/>
      <c r="E38" s="1236"/>
      <c r="F38" s="36">
        <v>0</v>
      </c>
      <c r="G38" s="37">
        <v>0</v>
      </c>
      <c r="H38" s="37">
        <v>0</v>
      </c>
      <c r="I38" s="37">
        <v>0</v>
      </c>
      <c r="J38" s="38">
        <v>0</v>
      </c>
      <c r="K38" s="22"/>
      <c r="L38" s="22"/>
      <c r="M38" s="22"/>
      <c r="N38" s="22"/>
      <c r="O38" s="22"/>
      <c r="P38" s="22"/>
    </row>
    <row r="39" spans="1:16" ht="39" customHeight="1" x14ac:dyDescent="0.15">
      <c r="A39" s="22"/>
      <c r="B39" s="35"/>
      <c r="C39" s="1234"/>
      <c r="D39" s="1235"/>
      <c r="E39" s="1236"/>
      <c r="F39" s="36"/>
      <c r="G39" s="37"/>
      <c r="H39" s="37"/>
      <c r="I39" s="37"/>
      <c r="J39" s="38"/>
      <c r="K39" s="22"/>
      <c r="L39" s="22"/>
      <c r="M39" s="22"/>
      <c r="N39" s="22"/>
      <c r="O39" s="22"/>
      <c r="P39" s="22"/>
    </row>
    <row r="40" spans="1:16" ht="39" customHeight="1" x14ac:dyDescent="0.15">
      <c r="A40" s="22"/>
      <c r="B40" s="35"/>
      <c r="C40" s="1234"/>
      <c r="D40" s="1235"/>
      <c r="E40" s="1236"/>
      <c r="F40" s="36"/>
      <c r="G40" s="37"/>
      <c r="H40" s="37"/>
      <c r="I40" s="37"/>
      <c r="J40" s="38"/>
      <c r="K40" s="22"/>
      <c r="L40" s="22"/>
      <c r="M40" s="22"/>
      <c r="N40" s="22"/>
      <c r="O40" s="22"/>
      <c r="P40" s="22"/>
    </row>
    <row r="41" spans="1:16" ht="39" customHeight="1" x14ac:dyDescent="0.15">
      <c r="A41" s="22"/>
      <c r="B41" s="35"/>
      <c r="C41" s="1234"/>
      <c r="D41" s="1235"/>
      <c r="E41" s="1236"/>
      <c r="F41" s="36"/>
      <c r="G41" s="37"/>
      <c r="H41" s="37"/>
      <c r="I41" s="37"/>
      <c r="J41" s="38"/>
      <c r="K41" s="22"/>
      <c r="L41" s="22"/>
      <c r="M41" s="22"/>
      <c r="N41" s="22"/>
      <c r="O41" s="22"/>
      <c r="P41" s="22"/>
    </row>
    <row r="42" spans="1:16" ht="39" customHeight="1" x14ac:dyDescent="0.15">
      <c r="A42" s="22"/>
      <c r="B42" s="39"/>
      <c r="C42" s="1234" t="s">
        <v>561</v>
      </c>
      <c r="D42" s="1235"/>
      <c r="E42" s="1236"/>
      <c r="F42" s="36" t="s">
        <v>507</v>
      </c>
      <c r="G42" s="37" t="s">
        <v>507</v>
      </c>
      <c r="H42" s="37" t="s">
        <v>507</v>
      </c>
      <c r="I42" s="37" t="s">
        <v>507</v>
      </c>
      <c r="J42" s="38" t="s">
        <v>507</v>
      </c>
      <c r="K42" s="22"/>
      <c r="L42" s="22"/>
      <c r="M42" s="22"/>
      <c r="N42" s="22"/>
      <c r="O42" s="22"/>
      <c r="P42" s="22"/>
    </row>
    <row r="43" spans="1:16" ht="39" customHeight="1" thickBot="1" x14ac:dyDescent="0.2">
      <c r="A43" s="22"/>
      <c r="B43" s="40"/>
      <c r="C43" s="1237" t="s">
        <v>562</v>
      </c>
      <c r="D43" s="1238"/>
      <c r="E43" s="1239"/>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J1pW1/iLs72tnYgR4vnoTLwl3EDEkwQ51jKqtjqG/2g4rLHm/EUdoqF60eJqpnSJ8VW2ApeQik/pGHEP5u+EQ==" saltValue="ro8V41dApz/S6rfVd1Nu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0000"/>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60" t="s">
        <v>11</v>
      </c>
      <c r="C45" s="1261"/>
      <c r="D45" s="58"/>
      <c r="E45" s="1266" t="s">
        <v>12</v>
      </c>
      <c r="F45" s="1266"/>
      <c r="G45" s="1266"/>
      <c r="H45" s="1266"/>
      <c r="I45" s="1266"/>
      <c r="J45" s="1267"/>
      <c r="K45" s="59">
        <v>185</v>
      </c>
      <c r="L45" s="60">
        <v>183</v>
      </c>
      <c r="M45" s="60">
        <v>186</v>
      </c>
      <c r="N45" s="60">
        <v>230</v>
      </c>
      <c r="O45" s="61">
        <v>194</v>
      </c>
      <c r="P45" s="48"/>
      <c r="Q45" s="48"/>
      <c r="R45" s="48"/>
      <c r="S45" s="48"/>
      <c r="T45" s="48"/>
      <c r="U45" s="48"/>
    </row>
    <row r="46" spans="1:21" ht="30.75" customHeight="1" x14ac:dyDescent="0.15">
      <c r="A46" s="48"/>
      <c r="B46" s="1262"/>
      <c r="C46" s="1263"/>
      <c r="D46" s="62"/>
      <c r="E46" s="1244" t="s">
        <v>13</v>
      </c>
      <c r="F46" s="1244"/>
      <c r="G46" s="1244"/>
      <c r="H46" s="1244"/>
      <c r="I46" s="1244"/>
      <c r="J46" s="1245"/>
      <c r="K46" s="63" t="s">
        <v>507</v>
      </c>
      <c r="L46" s="64" t="s">
        <v>507</v>
      </c>
      <c r="M46" s="64" t="s">
        <v>507</v>
      </c>
      <c r="N46" s="64" t="s">
        <v>507</v>
      </c>
      <c r="O46" s="65" t="s">
        <v>507</v>
      </c>
      <c r="P46" s="48"/>
      <c r="Q46" s="48"/>
      <c r="R46" s="48"/>
      <c r="S46" s="48"/>
      <c r="T46" s="48"/>
      <c r="U46" s="48"/>
    </row>
    <row r="47" spans="1:21" ht="30.75" customHeight="1" x14ac:dyDescent="0.15">
      <c r="A47" s="48"/>
      <c r="B47" s="1262"/>
      <c r="C47" s="1263"/>
      <c r="D47" s="62"/>
      <c r="E47" s="1244" t="s">
        <v>14</v>
      </c>
      <c r="F47" s="1244"/>
      <c r="G47" s="1244"/>
      <c r="H47" s="1244"/>
      <c r="I47" s="1244"/>
      <c r="J47" s="1245"/>
      <c r="K47" s="63" t="s">
        <v>507</v>
      </c>
      <c r="L47" s="64" t="s">
        <v>507</v>
      </c>
      <c r="M47" s="64" t="s">
        <v>507</v>
      </c>
      <c r="N47" s="64" t="s">
        <v>507</v>
      </c>
      <c r="O47" s="65" t="s">
        <v>507</v>
      </c>
      <c r="P47" s="48"/>
      <c r="Q47" s="48"/>
      <c r="R47" s="48"/>
      <c r="S47" s="48"/>
      <c r="T47" s="48"/>
      <c r="U47" s="48"/>
    </row>
    <row r="48" spans="1:21" ht="30.75" customHeight="1" x14ac:dyDescent="0.15">
      <c r="A48" s="48"/>
      <c r="B48" s="1262"/>
      <c r="C48" s="1263"/>
      <c r="D48" s="62"/>
      <c r="E48" s="1244" t="s">
        <v>15</v>
      </c>
      <c r="F48" s="1244"/>
      <c r="G48" s="1244"/>
      <c r="H48" s="1244"/>
      <c r="I48" s="1244"/>
      <c r="J48" s="1245"/>
      <c r="K48" s="63">
        <v>8</v>
      </c>
      <c r="L48" s="64">
        <v>12</v>
      </c>
      <c r="M48" s="64">
        <v>18</v>
      </c>
      <c r="N48" s="64">
        <v>38</v>
      </c>
      <c r="O48" s="65">
        <v>25</v>
      </c>
      <c r="P48" s="48"/>
      <c r="Q48" s="48"/>
      <c r="R48" s="48"/>
      <c r="S48" s="48"/>
      <c r="T48" s="48"/>
      <c r="U48" s="48"/>
    </row>
    <row r="49" spans="1:21" ht="30.75" customHeight="1" x14ac:dyDescent="0.15">
      <c r="A49" s="48"/>
      <c r="B49" s="1262"/>
      <c r="C49" s="1263"/>
      <c r="D49" s="62"/>
      <c r="E49" s="1244" t="s">
        <v>16</v>
      </c>
      <c r="F49" s="1244"/>
      <c r="G49" s="1244"/>
      <c r="H49" s="1244"/>
      <c r="I49" s="1244"/>
      <c r="J49" s="1245"/>
      <c r="K49" s="63">
        <v>13</v>
      </c>
      <c r="L49" s="64">
        <v>13</v>
      </c>
      <c r="M49" s="64">
        <v>14</v>
      </c>
      <c r="N49" s="64">
        <v>19</v>
      </c>
      <c r="O49" s="65">
        <v>18</v>
      </c>
      <c r="P49" s="48"/>
      <c r="Q49" s="48"/>
      <c r="R49" s="48"/>
      <c r="S49" s="48"/>
      <c r="T49" s="48"/>
      <c r="U49" s="48"/>
    </row>
    <row r="50" spans="1:21" ht="30.75" customHeight="1" x14ac:dyDescent="0.15">
      <c r="A50" s="48"/>
      <c r="B50" s="1262"/>
      <c r="C50" s="1263"/>
      <c r="D50" s="62"/>
      <c r="E50" s="1244" t="s">
        <v>17</v>
      </c>
      <c r="F50" s="1244"/>
      <c r="G50" s="1244"/>
      <c r="H50" s="1244"/>
      <c r="I50" s="1244"/>
      <c r="J50" s="1245"/>
      <c r="K50" s="63">
        <v>26</v>
      </c>
      <c r="L50" s="64">
        <v>24</v>
      </c>
      <c r="M50" s="64">
        <v>21</v>
      </c>
      <c r="N50" s="64">
        <v>24</v>
      </c>
      <c r="O50" s="65">
        <v>22</v>
      </c>
      <c r="P50" s="48"/>
      <c r="Q50" s="48"/>
      <c r="R50" s="48"/>
      <c r="S50" s="48"/>
      <c r="T50" s="48"/>
      <c r="U50" s="48"/>
    </row>
    <row r="51" spans="1:21" ht="30.75" customHeight="1" x14ac:dyDescent="0.15">
      <c r="A51" s="48"/>
      <c r="B51" s="1264"/>
      <c r="C51" s="1265"/>
      <c r="D51" s="66"/>
      <c r="E51" s="1244" t="s">
        <v>18</v>
      </c>
      <c r="F51" s="1244"/>
      <c r="G51" s="1244"/>
      <c r="H51" s="1244"/>
      <c r="I51" s="1244"/>
      <c r="J51" s="1245"/>
      <c r="K51" s="63" t="s">
        <v>507</v>
      </c>
      <c r="L51" s="64" t="s">
        <v>507</v>
      </c>
      <c r="M51" s="64" t="s">
        <v>507</v>
      </c>
      <c r="N51" s="64">
        <v>0</v>
      </c>
      <c r="O51" s="65" t="s">
        <v>507</v>
      </c>
      <c r="P51" s="48"/>
      <c r="Q51" s="48"/>
      <c r="R51" s="48"/>
      <c r="S51" s="48"/>
      <c r="T51" s="48"/>
      <c r="U51" s="48"/>
    </row>
    <row r="52" spans="1:21" ht="30.75" customHeight="1" x14ac:dyDescent="0.15">
      <c r="A52" s="48"/>
      <c r="B52" s="1242" t="s">
        <v>19</v>
      </c>
      <c r="C52" s="1243"/>
      <c r="D52" s="66"/>
      <c r="E52" s="1244" t="s">
        <v>20</v>
      </c>
      <c r="F52" s="1244"/>
      <c r="G52" s="1244"/>
      <c r="H52" s="1244"/>
      <c r="I52" s="1244"/>
      <c r="J52" s="1245"/>
      <c r="K52" s="63">
        <v>145</v>
      </c>
      <c r="L52" s="64">
        <v>143</v>
      </c>
      <c r="M52" s="64">
        <v>141</v>
      </c>
      <c r="N52" s="64">
        <v>140</v>
      </c>
      <c r="O52" s="65">
        <v>142</v>
      </c>
      <c r="P52" s="48"/>
      <c r="Q52" s="48"/>
      <c r="R52" s="48"/>
      <c r="S52" s="48"/>
      <c r="T52" s="48"/>
      <c r="U52" s="48"/>
    </row>
    <row r="53" spans="1:21" ht="30.75" customHeight="1" thickBot="1" x14ac:dyDescent="0.2">
      <c r="A53" s="48"/>
      <c r="B53" s="1246" t="s">
        <v>21</v>
      </c>
      <c r="C53" s="1247"/>
      <c r="D53" s="67"/>
      <c r="E53" s="1248" t="s">
        <v>22</v>
      </c>
      <c r="F53" s="1248"/>
      <c r="G53" s="1248"/>
      <c r="H53" s="1248"/>
      <c r="I53" s="1248"/>
      <c r="J53" s="1249"/>
      <c r="K53" s="68">
        <v>87</v>
      </c>
      <c r="L53" s="69">
        <v>89</v>
      </c>
      <c r="M53" s="69">
        <v>98</v>
      </c>
      <c r="N53" s="69">
        <v>171</v>
      </c>
      <c r="O53" s="70">
        <v>117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563</v>
      </c>
      <c r="L56" s="80" t="s">
        <v>564</v>
      </c>
      <c r="M56" s="80" t="s">
        <v>565</v>
      </c>
      <c r="N56" s="80" t="s">
        <v>566</v>
      </c>
      <c r="O56" s="81" t="s">
        <v>567</v>
      </c>
      <c r="P56" s="48"/>
      <c r="Q56" s="48"/>
      <c r="R56" s="48"/>
      <c r="S56" s="48"/>
      <c r="T56" s="48"/>
      <c r="U56" s="48"/>
    </row>
    <row r="57" spans="1:21" ht="31.5" customHeight="1" x14ac:dyDescent="0.15">
      <c r="B57" s="1250" t="s">
        <v>25</v>
      </c>
      <c r="C57" s="1251"/>
      <c r="D57" s="1254" t="s">
        <v>26</v>
      </c>
      <c r="E57" s="1255"/>
      <c r="F57" s="1255"/>
      <c r="G57" s="1255"/>
      <c r="H57" s="1255"/>
      <c r="I57" s="1255"/>
      <c r="J57" s="1256"/>
      <c r="K57" s="82"/>
      <c r="L57" s="83"/>
      <c r="M57" s="83"/>
      <c r="N57" s="83"/>
      <c r="O57" s="84"/>
    </row>
    <row r="58" spans="1:21" ht="31.5" customHeight="1" thickBot="1" x14ac:dyDescent="0.2">
      <c r="B58" s="1252"/>
      <c r="C58" s="1253"/>
      <c r="D58" s="1257" t="s">
        <v>27</v>
      </c>
      <c r="E58" s="1258"/>
      <c r="F58" s="1258"/>
      <c r="G58" s="1258"/>
      <c r="H58" s="1258"/>
      <c r="I58" s="1258"/>
      <c r="J58" s="1259"/>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wSckH2AQbI97wvtL5xVVSf97cmole0AyxaEUf6+Una/KADU5qDCM9LINKuk8ezMZTft1yw54LkPBCTJDCUrw==" saltValue="MzOBaq2btlkt1vxdfRlBS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0000"/>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549</v>
      </c>
      <c r="J40" s="99" t="s">
        <v>550</v>
      </c>
      <c r="K40" s="99" t="s">
        <v>551</v>
      </c>
      <c r="L40" s="99" t="s">
        <v>552</v>
      </c>
      <c r="M40" s="100" t="s">
        <v>553</v>
      </c>
    </row>
    <row r="41" spans="2:13" ht="27.75" customHeight="1" x14ac:dyDescent="0.15">
      <c r="B41" s="1280" t="s">
        <v>30</v>
      </c>
      <c r="C41" s="1281"/>
      <c r="D41" s="101"/>
      <c r="E41" s="1282" t="s">
        <v>31</v>
      </c>
      <c r="F41" s="1282"/>
      <c r="G41" s="1282"/>
      <c r="H41" s="1283"/>
      <c r="I41" s="102">
        <v>2027</v>
      </c>
      <c r="J41" s="103">
        <v>2053</v>
      </c>
      <c r="K41" s="103">
        <v>2118</v>
      </c>
      <c r="L41" s="103">
        <v>2464</v>
      </c>
      <c r="M41" s="104">
        <v>2564</v>
      </c>
    </row>
    <row r="42" spans="2:13" ht="27.75" customHeight="1" x14ac:dyDescent="0.15">
      <c r="B42" s="1270"/>
      <c r="C42" s="1271"/>
      <c r="D42" s="105"/>
      <c r="E42" s="1274" t="s">
        <v>32</v>
      </c>
      <c r="F42" s="1274"/>
      <c r="G42" s="1274"/>
      <c r="H42" s="1275"/>
      <c r="I42" s="106">
        <v>629</v>
      </c>
      <c r="J42" s="107">
        <v>502</v>
      </c>
      <c r="K42" s="107">
        <v>404</v>
      </c>
      <c r="L42" s="107">
        <v>60</v>
      </c>
      <c r="M42" s="108">
        <v>38</v>
      </c>
    </row>
    <row r="43" spans="2:13" ht="27.75" customHeight="1" x14ac:dyDescent="0.15">
      <c r="B43" s="1270"/>
      <c r="C43" s="1271"/>
      <c r="D43" s="105"/>
      <c r="E43" s="1274" t="s">
        <v>33</v>
      </c>
      <c r="F43" s="1274"/>
      <c r="G43" s="1274"/>
      <c r="H43" s="1275"/>
      <c r="I43" s="106">
        <v>42</v>
      </c>
      <c r="J43" s="107">
        <v>48</v>
      </c>
      <c r="K43" s="107">
        <v>90</v>
      </c>
      <c r="L43" s="107">
        <v>172</v>
      </c>
      <c r="M43" s="108">
        <v>216</v>
      </c>
    </row>
    <row r="44" spans="2:13" ht="27.75" customHeight="1" x14ac:dyDescent="0.15">
      <c r="B44" s="1270"/>
      <c r="C44" s="1271"/>
      <c r="D44" s="105"/>
      <c r="E44" s="1274" t="s">
        <v>34</v>
      </c>
      <c r="F44" s="1274"/>
      <c r="G44" s="1274"/>
      <c r="H44" s="1275"/>
      <c r="I44" s="106">
        <v>135</v>
      </c>
      <c r="J44" s="107">
        <v>139</v>
      </c>
      <c r="K44" s="107">
        <v>139</v>
      </c>
      <c r="L44" s="107">
        <v>129</v>
      </c>
      <c r="M44" s="108">
        <v>129</v>
      </c>
    </row>
    <row r="45" spans="2:13" ht="27.75" customHeight="1" x14ac:dyDescent="0.15">
      <c r="B45" s="1270"/>
      <c r="C45" s="1271"/>
      <c r="D45" s="105"/>
      <c r="E45" s="1274" t="s">
        <v>35</v>
      </c>
      <c r="F45" s="1274"/>
      <c r="G45" s="1274"/>
      <c r="H45" s="1275"/>
      <c r="I45" s="106">
        <v>244</v>
      </c>
      <c r="J45" s="107">
        <v>185</v>
      </c>
      <c r="K45" s="107">
        <v>194</v>
      </c>
      <c r="L45" s="107">
        <v>171</v>
      </c>
      <c r="M45" s="108">
        <v>158</v>
      </c>
    </row>
    <row r="46" spans="2:13" ht="27.75" customHeight="1" x14ac:dyDescent="0.15">
      <c r="B46" s="1270"/>
      <c r="C46" s="1271"/>
      <c r="D46" s="109"/>
      <c r="E46" s="1274" t="s">
        <v>36</v>
      </c>
      <c r="F46" s="1274"/>
      <c r="G46" s="1274"/>
      <c r="H46" s="1275"/>
      <c r="I46" s="106">
        <v>33</v>
      </c>
      <c r="J46" s="107">
        <v>45</v>
      </c>
      <c r="K46" s="107">
        <v>48</v>
      </c>
      <c r="L46" s="107">
        <v>42</v>
      </c>
      <c r="M46" s="108">
        <v>44</v>
      </c>
    </row>
    <row r="47" spans="2:13" ht="27.75" customHeight="1" x14ac:dyDescent="0.15">
      <c r="B47" s="1270"/>
      <c r="C47" s="1271"/>
      <c r="D47" s="110"/>
      <c r="E47" s="1284" t="s">
        <v>37</v>
      </c>
      <c r="F47" s="1285"/>
      <c r="G47" s="1285"/>
      <c r="H47" s="1286"/>
      <c r="I47" s="106" t="s">
        <v>507</v>
      </c>
      <c r="J47" s="107" t="s">
        <v>507</v>
      </c>
      <c r="K47" s="107" t="s">
        <v>507</v>
      </c>
      <c r="L47" s="107" t="s">
        <v>507</v>
      </c>
      <c r="M47" s="108" t="s">
        <v>507</v>
      </c>
    </row>
    <row r="48" spans="2:13" ht="27.75" customHeight="1" x14ac:dyDescent="0.15">
      <c r="B48" s="1270"/>
      <c r="C48" s="1271"/>
      <c r="D48" s="105"/>
      <c r="E48" s="1274" t="s">
        <v>38</v>
      </c>
      <c r="F48" s="1274"/>
      <c r="G48" s="1274"/>
      <c r="H48" s="1275"/>
      <c r="I48" s="106" t="s">
        <v>507</v>
      </c>
      <c r="J48" s="107" t="s">
        <v>507</v>
      </c>
      <c r="K48" s="107" t="s">
        <v>507</v>
      </c>
      <c r="L48" s="107" t="s">
        <v>507</v>
      </c>
      <c r="M48" s="108" t="s">
        <v>507</v>
      </c>
    </row>
    <row r="49" spans="2:13" ht="27.75" customHeight="1" x14ac:dyDescent="0.15">
      <c r="B49" s="1272"/>
      <c r="C49" s="1273"/>
      <c r="D49" s="105"/>
      <c r="E49" s="1274" t="s">
        <v>39</v>
      </c>
      <c r="F49" s="1274"/>
      <c r="G49" s="1274"/>
      <c r="H49" s="1275"/>
      <c r="I49" s="106" t="s">
        <v>507</v>
      </c>
      <c r="J49" s="107" t="s">
        <v>507</v>
      </c>
      <c r="K49" s="107" t="s">
        <v>507</v>
      </c>
      <c r="L49" s="107" t="s">
        <v>507</v>
      </c>
      <c r="M49" s="108" t="s">
        <v>507</v>
      </c>
    </row>
    <row r="50" spans="2:13" ht="27.75" customHeight="1" x14ac:dyDescent="0.15">
      <c r="B50" s="1268" t="s">
        <v>40</v>
      </c>
      <c r="C50" s="1269"/>
      <c r="D50" s="111"/>
      <c r="E50" s="1274" t="s">
        <v>41</v>
      </c>
      <c r="F50" s="1274"/>
      <c r="G50" s="1274"/>
      <c r="H50" s="1275"/>
      <c r="I50" s="106">
        <v>780</v>
      </c>
      <c r="J50" s="107">
        <v>860</v>
      </c>
      <c r="K50" s="107">
        <v>890</v>
      </c>
      <c r="L50" s="107">
        <v>844</v>
      </c>
      <c r="M50" s="108">
        <v>804</v>
      </c>
    </row>
    <row r="51" spans="2:13" ht="27.75" customHeight="1" x14ac:dyDescent="0.15">
      <c r="B51" s="1270"/>
      <c r="C51" s="1271"/>
      <c r="D51" s="105"/>
      <c r="E51" s="1274" t="s">
        <v>42</v>
      </c>
      <c r="F51" s="1274"/>
      <c r="G51" s="1274"/>
      <c r="H51" s="1275"/>
      <c r="I51" s="106">
        <v>8</v>
      </c>
      <c r="J51" s="107">
        <v>2</v>
      </c>
      <c r="K51" s="107" t="s">
        <v>507</v>
      </c>
      <c r="L51" s="107" t="s">
        <v>507</v>
      </c>
      <c r="M51" s="108" t="s">
        <v>507</v>
      </c>
    </row>
    <row r="52" spans="2:13" ht="27.75" customHeight="1" x14ac:dyDescent="0.15">
      <c r="B52" s="1272"/>
      <c r="C52" s="1273"/>
      <c r="D52" s="105"/>
      <c r="E52" s="1274" t="s">
        <v>43</v>
      </c>
      <c r="F52" s="1274"/>
      <c r="G52" s="1274"/>
      <c r="H52" s="1275"/>
      <c r="I52" s="106">
        <v>1845</v>
      </c>
      <c r="J52" s="107">
        <v>1865</v>
      </c>
      <c r="K52" s="107">
        <v>1993</v>
      </c>
      <c r="L52" s="107">
        <v>1992</v>
      </c>
      <c r="M52" s="108">
        <v>2063</v>
      </c>
    </row>
    <row r="53" spans="2:13" ht="27.75" customHeight="1" thickBot="1" x14ac:dyDescent="0.2">
      <c r="B53" s="1276" t="s">
        <v>44</v>
      </c>
      <c r="C53" s="1277"/>
      <c r="D53" s="112"/>
      <c r="E53" s="1278" t="s">
        <v>45</v>
      </c>
      <c r="F53" s="1278"/>
      <c r="G53" s="1278"/>
      <c r="H53" s="1279"/>
      <c r="I53" s="113">
        <v>475</v>
      </c>
      <c r="J53" s="114">
        <v>243</v>
      </c>
      <c r="K53" s="114">
        <v>109</v>
      </c>
      <c r="L53" s="114">
        <v>200</v>
      </c>
      <c r="M53" s="115">
        <v>281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rDkloGGlrpYG7OdzBN65IKa0mCwZN+pNB2RXJpWjkoH/Lc/LOPpll/qERj3VOg1HlDJFxjbw52ML24FEhognQ==" saltValue="/b0H+d0DkaosOJiUtwYxC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551</v>
      </c>
      <c r="G54" s="124" t="s">
        <v>552</v>
      </c>
      <c r="H54" s="125" t="s">
        <v>553</v>
      </c>
    </row>
    <row r="55" spans="2:8" ht="52.5" customHeight="1" x14ac:dyDescent="0.15">
      <c r="B55" s="126"/>
      <c r="C55" s="1295" t="s">
        <v>48</v>
      </c>
      <c r="D55" s="1295"/>
      <c r="E55" s="1296"/>
      <c r="F55" s="127">
        <v>596</v>
      </c>
      <c r="G55" s="127">
        <v>484</v>
      </c>
      <c r="H55" s="128">
        <v>324</v>
      </c>
    </row>
    <row r="56" spans="2:8" ht="52.5" customHeight="1" x14ac:dyDescent="0.15">
      <c r="B56" s="129"/>
      <c r="C56" s="1297" t="s">
        <v>49</v>
      </c>
      <c r="D56" s="1297"/>
      <c r="E56" s="1298"/>
      <c r="F56" s="130">
        <v>78</v>
      </c>
      <c r="G56" s="130">
        <v>78</v>
      </c>
      <c r="H56" s="131">
        <v>78</v>
      </c>
    </row>
    <row r="57" spans="2:8" ht="53.25" customHeight="1" x14ac:dyDescent="0.15">
      <c r="B57" s="129"/>
      <c r="C57" s="1299" t="s">
        <v>50</v>
      </c>
      <c r="D57" s="1299"/>
      <c r="E57" s="1300"/>
      <c r="F57" s="132">
        <v>205</v>
      </c>
      <c r="G57" s="132">
        <v>221</v>
      </c>
      <c r="H57" s="133">
        <v>343</v>
      </c>
    </row>
    <row r="58" spans="2:8" ht="45.75" customHeight="1" x14ac:dyDescent="0.15">
      <c r="B58" s="134"/>
      <c r="C58" s="1287" t="s">
        <v>583</v>
      </c>
      <c r="D58" s="1288"/>
      <c r="E58" s="1289"/>
      <c r="F58" s="135">
        <v>103</v>
      </c>
      <c r="G58" s="135">
        <v>119</v>
      </c>
      <c r="H58" s="136">
        <v>157</v>
      </c>
    </row>
    <row r="59" spans="2:8" ht="45.75" customHeight="1" x14ac:dyDescent="0.15">
      <c r="B59" s="134"/>
      <c r="C59" s="1287" t="s">
        <v>584</v>
      </c>
      <c r="D59" s="1288"/>
      <c r="E59" s="1289"/>
      <c r="F59" s="135">
        <v>55</v>
      </c>
      <c r="G59" s="135">
        <v>55</v>
      </c>
      <c r="H59" s="136">
        <v>140</v>
      </c>
    </row>
    <row r="60" spans="2:8" ht="45.75" customHeight="1" x14ac:dyDescent="0.15">
      <c r="B60" s="134"/>
      <c r="C60" s="1287" t="s">
        <v>585</v>
      </c>
      <c r="D60" s="1288"/>
      <c r="E60" s="1289"/>
      <c r="F60" s="135">
        <v>26</v>
      </c>
      <c r="G60" s="135">
        <v>26</v>
      </c>
      <c r="H60" s="136">
        <v>26</v>
      </c>
    </row>
    <row r="61" spans="2:8" ht="45.75" customHeight="1" x14ac:dyDescent="0.15">
      <c r="B61" s="134"/>
      <c r="C61" s="1287" t="s">
        <v>586</v>
      </c>
      <c r="D61" s="1288"/>
      <c r="E61" s="1289"/>
      <c r="F61" s="135">
        <v>14</v>
      </c>
      <c r="G61" s="135">
        <v>14</v>
      </c>
      <c r="H61" s="136">
        <v>14</v>
      </c>
    </row>
    <row r="62" spans="2:8" ht="45.75" customHeight="1" thickBot="1" x14ac:dyDescent="0.2">
      <c r="B62" s="137"/>
      <c r="C62" s="1290" t="s">
        <v>587</v>
      </c>
      <c r="D62" s="1291"/>
      <c r="E62" s="1292"/>
      <c r="F62" s="138">
        <v>5</v>
      </c>
      <c r="G62" s="138">
        <v>5</v>
      </c>
      <c r="H62" s="139">
        <v>55</v>
      </c>
    </row>
    <row r="63" spans="2:8" ht="52.5" customHeight="1" thickBot="1" x14ac:dyDescent="0.2">
      <c r="B63" s="140"/>
      <c r="C63" s="1293" t="s">
        <v>51</v>
      </c>
      <c r="D63" s="1293"/>
      <c r="E63" s="1294"/>
      <c r="F63" s="141">
        <v>878</v>
      </c>
      <c r="G63" s="141">
        <v>783</v>
      </c>
      <c r="H63" s="142">
        <v>746</v>
      </c>
    </row>
    <row r="64" spans="2:8" ht="15" customHeight="1" x14ac:dyDescent="0.15"/>
    <row r="65" ht="0" hidden="1" customHeight="1" x14ac:dyDescent="0.15"/>
    <row r="66" ht="0" hidden="1" customHeight="1" x14ac:dyDescent="0.15"/>
  </sheetData>
  <sheetProtection algorithmName="SHA-512" hashValue="vJOr4K0ZO0ge9na6uOMirY0QgyIBIwl8MlvAIi2jtzqCvieHUAtHjlhg6l4EAN+pN9+TTDJIw671xYFBACyzCw==" saltValue="R/GUIV2QUfn/auO9le7v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9" t="s">
        <v>600</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4"/>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4"/>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4"/>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4"/>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591</v>
      </c>
    </row>
    <row r="50" spans="1:109" x14ac:dyDescent="0.15">
      <c r="B50" s="394"/>
      <c r="G50" s="1301"/>
      <c r="H50" s="1301"/>
      <c r="I50" s="1301"/>
      <c r="J50" s="1301"/>
      <c r="K50" s="404"/>
      <c r="L50" s="404"/>
      <c r="M50" s="405"/>
      <c r="N50" s="405"/>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07" t="s">
        <v>549</v>
      </c>
      <c r="BQ50" s="1307"/>
      <c r="BR50" s="1307"/>
      <c r="BS50" s="1307"/>
      <c r="BT50" s="1307"/>
      <c r="BU50" s="1307"/>
      <c r="BV50" s="1307"/>
      <c r="BW50" s="1307"/>
      <c r="BX50" s="1307" t="s">
        <v>550</v>
      </c>
      <c r="BY50" s="1307"/>
      <c r="BZ50" s="1307"/>
      <c r="CA50" s="1307"/>
      <c r="CB50" s="1307"/>
      <c r="CC50" s="1307"/>
      <c r="CD50" s="1307"/>
      <c r="CE50" s="1307"/>
      <c r="CF50" s="1307" t="s">
        <v>551</v>
      </c>
      <c r="CG50" s="1307"/>
      <c r="CH50" s="1307"/>
      <c r="CI50" s="1307"/>
      <c r="CJ50" s="1307"/>
      <c r="CK50" s="1307"/>
      <c r="CL50" s="1307"/>
      <c r="CM50" s="1307"/>
      <c r="CN50" s="1307" t="s">
        <v>552</v>
      </c>
      <c r="CO50" s="1307"/>
      <c r="CP50" s="1307"/>
      <c r="CQ50" s="1307"/>
      <c r="CR50" s="1307"/>
      <c r="CS50" s="1307"/>
      <c r="CT50" s="1307"/>
      <c r="CU50" s="1307"/>
      <c r="CV50" s="1307" t="s">
        <v>553</v>
      </c>
      <c r="CW50" s="1307"/>
      <c r="CX50" s="1307"/>
      <c r="CY50" s="1307"/>
      <c r="CZ50" s="1307"/>
      <c r="DA50" s="1307"/>
      <c r="DB50" s="1307"/>
      <c r="DC50" s="1307"/>
    </row>
    <row r="51" spans="1:109" ht="13.5" customHeight="1" x14ac:dyDescent="0.15">
      <c r="B51" s="394"/>
      <c r="G51" s="1319"/>
      <c r="H51" s="1319"/>
      <c r="I51" s="1323"/>
      <c r="J51" s="1323"/>
      <c r="K51" s="1308"/>
      <c r="L51" s="1308"/>
      <c r="M51" s="1308"/>
      <c r="N51" s="1308"/>
      <c r="AM51" s="403"/>
      <c r="AN51" s="1306" t="s">
        <v>592</v>
      </c>
      <c r="AO51" s="1306"/>
      <c r="AP51" s="1306"/>
      <c r="AQ51" s="1306"/>
      <c r="AR51" s="1306"/>
      <c r="AS51" s="1306"/>
      <c r="AT51" s="1306"/>
      <c r="AU51" s="1306"/>
      <c r="AV51" s="1306"/>
      <c r="AW51" s="1306"/>
      <c r="AX51" s="1306"/>
      <c r="AY51" s="1306"/>
      <c r="AZ51" s="1306"/>
      <c r="BA51" s="1306"/>
      <c r="BB51" s="1306" t="s">
        <v>593</v>
      </c>
      <c r="BC51" s="1306"/>
      <c r="BD51" s="1306"/>
      <c r="BE51" s="1306"/>
      <c r="BF51" s="1306"/>
      <c r="BG51" s="1306"/>
      <c r="BH51" s="1306"/>
      <c r="BI51" s="1306"/>
      <c r="BJ51" s="1306"/>
      <c r="BK51" s="1306"/>
      <c r="BL51" s="1306"/>
      <c r="BM51" s="1306"/>
      <c r="BN51" s="1306"/>
      <c r="BO51" s="1306"/>
      <c r="BP51" s="1318"/>
      <c r="BQ51" s="1303"/>
      <c r="BR51" s="1303"/>
      <c r="BS51" s="1303"/>
      <c r="BT51" s="1303"/>
      <c r="BU51" s="1303"/>
      <c r="BV51" s="1303"/>
      <c r="BW51" s="1303"/>
      <c r="BX51" s="1318"/>
      <c r="BY51" s="1303"/>
      <c r="BZ51" s="1303"/>
      <c r="CA51" s="1303"/>
      <c r="CB51" s="1303"/>
      <c r="CC51" s="1303"/>
      <c r="CD51" s="1303"/>
      <c r="CE51" s="1303"/>
      <c r="CF51" s="1303">
        <v>9</v>
      </c>
      <c r="CG51" s="1303"/>
      <c r="CH51" s="1303"/>
      <c r="CI51" s="1303"/>
      <c r="CJ51" s="1303"/>
      <c r="CK51" s="1303"/>
      <c r="CL51" s="1303"/>
      <c r="CM51" s="1303"/>
      <c r="CN51" s="1303">
        <v>16</v>
      </c>
      <c r="CO51" s="1303"/>
      <c r="CP51" s="1303"/>
      <c r="CQ51" s="1303"/>
      <c r="CR51" s="1303"/>
      <c r="CS51" s="1303"/>
      <c r="CT51" s="1303"/>
      <c r="CU51" s="1303"/>
      <c r="CV51" s="1303">
        <v>22</v>
      </c>
      <c r="CW51" s="1303"/>
      <c r="CX51" s="1303"/>
      <c r="CY51" s="1303"/>
      <c r="CZ51" s="1303"/>
      <c r="DA51" s="1303"/>
      <c r="DB51" s="1303"/>
      <c r="DC51" s="1303"/>
    </row>
    <row r="52" spans="1:109" x14ac:dyDescent="0.15">
      <c r="B52" s="394"/>
      <c r="G52" s="1319"/>
      <c r="H52" s="1319"/>
      <c r="I52" s="1323"/>
      <c r="J52" s="1323"/>
      <c r="K52" s="1308"/>
      <c r="L52" s="1308"/>
      <c r="M52" s="1308"/>
      <c r="N52" s="1308"/>
      <c r="AM52" s="403"/>
      <c r="AN52" s="1306"/>
      <c r="AO52" s="1306"/>
      <c r="AP52" s="1306"/>
      <c r="AQ52" s="1306"/>
      <c r="AR52" s="1306"/>
      <c r="AS52" s="1306"/>
      <c r="AT52" s="1306"/>
      <c r="AU52" s="1306"/>
      <c r="AV52" s="1306"/>
      <c r="AW52" s="1306"/>
      <c r="AX52" s="1306"/>
      <c r="AY52" s="1306"/>
      <c r="AZ52" s="1306"/>
      <c r="BA52" s="1306"/>
      <c r="BB52" s="1306"/>
      <c r="BC52" s="1306"/>
      <c r="BD52" s="1306"/>
      <c r="BE52" s="1306"/>
      <c r="BF52" s="1306"/>
      <c r="BG52" s="1306"/>
      <c r="BH52" s="1306"/>
      <c r="BI52" s="1306"/>
      <c r="BJ52" s="1306"/>
      <c r="BK52" s="1306"/>
      <c r="BL52" s="1306"/>
      <c r="BM52" s="1306"/>
      <c r="BN52" s="1306"/>
      <c r="BO52" s="1306"/>
      <c r="BP52" s="1303"/>
      <c r="BQ52" s="1303"/>
      <c r="BR52" s="1303"/>
      <c r="BS52" s="1303"/>
      <c r="BT52" s="1303"/>
      <c r="BU52" s="1303"/>
      <c r="BV52" s="1303"/>
      <c r="BW52" s="1303"/>
      <c r="BX52" s="1303"/>
      <c r="BY52" s="1303"/>
      <c r="BZ52" s="1303"/>
      <c r="CA52" s="1303"/>
      <c r="CB52" s="1303"/>
      <c r="CC52" s="1303"/>
      <c r="CD52" s="1303"/>
      <c r="CE52" s="1303"/>
      <c r="CF52" s="1303"/>
      <c r="CG52" s="1303"/>
      <c r="CH52" s="1303"/>
      <c r="CI52" s="1303"/>
      <c r="CJ52" s="1303"/>
      <c r="CK52" s="1303"/>
      <c r="CL52" s="1303"/>
      <c r="CM52" s="1303"/>
      <c r="CN52" s="1303"/>
      <c r="CO52" s="1303"/>
      <c r="CP52" s="1303"/>
      <c r="CQ52" s="1303"/>
      <c r="CR52" s="1303"/>
      <c r="CS52" s="1303"/>
      <c r="CT52" s="1303"/>
      <c r="CU52" s="1303"/>
      <c r="CV52" s="1303"/>
      <c r="CW52" s="1303"/>
      <c r="CX52" s="1303"/>
      <c r="CY52" s="1303"/>
      <c r="CZ52" s="1303"/>
      <c r="DA52" s="1303"/>
      <c r="DB52" s="1303"/>
      <c r="DC52" s="1303"/>
    </row>
    <row r="53" spans="1:109" x14ac:dyDescent="0.15">
      <c r="A53" s="402"/>
      <c r="B53" s="394"/>
      <c r="G53" s="1319"/>
      <c r="H53" s="1319"/>
      <c r="I53" s="1301"/>
      <c r="J53" s="1301"/>
      <c r="K53" s="1308"/>
      <c r="L53" s="1308"/>
      <c r="M53" s="1308"/>
      <c r="N53" s="1308"/>
      <c r="AM53" s="403"/>
      <c r="AN53" s="1306"/>
      <c r="AO53" s="1306"/>
      <c r="AP53" s="1306"/>
      <c r="AQ53" s="1306"/>
      <c r="AR53" s="1306"/>
      <c r="AS53" s="1306"/>
      <c r="AT53" s="1306"/>
      <c r="AU53" s="1306"/>
      <c r="AV53" s="1306"/>
      <c r="AW53" s="1306"/>
      <c r="AX53" s="1306"/>
      <c r="AY53" s="1306"/>
      <c r="AZ53" s="1306"/>
      <c r="BA53" s="1306"/>
      <c r="BB53" s="1306" t="s">
        <v>594</v>
      </c>
      <c r="BC53" s="1306"/>
      <c r="BD53" s="1306"/>
      <c r="BE53" s="1306"/>
      <c r="BF53" s="1306"/>
      <c r="BG53" s="1306"/>
      <c r="BH53" s="1306"/>
      <c r="BI53" s="1306"/>
      <c r="BJ53" s="1306"/>
      <c r="BK53" s="1306"/>
      <c r="BL53" s="1306"/>
      <c r="BM53" s="1306"/>
      <c r="BN53" s="1306"/>
      <c r="BO53" s="1306"/>
      <c r="BP53" s="1318"/>
      <c r="BQ53" s="1303"/>
      <c r="BR53" s="1303"/>
      <c r="BS53" s="1303"/>
      <c r="BT53" s="1303"/>
      <c r="BU53" s="1303"/>
      <c r="BV53" s="1303"/>
      <c r="BW53" s="1303"/>
      <c r="BX53" s="1318"/>
      <c r="BY53" s="1303"/>
      <c r="BZ53" s="1303"/>
      <c r="CA53" s="1303"/>
      <c r="CB53" s="1303"/>
      <c r="CC53" s="1303"/>
      <c r="CD53" s="1303"/>
      <c r="CE53" s="1303"/>
      <c r="CF53" s="1303">
        <v>48.7</v>
      </c>
      <c r="CG53" s="1303"/>
      <c r="CH53" s="1303"/>
      <c r="CI53" s="1303"/>
      <c r="CJ53" s="1303"/>
      <c r="CK53" s="1303"/>
      <c r="CL53" s="1303"/>
      <c r="CM53" s="1303"/>
      <c r="CN53" s="1303">
        <v>47.7</v>
      </c>
      <c r="CO53" s="1303"/>
      <c r="CP53" s="1303"/>
      <c r="CQ53" s="1303"/>
      <c r="CR53" s="1303"/>
      <c r="CS53" s="1303"/>
      <c r="CT53" s="1303"/>
      <c r="CU53" s="1303"/>
      <c r="CV53" s="1303">
        <v>48.7</v>
      </c>
      <c r="CW53" s="1303"/>
      <c r="CX53" s="1303"/>
      <c r="CY53" s="1303"/>
      <c r="CZ53" s="1303"/>
      <c r="DA53" s="1303"/>
      <c r="DB53" s="1303"/>
      <c r="DC53" s="1303"/>
    </row>
    <row r="54" spans="1:109" x14ac:dyDescent="0.15">
      <c r="A54" s="402"/>
      <c r="B54" s="394"/>
      <c r="G54" s="1319"/>
      <c r="H54" s="1319"/>
      <c r="I54" s="1301"/>
      <c r="J54" s="1301"/>
      <c r="K54" s="1308"/>
      <c r="L54" s="1308"/>
      <c r="M54" s="1308"/>
      <c r="N54" s="1308"/>
      <c r="AM54" s="403"/>
      <c r="AN54" s="1306"/>
      <c r="AO54" s="1306"/>
      <c r="AP54" s="1306"/>
      <c r="AQ54" s="1306"/>
      <c r="AR54" s="1306"/>
      <c r="AS54" s="1306"/>
      <c r="AT54" s="1306"/>
      <c r="AU54" s="1306"/>
      <c r="AV54" s="1306"/>
      <c r="AW54" s="1306"/>
      <c r="AX54" s="1306"/>
      <c r="AY54" s="1306"/>
      <c r="AZ54" s="1306"/>
      <c r="BA54" s="1306"/>
      <c r="BB54" s="1306"/>
      <c r="BC54" s="1306"/>
      <c r="BD54" s="1306"/>
      <c r="BE54" s="1306"/>
      <c r="BF54" s="1306"/>
      <c r="BG54" s="1306"/>
      <c r="BH54" s="1306"/>
      <c r="BI54" s="1306"/>
      <c r="BJ54" s="1306"/>
      <c r="BK54" s="1306"/>
      <c r="BL54" s="1306"/>
      <c r="BM54" s="1306"/>
      <c r="BN54" s="1306"/>
      <c r="BO54" s="1306"/>
      <c r="BP54" s="1303"/>
      <c r="BQ54" s="1303"/>
      <c r="BR54" s="1303"/>
      <c r="BS54" s="1303"/>
      <c r="BT54" s="1303"/>
      <c r="BU54" s="1303"/>
      <c r="BV54" s="1303"/>
      <c r="BW54" s="1303"/>
      <c r="BX54" s="1303"/>
      <c r="BY54" s="1303"/>
      <c r="BZ54" s="1303"/>
      <c r="CA54" s="1303"/>
      <c r="CB54" s="1303"/>
      <c r="CC54" s="1303"/>
      <c r="CD54" s="1303"/>
      <c r="CE54" s="1303"/>
      <c r="CF54" s="1303"/>
      <c r="CG54" s="1303"/>
      <c r="CH54" s="1303"/>
      <c r="CI54" s="1303"/>
      <c r="CJ54" s="1303"/>
      <c r="CK54" s="1303"/>
      <c r="CL54" s="1303"/>
      <c r="CM54" s="1303"/>
      <c r="CN54" s="1303"/>
      <c r="CO54" s="1303"/>
      <c r="CP54" s="1303"/>
      <c r="CQ54" s="1303"/>
      <c r="CR54" s="1303"/>
      <c r="CS54" s="1303"/>
      <c r="CT54" s="1303"/>
      <c r="CU54" s="1303"/>
      <c r="CV54" s="1303"/>
      <c r="CW54" s="1303"/>
      <c r="CX54" s="1303"/>
      <c r="CY54" s="1303"/>
      <c r="CZ54" s="1303"/>
      <c r="DA54" s="1303"/>
      <c r="DB54" s="1303"/>
      <c r="DC54" s="1303"/>
    </row>
    <row r="55" spans="1:109" x14ac:dyDescent="0.15">
      <c r="A55" s="402"/>
      <c r="B55" s="394"/>
      <c r="G55" s="1301"/>
      <c r="H55" s="1301"/>
      <c r="I55" s="1301"/>
      <c r="J55" s="1301"/>
      <c r="K55" s="1308"/>
      <c r="L55" s="1308"/>
      <c r="M55" s="1308"/>
      <c r="N55" s="1308"/>
      <c r="AN55" s="1307" t="s">
        <v>595</v>
      </c>
      <c r="AO55" s="1307"/>
      <c r="AP55" s="1307"/>
      <c r="AQ55" s="1307"/>
      <c r="AR55" s="1307"/>
      <c r="AS55" s="1307"/>
      <c r="AT55" s="1307"/>
      <c r="AU55" s="1307"/>
      <c r="AV55" s="1307"/>
      <c r="AW55" s="1307"/>
      <c r="AX55" s="1307"/>
      <c r="AY55" s="1307"/>
      <c r="AZ55" s="1307"/>
      <c r="BA55" s="1307"/>
      <c r="BB55" s="1306" t="s">
        <v>593</v>
      </c>
      <c r="BC55" s="1306"/>
      <c r="BD55" s="1306"/>
      <c r="BE55" s="1306"/>
      <c r="BF55" s="1306"/>
      <c r="BG55" s="1306"/>
      <c r="BH55" s="1306"/>
      <c r="BI55" s="1306"/>
      <c r="BJ55" s="1306"/>
      <c r="BK55" s="1306"/>
      <c r="BL55" s="1306"/>
      <c r="BM55" s="1306"/>
      <c r="BN55" s="1306"/>
      <c r="BO55" s="1306"/>
      <c r="BP55" s="1318"/>
      <c r="BQ55" s="1303"/>
      <c r="BR55" s="1303"/>
      <c r="BS55" s="1303"/>
      <c r="BT55" s="1303"/>
      <c r="BU55" s="1303"/>
      <c r="BV55" s="1303"/>
      <c r="BW55" s="1303"/>
      <c r="BX55" s="1318"/>
      <c r="BY55" s="1303"/>
      <c r="BZ55" s="1303"/>
      <c r="CA55" s="1303"/>
      <c r="CB55" s="1303"/>
      <c r="CC55" s="1303"/>
      <c r="CD55" s="1303"/>
      <c r="CE55" s="1303"/>
      <c r="CF55" s="1303">
        <v>0</v>
      </c>
      <c r="CG55" s="1303"/>
      <c r="CH55" s="1303"/>
      <c r="CI55" s="1303"/>
      <c r="CJ55" s="1303"/>
      <c r="CK55" s="1303"/>
      <c r="CL55" s="1303"/>
      <c r="CM55" s="1303"/>
      <c r="CN55" s="1303">
        <v>0</v>
      </c>
      <c r="CO55" s="1303"/>
      <c r="CP55" s="1303"/>
      <c r="CQ55" s="1303"/>
      <c r="CR55" s="1303"/>
      <c r="CS55" s="1303"/>
      <c r="CT55" s="1303"/>
      <c r="CU55" s="1303"/>
      <c r="CV55" s="1303">
        <v>0</v>
      </c>
      <c r="CW55" s="1303"/>
      <c r="CX55" s="1303"/>
      <c r="CY55" s="1303"/>
      <c r="CZ55" s="1303"/>
      <c r="DA55" s="1303"/>
      <c r="DB55" s="1303"/>
      <c r="DC55" s="1303"/>
    </row>
    <row r="56" spans="1:109" x14ac:dyDescent="0.15">
      <c r="A56" s="402"/>
      <c r="B56" s="394"/>
      <c r="G56" s="1301"/>
      <c r="H56" s="1301"/>
      <c r="I56" s="1301"/>
      <c r="J56" s="1301"/>
      <c r="K56" s="1308"/>
      <c r="L56" s="1308"/>
      <c r="M56" s="1308"/>
      <c r="N56" s="1308"/>
      <c r="AN56" s="1307"/>
      <c r="AO56" s="1307"/>
      <c r="AP56" s="1307"/>
      <c r="AQ56" s="1307"/>
      <c r="AR56" s="1307"/>
      <c r="AS56" s="1307"/>
      <c r="AT56" s="1307"/>
      <c r="AU56" s="1307"/>
      <c r="AV56" s="1307"/>
      <c r="AW56" s="1307"/>
      <c r="AX56" s="1307"/>
      <c r="AY56" s="1307"/>
      <c r="AZ56" s="1307"/>
      <c r="BA56" s="1307"/>
      <c r="BB56" s="1306"/>
      <c r="BC56" s="1306"/>
      <c r="BD56" s="1306"/>
      <c r="BE56" s="1306"/>
      <c r="BF56" s="1306"/>
      <c r="BG56" s="1306"/>
      <c r="BH56" s="1306"/>
      <c r="BI56" s="1306"/>
      <c r="BJ56" s="1306"/>
      <c r="BK56" s="1306"/>
      <c r="BL56" s="1306"/>
      <c r="BM56" s="1306"/>
      <c r="BN56" s="1306"/>
      <c r="BO56" s="1306"/>
      <c r="BP56" s="1303"/>
      <c r="BQ56" s="1303"/>
      <c r="BR56" s="1303"/>
      <c r="BS56" s="1303"/>
      <c r="BT56" s="1303"/>
      <c r="BU56" s="1303"/>
      <c r="BV56" s="1303"/>
      <c r="BW56" s="1303"/>
      <c r="BX56" s="1303"/>
      <c r="BY56" s="1303"/>
      <c r="BZ56" s="1303"/>
      <c r="CA56" s="1303"/>
      <c r="CB56" s="1303"/>
      <c r="CC56" s="1303"/>
      <c r="CD56" s="1303"/>
      <c r="CE56" s="1303"/>
      <c r="CF56" s="1303"/>
      <c r="CG56" s="1303"/>
      <c r="CH56" s="1303"/>
      <c r="CI56" s="1303"/>
      <c r="CJ56" s="1303"/>
      <c r="CK56" s="1303"/>
      <c r="CL56" s="1303"/>
      <c r="CM56" s="1303"/>
      <c r="CN56" s="1303"/>
      <c r="CO56" s="1303"/>
      <c r="CP56" s="1303"/>
      <c r="CQ56" s="1303"/>
      <c r="CR56" s="1303"/>
      <c r="CS56" s="1303"/>
      <c r="CT56" s="1303"/>
      <c r="CU56" s="1303"/>
      <c r="CV56" s="1303"/>
      <c r="CW56" s="1303"/>
      <c r="CX56" s="1303"/>
      <c r="CY56" s="1303"/>
      <c r="CZ56" s="1303"/>
      <c r="DA56" s="1303"/>
      <c r="DB56" s="1303"/>
      <c r="DC56" s="1303"/>
    </row>
    <row r="57" spans="1:109" s="402" customFormat="1" x14ac:dyDescent="0.15">
      <c r="B57" s="406"/>
      <c r="G57" s="1301"/>
      <c r="H57" s="1301"/>
      <c r="I57" s="1304"/>
      <c r="J57" s="1304"/>
      <c r="K57" s="1308"/>
      <c r="L57" s="1308"/>
      <c r="M57" s="1308"/>
      <c r="N57" s="1308"/>
      <c r="AM57" s="387"/>
      <c r="AN57" s="1307"/>
      <c r="AO57" s="1307"/>
      <c r="AP57" s="1307"/>
      <c r="AQ57" s="1307"/>
      <c r="AR57" s="1307"/>
      <c r="AS57" s="1307"/>
      <c r="AT57" s="1307"/>
      <c r="AU57" s="1307"/>
      <c r="AV57" s="1307"/>
      <c r="AW57" s="1307"/>
      <c r="AX57" s="1307"/>
      <c r="AY57" s="1307"/>
      <c r="AZ57" s="1307"/>
      <c r="BA57" s="1307"/>
      <c r="BB57" s="1306" t="s">
        <v>594</v>
      </c>
      <c r="BC57" s="1306"/>
      <c r="BD57" s="1306"/>
      <c r="BE57" s="1306"/>
      <c r="BF57" s="1306"/>
      <c r="BG57" s="1306"/>
      <c r="BH57" s="1306"/>
      <c r="BI57" s="1306"/>
      <c r="BJ57" s="1306"/>
      <c r="BK57" s="1306"/>
      <c r="BL57" s="1306"/>
      <c r="BM57" s="1306"/>
      <c r="BN57" s="1306"/>
      <c r="BO57" s="1306"/>
      <c r="BP57" s="1318"/>
      <c r="BQ57" s="1303"/>
      <c r="BR57" s="1303"/>
      <c r="BS57" s="1303"/>
      <c r="BT57" s="1303"/>
      <c r="BU57" s="1303"/>
      <c r="BV57" s="1303"/>
      <c r="BW57" s="1303"/>
      <c r="BX57" s="1318"/>
      <c r="BY57" s="1303"/>
      <c r="BZ57" s="1303"/>
      <c r="CA57" s="1303"/>
      <c r="CB57" s="1303"/>
      <c r="CC57" s="1303"/>
      <c r="CD57" s="1303"/>
      <c r="CE57" s="1303"/>
      <c r="CF57" s="1303">
        <v>57.9</v>
      </c>
      <c r="CG57" s="1303"/>
      <c r="CH57" s="1303"/>
      <c r="CI57" s="1303"/>
      <c r="CJ57" s="1303"/>
      <c r="CK57" s="1303"/>
      <c r="CL57" s="1303"/>
      <c r="CM57" s="1303"/>
      <c r="CN57" s="1303">
        <v>58.2</v>
      </c>
      <c r="CO57" s="1303"/>
      <c r="CP57" s="1303"/>
      <c r="CQ57" s="1303"/>
      <c r="CR57" s="1303"/>
      <c r="CS57" s="1303"/>
      <c r="CT57" s="1303"/>
      <c r="CU57" s="1303"/>
      <c r="CV57" s="1303">
        <v>58.7</v>
      </c>
      <c r="CW57" s="1303"/>
      <c r="CX57" s="1303"/>
      <c r="CY57" s="1303"/>
      <c r="CZ57" s="1303"/>
      <c r="DA57" s="1303"/>
      <c r="DB57" s="1303"/>
      <c r="DC57" s="1303"/>
      <c r="DD57" s="407"/>
      <c r="DE57" s="406"/>
    </row>
    <row r="58" spans="1:109" s="402" customFormat="1" x14ac:dyDescent="0.15">
      <c r="A58" s="387"/>
      <c r="B58" s="406"/>
      <c r="G58" s="1301"/>
      <c r="H58" s="1301"/>
      <c r="I58" s="1304"/>
      <c r="J58" s="1304"/>
      <c r="K58" s="1308"/>
      <c r="L58" s="1308"/>
      <c r="M58" s="1308"/>
      <c r="N58" s="1308"/>
      <c r="AM58" s="387"/>
      <c r="AN58" s="1307"/>
      <c r="AO58" s="1307"/>
      <c r="AP58" s="1307"/>
      <c r="AQ58" s="1307"/>
      <c r="AR58" s="1307"/>
      <c r="AS58" s="1307"/>
      <c r="AT58" s="1307"/>
      <c r="AU58" s="1307"/>
      <c r="AV58" s="1307"/>
      <c r="AW58" s="1307"/>
      <c r="AX58" s="1307"/>
      <c r="AY58" s="1307"/>
      <c r="AZ58" s="1307"/>
      <c r="BA58" s="1307"/>
      <c r="BB58" s="1306"/>
      <c r="BC58" s="1306"/>
      <c r="BD58" s="1306"/>
      <c r="BE58" s="1306"/>
      <c r="BF58" s="1306"/>
      <c r="BG58" s="1306"/>
      <c r="BH58" s="1306"/>
      <c r="BI58" s="1306"/>
      <c r="BJ58" s="1306"/>
      <c r="BK58" s="1306"/>
      <c r="BL58" s="1306"/>
      <c r="BM58" s="1306"/>
      <c r="BN58" s="1306"/>
      <c r="BO58" s="1306"/>
      <c r="BP58" s="1303"/>
      <c r="BQ58" s="1303"/>
      <c r="BR58" s="1303"/>
      <c r="BS58" s="1303"/>
      <c r="BT58" s="1303"/>
      <c r="BU58" s="1303"/>
      <c r="BV58" s="1303"/>
      <c r="BW58" s="1303"/>
      <c r="BX58" s="1303"/>
      <c r="BY58" s="1303"/>
      <c r="BZ58" s="1303"/>
      <c r="CA58" s="1303"/>
      <c r="CB58" s="1303"/>
      <c r="CC58" s="1303"/>
      <c r="CD58" s="1303"/>
      <c r="CE58" s="1303"/>
      <c r="CF58" s="1303"/>
      <c r="CG58" s="1303"/>
      <c r="CH58" s="1303"/>
      <c r="CI58" s="1303"/>
      <c r="CJ58" s="1303"/>
      <c r="CK58" s="1303"/>
      <c r="CL58" s="1303"/>
      <c r="CM58" s="1303"/>
      <c r="CN58" s="1303"/>
      <c r="CO58" s="1303"/>
      <c r="CP58" s="1303"/>
      <c r="CQ58" s="1303"/>
      <c r="CR58" s="1303"/>
      <c r="CS58" s="1303"/>
      <c r="CT58" s="1303"/>
      <c r="CU58" s="1303"/>
      <c r="CV58" s="1303"/>
      <c r="CW58" s="1303"/>
      <c r="CX58" s="1303"/>
      <c r="CY58" s="1303"/>
      <c r="CZ58" s="1303"/>
      <c r="DA58" s="1303"/>
      <c r="DB58" s="1303"/>
      <c r="DC58" s="1303"/>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596</v>
      </c>
    </row>
    <row r="64" spans="1:109" x14ac:dyDescent="0.15">
      <c r="B64" s="394"/>
      <c r="G64" s="401"/>
      <c r="I64" s="414"/>
      <c r="J64" s="414"/>
      <c r="K64" s="414"/>
      <c r="L64" s="414"/>
      <c r="M64" s="414"/>
      <c r="N64" s="415"/>
      <c r="AM64" s="401"/>
      <c r="AN64" s="401" t="s">
        <v>590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9" t="s">
        <v>601</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4"/>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4"/>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4"/>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4"/>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591</v>
      </c>
    </row>
    <row r="72" spans="2:107" x14ac:dyDescent="0.15">
      <c r="B72" s="394"/>
      <c r="G72" s="1301"/>
      <c r="H72" s="1301"/>
      <c r="I72" s="1301"/>
      <c r="J72" s="1301"/>
      <c r="K72" s="404"/>
      <c r="L72" s="404"/>
      <c r="M72" s="405"/>
      <c r="N72" s="405"/>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07" t="s">
        <v>549</v>
      </c>
      <c r="BQ72" s="1307"/>
      <c r="BR72" s="1307"/>
      <c r="BS72" s="1307"/>
      <c r="BT72" s="1307"/>
      <c r="BU72" s="1307"/>
      <c r="BV72" s="1307"/>
      <c r="BW72" s="1307"/>
      <c r="BX72" s="1307" t="s">
        <v>550</v>
      </c>
      <c r="BY72" s="1307"/>
      <c r="BZ72" s="1307"/>
      <c r="CA72" s="1307"/>
      <c r="CB72" s="1307"/>
      <c r="CC72" s="1307"/>
      <c r="CD72" s="1307"/>
      <c r="CE72" s="1307"/>
      <c r="CF72" s="1307" t="s">
        <v>551</v>
      </c>
      <c r="CG72" s="1307"/>
      <c r="CH72" s="1307"/>
      <c r="CI72" s="1307"/>
      <c r="CJ72" s="1307"/>
      <c r="CK72" s="1307"/>
      <c r="CL72" s="1307"/>
      <c r="CM72" s="1307"/>
      <c r="CN72" s="1307" t="s">
        <v>552</v>
      </c>
      <c r="CO72" s="1307"/>
      <c r="CP72" s="1307"/>
      <c r="CQ72" s="1307"/>
      <c r="CR72" s="1307"/>
      <c r="CS72" s="1307"/>
      <c r="CT72" s="1307"/>
      <c r="CU72" s="1307"/>
      <c r="CV72" s="1307" t="s">
        <v>553</v>
      </c>
      <c r="CW72" s="1307"/>
      <c r="CX72" s="1307"/>
      <c r="CY72" s="1307"/>
      <c r="CZ72" s="1307"/>
      <c r="DA72" s="1307"/>
      <c r="DB72" s="1307"/>
      <c r="DC72" s="1307"/>
    </row>
    <row r="73" spans="2:107" x14ac:dyDescent="0.15">
      <c r="B73" s="394"/>
      <c r="G73" s="1319"/>
      <c r="H73" s="1319"/>
      <c r="I73" s="1319"/>
      <c r="J73" s="1319"/>
      <c r="K73" s="1302"/>
      <c r="L73" s="1302"/>
      <c r="M73" s="1302"/>
      <c r="N73" s="1302"/>
      <c r="AM73" s="403"/>
      <c r="AN73" s="1306" t="s">
        <v>592</v>
      </c>
      <c r="AO73" s="1306"/>
      <c r="AP73" s="1306"/>
      <c r="AQ73" s="1306"/>
      <c r="AR73" s="1306"/>
      <c r="AS73" s="1306"/>
      <c r="AT73" s="1306"/>
      <c r="AU73" s="1306"/>
      <c r="AV73" s="1306"/>
      <c r="AW73" s="1306"/>
      <c r="AX73" s="1306"/>
      <c r="AY73" s="1306"/>
      <c r="AZ73" s="1306"/>
      <c r="BA73" s="1306"/>
      <c r="BB73" s="1306" t="s">
        <v>593</v>
      </c>
      <c r="BC73" s="1306"/>
      <c r="BD73" s="1306"/>
      <c r="BE73" s="1306"/>
      <c r="BF73" s="1306"/>
      <c r="BG73" s="1306"/>
      <c r="BH73" s="1306"/>
      <c r="BI73" s="1306"/>
      <c r="BJ73" s="1306"/>
      <c r="BK73" s="1306"/>
      <c r="BL73" s="1306"/>
      <c r="BM73" s="1306"/>
      <c r="BN73" s="1306"/>
      <c r="BO73" s="1306"/>
      <c r="BP73" s="1303">
        <v>41</v>
      </c>
      <c r="BQ73" s="1303"/>
      <c r="BR73" s="1303"/>
      <c r="BS73" s="1303"/>
      <c r="BT73" s="1303"/>
      <c r="BU73" s="1303"/>
      <c r="BV73" s="1303"/>
      <c r="BW73" s="1303"/>
      <c r="BX73" s="1303">
        <v>19.899999999999999</v>
      </c>
      <c r="BY73" s="1303"/>
      <c r="BZ73" s="1303"/>
      <c r="CA73" s="1303"/>
      <c r="CB73" s="1303"/>
      <c r="CC73" s="1303"/>
      <c r="CD73" s="1303"/>
      <c r="CE73" s="1303"/>
      <c r="CF73" s="1303">
        <v>9</v>
      </c>
      <c r="CG73" s="1303"/>
      <c r="CH73" s="1303"/>
      <c r="CI73" s="1303"/>
      <c r="CJ73" s="1303"/>
      <c r="CK73" s="1303"/>
      <c r="CL73" s="1303"/>
      <c r="CM73" s="1303"/>
      <c r="CN73" s="1303">
        <v>16</v>
      </c>
      <c r="CO73" s="1303"/>
      <c r="CP73" s="1303"/>
      <c r="CQ73" s="1303"/>
      <c r="CR73" s="1303"/>
      <c r="CS73" s="1303"/>
      <c r="CT73" s="1303"/>
      <c r="CU73" s="1303"/>
      <c r="CV73" s="1303">
        <v>22</v>
      </c>
      <c r="CW73" s="1303"/>
      <c r="CX73" s="1303"/>
      <c r="CY73" s="1303"/>
      <c r="CZ73" s="1303"/>
      <c r="DA73" s="1303"/>
      <c r="DB73" s="1303"/>
      <c r="DC73" s="1303"/>
    </row>
    <row r="74" spans="2:107" x14ac:dyDescent="0.15">
      <c r="B74" s="394"/>
      <c r="G74" s="1319"/>
      <c r="H74" s="1319"/>
      <c r="I74" s="1319"/>
      <c r="J74" s="1319"/>
      <c r="K74" s="1302"/>
      <c r="L74" s="1302"/>
      <c r="M74" s="1302"/>
      <c r="N74" s="1302"/>
      <c r="AM74" s="403"/>
      <c r="AN74" s="1306"/>
      <c r="AO74" s="1306"/>
      <c r="AP74" s="1306"/>
      <c r="AQ74" s="1306"/>
      <c r="AR74" s="1306"/>
      <c r="AS74" s="1306"/>
      <c r="AT74" s="1306"/>
      <c r="AU74" s="1306"/>
      <c r="AV74" s="1306"/>
      <c r="AW74" s="1306"/>
      <c r="AX74" s="1306"/>
      <c r="AY74" s="1306"/>
      <c r="AZ74" s="1306"/>
      <c r="BA74" s="1306"/>
      <c r="BB74" s="1306"/>
      <c r="BC74" s="1306"/>
      <c r="BD74" s="1306"/>
      <c r="BE74" s="1306"/>
      <c r="BF74" s="1306"/>
      <c r="BG74" s="1306"/>
      <c r="BH74" s="1306"/>
      <c r="BI74" s="1306"/>
      <c r="BJ74" s="1306"/>
      <c r="BK74" s="1306"/>
      <c r="BL74" s="1306"/>
      <c r="BM74" s="1306"/>
      <c r="BN74" s="1306"/>
      <c r="BO74" s="1306"/>
      <c r="BP74" s="1303"/>
      <c r="BQ74" s="1303"/>
      <c r="BR74" s="1303"/>
      <c r="BS74" s="1303"/>
      <c r="BT74" s="1303"/>
      <c r="BU74" s="1303"/>
      <c r="BV74" s="1303"/>
      <c r="BW74" s="1303"/>
      <c r="BX74" s="1303"/>
      <c r="BY74" s="1303"/>
      <c r="BZ74" s="1303"/>
      <c r="CA74" s="1303"/>
      <c r="CB74" s="1303"/>
      <c r="CC74" s="1303"/>
      <c r="CD74" s="1303"/>
      <c r="CE74" s="1303"/>
      <c r="CF74" s="1303"/>
      <c r="CG74" s="1303"/>
      <c r="CH74" s="1303"/>
      <c r="CI74" s="1303"/>
      <c r="CJ74" s="1303"/>
      <c r="CK74" s="1303"/>
      <c r="CL74" s="1303"/>
      <c r="CM74" s="1303"/>
      <c r="CN74" s="1303"/>
      <c r="CO74" s="1303"/>
      <c r="CP74" s="1303"/>
      <c r="CQ74" s="1303"/>
      <c r="CR74" s="1303"/>
      <c r="CS74" s="1303"/>
      <c r="CT74" s="1303"/>
      <c r="CU74" s="1303"/>
      <c r="CV74" s="1303"/>
      <c r="CW74" s="1303"/>
      <c r="CX74" s="1303"/>
      <c r="CY74" s="1303"/>
      <c r="CZ74" s="1303"/>
      <c r="DA74" s="1303"/>
      <c r="DB74" s="1303"/>
      <c r="DC74" s="1303"/>
    </row>
    <row r="75" spans="2:107" x14ac:dyDescent="0.15">
      <c r="B75" s="394"/>
      <c r="G75" s="1319"/>
      <c r="H75" s="1319"/>
      <c r="I75" s="1301"/>
      <c r="J75" s="1301"/>
      <c r="K75" s="1308"/>
      <c r="L75" s="1308"/>
      <c r="M75" s="1308"/>
      <c r="N75" s="1308"/>
      <c r="AM75" s="403"/>
      <c r="AN75" s="1306"/>
      <c r="AO75" s="1306"/>
      <c r="AP75" s="1306"/>
      <c r="AQ75" s="1306"/>
      <c r="AR75" s="1306"/>
      <c r="AS75" s="1306"/>
      <c r="AT75" s="1306"/>
      <c r="AU75" s="1306"/>
      <c r="AV75" s="1306"/>
      <c r="AW75" s="1306"/>
      <c r="AX75" s="1306"/>
      <c r="AY75" s="1306"/>
      <c r="AZ75" s="1306"/>
      <c r="BA75" s="1306"/>
      <c r="BB75" s="1306" t="s">
        <v>597</v>
      </c>
      <c r="BC75" s="1306"/>
      <c r="BD75" s="1306"/>
      <c r="BE75" s="1306"/>
      <c r="BF75" s="1306"/>
      <c r="BG75" s="1306"/>
      <c r="BH75" s="1306"/>
      <c r="BI75" s="1306"/>
      <c r="BJ75" s="1306"/>
      <c r="BK75" s="1306"/>
      <c r="BL75" s="1306"/>
      <c r="BM75" s="1306"/>
      <c r="BN75" s="1306"/>
      <c r="BO75" s="1306"/>
      <c r="BP75" s="1303">
        <v>7.1</v>
      </c>
      <c r="BQ75" s="1303"/>
      <c r="BR75" s="1303"/>
      <c r="BS75" s="1303"/>
      <c r="BT75" s="1303"/>
      <c r="BU75" s="1303"/>
      <c r="BV75" s="1303"/>
      <c r="BW75" s="1303"/>
      <c r="BX75" s="1303">
        <v>7</v>
      </c>
      <c r="BY75" s="1303"/>
      <c r="BZ75" s="1303"/>
      <c r="CA75" s="1303"/>
      <c r="CB75" s="1303"/>
      <c r="CC75" s="1303"/>
      <c r="CD75" s="1303"/>
      <c r="CE75" s="1303"/>
      <c r="CF75" s="1303">
        <v>7.6</v>
      </c>
      <c r="CG75" s="1303"/>
      <c r="CH75" s="1303"/>
      <c r="CI75" s="1303"/>
      <c r="CJ75" s="1303"/>
      <c r="CK75" s="1303"/>
      <c r="CL75" s="1303"/>
      <c r="CM75" s="1303"/>
      <c r="CN75" s="1303">
        <v>9.6</v>
      </c>
      <c r="CO75" s="1303"/>
      <c r="CP75" s="1303"/>
      <c r="CQ75" s="1303"/>
      <c r="CR75" s="1303"/>
      <c r="CS75" s="1303"/>
      <c r="CT75" s="1303"/>
      <c r="CU75" s="1303"/>
      <c r="CV75" s="1303">
        <v>10.199999999999999</v>
      </c>
      <c r="CW75" s="1303"/>
      <c r="CX75" s="1303"/>
      <c r="CY75" s="1303"/>
      <c r="CZ75" s="1303"/>
      <c r="DA75" s="1303"/>
      <c r="DB75" s="1303"/>
      <c r="DC75" s="1303"/>
    </row>
    <row r="76" spans="2:107" x14ac:dyDescent="0.15">
      <c r="B76" s="394"/>
      <c r="G76" s="1319"/>
      <c r="H76" s="1319"/>
      <c r="I76" s="1301"/>
      <c r="J76" s="1301"/>
      <c r="K76" s="1308"/>
      <c r="L76" s="1308"/>
      <c r="M76" s="1308"/>
      <c r="N76" s="1308"/>
      <c r="AM76" s="403"/>
      <c r="AN76" s="1306"/>
      <c r="AO76" s="1306"/>
      <c r="AP76" s="1306"/>
      <c r="AQ76" s="1306"/>
      <c r="AR76" s="1306"/>
      <c r="AS76" s="1306"/>
      <c r="AT76" s="1306"/>
      <c r="AU76" s="1306"/>
      <c r="AV76" s="1306"/>
      <c r="AW76" s="1306"/>
      <c r="AX76" s="1306"/>
      <c r="AY76" s="1306"/>
      <c r="AZ76" s="1306"/>
      <c r="BA76" s="1306"/>
      <c r="BB76" s="1306"/>
      <c r="BC76" s="1306"/>
      <c r="BD76" s="1306"/>
      <c r="BE76" s="1306"/>
      <c r="BF76" s="1306"/>
      <c r="BG76" s="1306"/>
      <c r="BH76" s="1306"/>
      <c r="BI76" s="1306"/>
      <c r="BJ76" s="1306"/>
      <c r="BK76" s="1306"/>
      <c r="BL76" s="1306"/>
      <c r="BM76" s="1306"/>
      <c r="BN76" s="1306"/>
      <c r="BO76" s="1306"/>
      <c r="BP76" s="1303"/>
      <c r="BQ76" s="1303"/>
      <c r="BR76" s="1303"/>
      <c r="BS76" s="1303"/>
      <c r="BT76" s="1303"/>
      <c r="BU76" s="1303"/>
      <c r="BV76" s="1303"/>
      <c r="BW76" s="1303"/>
      <c r="BX76" s="1303"/>
      <c r="BY76" s="1303"/>
      <c r="BZ76" s="1303"/>
      <c r="CA76" s="1303"/>
      <c r="CB76" s="1303"/>
      <c r="CC76" s="1303"/>
      <c r="CD76" s="1303"/>
      <c r="CE76" s="1303"/>
      <c r="CF76" s="1303"/>
      <c r="CG76" s="1303"/>
      <c r="CH76" s="1303"/>
      <c r="CI76" s="1303"/>
      <c r="CJ76" s="1303"/>
      <c r="CK76" s="1303"/>
      <c r="CL76" s="1303"/>
      <c r="CM76" s="1303"/>
      <c r="CN76" s="1303"/>
      <c r="CO76" s="1303"/>
      <c r="CP76" s="1303"/>
      <c r="CQ76" s="1303"/>
      <c r="CR76" s="1303"/>
      <c r="CS76" s="1303"/>
      <c r="CT76" s="1303"/>
      <c r="CU76" s="1303"/>
      <c r="CV76" s="1303"/>
      <c r="CW76" s="1303"/>
      <c r="CX76" s="1303"/>
      <c r="CY76" s="1303"/>
      <c r="CZ76" s="1303"/>
      <c r="DA76" s="1303"/>
      <c r="DB76" s="1303"/>
      <c r="DC76" s="1303"/>
    </row>
    <row r="77" spans="2:107" x14ac:dyDescent="0.15">
      <c r="B77" s="394"/>
      <c r="G77" s="1301"/>
      <c r="H77" s="1301"/>
      <c r="I77" s="1301"/>
      <c r="J77" s="1301"/>
      <c r="K77" s="1302"/>
      <c r="L77" s="1302"/>
      <c r="M77" s="1302"/>
      <c r="N77" s="1302"/>
      <c r="AN77" s="1307" t="s">
        <v>595</v>
      </c>
      <c r="AO77" s="1307"/>
      <c r="AP77" s="1307"/>
      <c r="AQ77" s="1307"/>
      <c r="AR77" s="1307"/>
      <c r="AS77" s="1307"/>
      <c r="AT77" s="1307"/>
      <c r="AU77" s="1307"/>
      <c r="AV77" s="1307"/>
      <c r="AW77" s="1307"/>
      <c r="AX77" s="1307"/>
      <c r="AY77" s="1307"/>
      <c r="AZ77" s="1307"/>
      <c r="BA77" s="1307"/>
      <c r="BB77" s="1306" t="s">
        <v>593</v>
      </c>
      <c r="BC77" s="1306"/>
      <c r="BD77" s="1306"/>
      <c r="BE77" s="1306"/>
      <c r="BF77" s="1306"/>
      <c r="BG77" s="1306"/>
      <c r="BH77" s="1306"/>
      <c r="BI77" s="1306"/>
      <c r="BJ77" s="1306"/>
      <c r="BK77" s="1306"/>
      <c r="BL77" s="1306"/>
      <c r="BM77" s="1306"/>
      <c r="BN77" s="1306"/>
      <c r="BO77" s="1306"/>
      <c r="BP77" s="1303">
        <v>0</v>
      </c>
      <c r="BQ77" s="1303"/>
      <c r="BR77" s="1303"/>
      <c r="BS77" s="1303"/>
      <c r="BT77" s="1303"/>
      <c r="BU77" s="1303"/>
      <c r="BV77" s="1303"/>
      <c r="BW77" s="1303"/>
      <c r="BX77" s="1303">
        <v>0</v>
      </c>
      <c r="BY77" s="1303"/>
      <c r="BZ77" s="1303"/>
      <c r="CA77" s="1303"/>
      <c r="CB77" s="1303"/>
      <c r="CC77" s="1303"/>
      <c r="CD77" s="1303"/>
      <c r="CE77" s="1303"/>
      <c r="CF77" s="1303">
        <v>0</v>
      </c>
      <c r="CG77" s="1303"/>
      <c r="CH77" s="1303"/>
      <c r="CI77" s="1303"/>
      <c r="CJ77" s="1303"/>
      <c r="CK77" s="1303"/>
      <c r="CL77" s="1303"/>
      <c r="CM77" s="1303"/>
      <c r="CN77" s="1303">
        <v>0</v>
      </c>
      <c r="CO77" s="1303"/>
      <c r="CP77" s="1303"/>
      <c r="CQ77" s="1303"/>
      <c r="CR77" s="1303"/>
      <c r="CS77" s="1303"/>
      <c r="CT77" s="1303"/>
      <c r="CU77" s="1303"/>
      <c r="CV77" s="1303">
        <v>0</v>
      </c>
      <c r="CW77" s="1303"/>
      <c r="CX77" s="1303"/>
      <c r="CY77" s="1303"/>
      <c r="CZ77" s="1303"/>
      <c r="DA77" s="1303"/>
      <c r="DB77" s="1303"/>
      <c r="DC77" s="1303"/>
    </row>
    <row r="78" spans="2:107" x14ac:dyDescent="0.15">
      <c r="B78" s="394"/>
      <c r="G78" s="1301"/>
      <c r="H78" s="1301"/>
      <c r="I78" s="1301"/>
      <c r="J78" s="1301"/>
      <c r="K78" s="1302"/>
      <c r="L78" s="1302"/>
      <c r="M78" s="1302"/>
      <c r="N78" s="1302"/>
      <c r="AN78" s="1307"/>
      <c r="AO78" s="1307"/>
      <c r="AP78" s="1307"/>
      <c r="AQ78" s="1307"/>
      <c r="AR78" s="1307"/>
      <c r="AS78" s="1307"/>
      <c r="AT78" s="1307"/>
      <c r="AU78" s="1307"/>
      <c r="AV78" s="1307"/>
      <c r="AW78" s="1307"/>
      <c r="AX78" s="1307"/>
      <c r="AY78" s="1307"/>
      <c r="AZ78" s="1307"/>
      <c r="BA78" s="1307"/>
      <c r="BB78" s="1306"/>
      <c r="BC78" s="1306"/>
      <c r="BD78" s="1306"/>
      <c r="BE78" s="1306"/>
      <c r="BF78" s="1306"/>
      <c r="BG78" s="1306"/>
      <c r="BH78" s="1306"/>
      <c r="BI78" s="1306"/>
      <c r="BJ78" s="1306"/>
      <c r="BK78" s="1306"/>
      <c r="BL78" s="1306"/>
      <c r="BM78" s="1306"/>
      <c r="BN78" s="1306"/>
      <c r="BO78" s="1306"/>
      <c r="BP78" s="1303"/>
      <c r="BQ78" s="1303"/>
      <c r="BR78" s="1303"/>
      <c r="BS78" s="1303"/>
      <c r="BT78" s="1303"/>
      <c r="BU78" s="1303"/>
      <c r="BV78" s="1303"/>
      <c r="BW78" s="1303"/>
      <c r="BX78" s="1303"/>
      <c r="BY78" s="1303"/>
      <c r="BZ78" s="1303"/>
      <c r="CA78" s="1303"/>
      <c r="CB78" s="1303"/>
      <c r="CC78" s="1303"/>
      <c r="CD78" s="1303"/>
      <c r="CE78" s="1303"/>
      <c r="CF78" s="1303"/>
      <c r="CG78" s="1303"/>
      <c r="CH78" s="1303"/>
      <c r="CI78" s="1303"/>
      <c r="CJ78" s="1303"/>
      <c r="CK78" s="1303"/>
      <c r="CL78" s="1303"/>
      <c r="CM78" s="1303"/>
      <c r="CN78" s="1303"/>
      <c r="CO78" s="1303"/>
      <c r="CP78" s="1303"/>
      <c r="CQ78" s="1303"/>
      <c r="CR78" s="1303"/>
      <c r="CS78" s="1303"/>
      <c r="CT78" s="1303"/>
      <c r="CU78" s="1303"/>
      <c r="CV78" s="1303"/>
      <c r="CW78" s="1303"/>
      <c r="CX78" s="1303"/>
      <c r="CY78" s="1303"/>
      <c r="CZ78" s="1303"/>
      <c r="DA78" s="1303"/>
      <c r="DB78" s="1303"/>
      <c r="DC78" s="1303"/>
    </row>
    <row r="79" spans="2:107" x14ac:dyDescent="0.15">
      <c r="B79" s="394"/>
      <c r="G79" s="1301"/>
      <c r="H79" s="1301"/>
      <c r="I79" s="1304"/>
      <c r="J79" s="1304"/>
      <c r="K79" s="1305"/>
      <c r="L79" s="1305"/>
      <c r="M79" s="1305"/>
      <c r="N79" s="1305"/>
      <c r="AN79" s="1307"/>
      <c r="AO79" s="1307"/>
      <c r="AP79" s="1307"/>
      <c r="AQ79" s="1307"/>
      <c r="AR79" s="1307"/>
      <c r="AS79" s="1307"/>
      <c r="AT79" s="1307"/>
      <c r="AU79" s="1307"/>
      <c r="AV79" s="1307"/>
      <c r="AW79" s="1307"/>
      <c r="AX79" s="1307"/>
      <c r="AY79" s="1307"/>
      <c r="AZ79" s="1307"/>
      <c r="BA79" s="1307"/>
      <c r="BB79" s="1306" t="s">
        <v>597</v>
      </c>
      <c r="BC79" s="1306"/>
      <c r="BD79" s="1306"/>
      <c r="BE79" s="1306"/>
      <c r="BF79" s="1306"/>
      <c r="BG79" s="1306"/>
      <c r="BH79" s="1306"/>
      <c r="BI79" s="1306"/>
      <c r="BJ79" s="1306"/>
      <c r="BK79" s="1306"/>
      <c r="BL79" s="1306"/>
      <c r="BM79" s="1306"/>
      <c r="BN79" s="1306"/>
      <c r="BO79" s="1306"/>
      <c r="BP79" s="1303">
        <v>7.7</v>
      </c>
      <c r="BQ79" s="1303"/>
      <c r="BR79" s="1303"/>
      <c r="BS79" s="1303"/>
      <c r="BT79" s="1303"/>
      <c r="BU79" s="1303"/>
      <c r="BV79" s="1303"/>
      <c r="BW79" s="1303"/>
      <c r="BX79" s="1303">
        <v>6.4</v>
      </c>
      <c r="BY79" s="1303"/>
      <c r="BZ79" s="1303"/>
      <c r="CA79" s="1303"/>
      <c r="CB79" s="1303"/>
      <c r="CC79" s="1303"/>
      <c r="CD79" s="1303"/>
      <c r="CE79" s="1303"/>
      <c r="CF79" s="1303">
        <v>6.9</v>
      </c>
      <c r="CG79" s="1303"/>
      <c r="CH79" s="1303"/>
      <c r="CI79" s="1303"/>
      <c r="CJ79" s="1303"/>
      <c r="CK79" s="1303"/>
      <c r="CL79" s="1303"/>
      <c r="CM79" s="1303"/>
      <c r="CN79" s="1303">
        <v>7.1</v>
      </c>
      <c r="CO79" s="1303"/>
      <c r="CP79" s="1303"/>
      <c r="CQ79" s="1303"/>
      <c r="CR79" s="1303"/>
      <c r="CS79" s="1303"/>
      <c r="CT79" s="1303"/>
      <c r="CU79" s="1303"/>
      <c r="CV79" s="1303">
        <v>7.4</v>
      </c>
      <c r="CW79" s="1303"/>
      <c r="CX79" s="1303"/>
      <c r="CY79" s="1303"/>
      <c r="CZ79" s="1303"/>
      <c r="DA79" s="1303"/>
      <c r="DB79" s="1303"/>
      <c r="DC79" s="1303"/>
    </row>
    <row r="80" spans="2:107" x14ac:dyDescent="0.15">
      <c r="B80" s="394"/>
      <c r="G80" s="1301"/>
      <c r="H80" s="1301"/>
      <c r="I80" s="1304"/>
      <c r="J80" s="1304"/>
      <c r="K80" s="1305"/>
      <c r="L80" s="1305"/>
      <c r="M80" s="1305"/>
      <c r="N80" s="1305"/>
      <c r="AN80" s="1307"/>
      <c r="AO80" s="1307"/>
      <c r="AP80" s="1307"/>
      <c r="AQ80" s="1307"/>
      <c r="AR80" s="1307"/>
      <c r="AS80" s="1307"/>
      <c r="AT80" s="1307"/>
      <c r="AU80" s="1307"/>
      <c r="AV80" s="1307"/>
      <c r="AW80" s="1307"/>
      <c r="AX80" s="1307"/>
      <c r="AY80" s="1307"/>
      <c r="AZ80" s="1307"/>
      <c r="BA80" s="1307"/>
      <c r="BB80" s="1306"/>
      <c r="BC80" s="1306"/>
      <c r="BD80" s="1306"/>
      <c r="BE80" s="1306"/>
      <c r="BF80" s="1306"/>
      <c r="BG80" s="1306"/>
      <c r="BH80" s="1306"/>
      <c r="BI80" s="1306"/>
      <c r="BJ80" s="1306"/>
      <c r="BK80" s="1306"/>
      <c r="BL80" s="1306"/>
      <c r="BM80" s="1306"/>
      <c r="BN80" s="1306"/>
      <c r="BO80" s="1306"/>
      <c r="BP80" s="1303"/>
      <c r="BQ80" s="1303"/>
      <c r="BR80" s="1303"/>
      <c r="BS80" s="1303"/>
      <c r="BT80" s="1303"/>
      <c r="BU80" s="1303"/>
      <c r="BV80" s="1303"/>
      <c r="BW80" s="1303"/>
      <c r="BX80" s="1303"/>
      <c r="BY80" s="1303"/>
      <c r="BZ80" s="1303"/>
      <c r="CA80" s="1303"/>
      <c r="CB80" s="1303"/>
      <c r="CC80" s="1303"/>
      <c r="CD80" s="1303"/>
      <c r="CE80" s="1303"/>
      <c r="CF80" s="1303"/>
      <c r="CG80" s="1303"/>
      <c r="CH80" s="1303"/>
      <c r="CI80" s="1303"/>
      <c r="CJ80" s="1303"/>
      <c r="CK80" s="1303"/>
      <c r="CL80" s="1303"/>
      <c r="CM80" s="1303"/>
      <c r="CN80" s="1303"/>
      <c r="CO80" s="1303"/>
      <c r="CP80" s="1303"/>
      <c r="CQ80" s="1303"/>
      <c r="CR80" s="1303"/>
      <c r="CS80" s="1303"/>
      <c r="CT80" s="1303"/>
      <c r="CU80" s="1303"/>
      <c r="CV80" s="1303"/>
      <c r="CW80" s="1303"/>
      <c r="CX80" s="1303"/>
      <c r="CY80" s="1303"/>
      <c r="CZ80" s="1303"/>
      <c r="DA80" s="1303"/>
      <c r="DB80" s="1303"/>
      <c r="DC80" s="1303"/>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RAFzFnU54w9N9kI/sbIvgbgpCJJIhXfGLVqjqYykRlTB2FLWsICUsjnnu4EpbbWoRjnqvv0ClRACp+hkC5WBA==" saltValue="UIX329BB84+iaz3BAh4E2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1:DR135"/>
  <sheetViews>
    <sheetView showGridLines="0" zoomScale="85" zoomScaleNormal="8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pWBCTJi5DTDX0Tj7PbSJp85rY0fZYpUeT/XOC785FjWD+6qQhfUwIC+RqGZwPNyQoL1KFKDOBeTr7K8/tyfVg==" saltValue="uHRj9hwE1M0xhMpurGAbC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uBKZ0Eec7BHaHHCswi3Wo+QtjJWGl7IBLJ5kiReGu2B5MghaZJ2MpdWX8gAog7meZH5tqOHoKMNwx99aFEymA==" saltValue="EKJl2Cz6n6iU+gGCIuuh4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546</v>
      </c>
      <c r="G2" s="156"/>
      <c r="H2" s="157"/>
    </row>
    <row r="3" spans="1:8" x14ac:dyDescent="0.15">
      <c r="A3" s="153" t="s">
        <v>539</v>
      </c>
      <c r="B3" s="158"/>
      <c r="C3" s="159"/>
      <c r="D3" s="160">
        <v>309588</v>
      </c>
      <c r="E3" s="161"/>
      <c r="F3" s="162">
        <v>288550</v>
      </c>
      <c r="G3" s="163"/>
      <c r="H3" s="164"/>
    </row>
    <row r="4" spans="1:8" x14ac:dyDescent="0.15">
      <c r="A4" s="165"/>
      <c r="B4" s="166"/>
      <c r="C4" s="167"/>
      <c r="D4" s="168">
        <v>286070</v>
      </c>
      <c r="E4" s="169"/>
      <c r="F4" s="170">
        <v>141525</v>
      </c>
      <c r="G4" s="171"/>
      <c r="H4" s="172"/>
    </row>
    <row r="5" spans="1:8" x14ac:dyDescent="0.15">
      <c r="A5" s="153" t="s">
        <v>541</v>
      </c>
      <c r="B5" s="158"/>
      <c r="C5" s="159"/>
      <c r="D5" s="160">
        <v>61965</v>
      </c>
      <c r="E5" s="161"/>
      <c r="F5" s="162">
        <v>287914</v>
      </c>
      <c r="G5" s="163"/>
      <c r="H5" s="164"/>
    </row>
    <row r="6" spans="1:8" x14ac:dyDescent="0.15">
      <c r="A6" s="165"/>
      <c r="B6" s="166"/>
      <c r="C6" s="167"/>
      <c r="D6" s="168">
        <v>60470</v>
      </c>
      <c r="E6" s="169"/>
      <c r="F6" s="170">
        <v>146531</v>
      </c>
      <c r="G6" s="171"/>
      <c r="H6" s="172"/>
    </row>
    <row r="7" spans="1:8" x14ac:dyDescent="0.15">
      <c r="A7" s="153" t="s">
        <v>542</v>
      </c>
      <c r="B7" s="158"/>
      <c r="C7" s="159"/>
      <c r="D7" s="160">
        <v>58689</v>
      </c>
      <c r="E7" s="161"/>
      <c r="F7" s="162">
        <v>310300</v>
      </c>
      <c r="G7" s="163"/>
      <c r="H7" s="164"/>
    </row>
    <row r="8" spans="1:8" x14ac:dyDescent="0.15">
      <c r="A8" s="165"/>
      <c r="B8" s="166"/>
      <c r="C8" s="167"/>
      <c r="D8" s="168">
        <v>51464</v>
      </c>
      <c r="E8" s="169"/>
      <c r="F8" s="170">
        <v>157576</v>
      </c>
      <c r="G8" s="171"/>
      <c r="H8" s="172"/>
    </row>
    <row r="9" spans="1:8" x14ac:dyDescent="0.15">
      <c r="A9" s="153" t="s">
        <v>543</v>
      </c>
      <c r="B9" s="158"/>
      <c r="C9" s="159"/>
      <c r="D9" s="160">
        <v>151989</v>
      </c>
      <c r="E9" s="161"/>
      <c r="F9" s="162">
        <v>317319</v>
      </c>
      <c r="G9" s="163"/>
      <c r="H9" s="164"/>
    </row>
    <row r="10" spans="1:8" x14ac:dyDescent="0.15">
      <c r="A10" s="165"/>
      <c r="B10" s="166"/>
      <c r="C10" s="167"/>
      <c r="D10" s="168">
        <v>133861</v>
      </c>
      <c r="E10" s="169"/>
      <c r="F10" s="170">
        <v>164214</v>
      </c>
      <c r="G10" s="171"/>
      <c r="H10" s="172"/>
    </row>
    <row r="11" spans="1:8" x14ac:dyDescent="0.15">
      <c r="A11" s="153" t="s">
        <v>544</v>
      </c>
      <c r="B11" s="158"/>
      <c r="C11" s="159"/>
      <c r="D11" s="160">
        <v>117476</v>
      </c>
      <c r="E11" s="161"/>
      <c r="F11" s="162">
        <v>289738</v>
      </c>
      <c r="G11" s="163"/>
      <c r="H11" s="164"/>
    </row>
    <row r="12" spans="1:8" x14ac:dyDescent="0.15">
      <c r="A12" s="165"/>
      <c r="B12" s="166"/>
      <c r="C12" s="173"/>
      <c r="D12" s="168">
        <v>94457</v>
      </c>
      <c r="E12" s="169"/>
      <c r="F12" s="170">
        <v>156238</v>
      </c>
      <c r="G12" s="171"/>
      <c r="H12" s="172"/>
    </row>
    <row r="13" spans="1:8" x14ac:dyDescent="0.15">
      <c r="A13" s="153"/>
      <c r="B13" s="158"/>
      <c r="C13" s="174"/>
      <c r="D13" s="175">
        <v>139941</v>
      </c>
      <c r="E13" s="176"/>
      <c r="F13" s="177">
        <v>298764</v>
      </c>
      <c r="G13" s="178"/>
      <c r="H13" s="164"/>
    </row>
    <row r="14" spans="1:8" x14ac:dyDescent="0.15">
      <c r="A14" s="165"/>
      <c r="B14" s="166"/>
      <c r="C14" s="167"/>
      <c r="D14" s="168">
        <v>125264</v>
      </c>
      <c r="E14" s="169"/>
      <c r="F14" s="170">
        <v>153217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3.77</v>
      </c>
      <c r="C19" s="179">
        <f>ROUND(VALUE(SUBSTITUTE(実質収支比率等に係る経年分析!G$48,"▲","-")),2)</f>
        <v>5.24</v>
      </c>
      <c r="D19" s="179">
        <f>ROUND(VALUE(SUBSTITUTE(実質収支比率等に係る経年分析!H$48,"▲","-")),2)</f>
        <v>0.98</v>
      </c>
      <c r="E19" s="179">
        <f>ROUND(VALUE(SUBSTITUTE(実質収支比率等に係る経年分析!I$48,"▲","-")),2)</f>
        <v>9.1199999999999992</v>
      </c>
      <c r="F19" s="179">
        <f>ROUND(VALUE(SUBSTITUTE(実質収支比率等に係る経年分析!J$48,"▲","-")),2)</f>
        <v>5.88</v>
      </c>
    </row>
    <row r="20" spans="1:11" x14ac:dyDescent="0.15">
      <c r="A20" s="179" t="s">
        <v>55</v>
      </c>
      <c r="B20" s="179">
        <f>ROUND(VALUE(SUBSTITUTE(実質収支比率等に係る経年分析!F$47,"▲","-")),2)</f>
        <v>45.4</v>
      </c>
      <c r="C20" s="179">
        <f>ROUND(VALUE(SUBSTITUTE(実質収支比率等に係る経年分析!G$47,"▲","-")),2)</f>
        <v>44.44</v>
      </c>
      <c r="D20" s="179">
        <f>ROUND(VALUE(SUBSTITUTE(実質収支比率等に係る経年分析!H$47,"▲","-")),2)</f>
        <v>44.12</v>
      </c>
      <c r="E20" s="179">
        <f>ROUND(VALUE(SUBSTITUTE(実質収支比率等に係る経年分析!I$47,"▲","-")),2)</f>
        <v>35.020000000000003</v>
      </c>
      <c r="F20" s="179">
        <f>ROUND(VALUE(SUBSTITUTE(実質収支比率等に係る経年分析!J$47,"▲","-")),2)</f>
        <v>22.93</v>
      </c>
    </row>
    <row r="21" spans="1:11" x14ac:dyDescent="0.15">
      <c r="A21" s="179" t="s">
        <v>56</v>
      </c>
      <c r="B21" s="179">
        <f>IF(ISNUMBER(VALUE(SUBSTITUTE(実質収支比率等に係る経年分析!F$49,"▲","-"))),ROUND(VALUE(SUBSTITUTE(実質収支比率等に係る経年分析!F$49,"▲","-")),2),NA())</f>
        <v>0.46</v>
      </c>
      <c r="C21" s="179">
        <f>IF(ISNUMBER(VALUE(SUBSTITUTE(実質収支比率等に係る経年分析!G$49,"▲","-"))),ROUND(VALUE(SUBSTITUTE(実質収支比率等に係る経年分析!G$49,"▲","-")),2),NA())</f>
        <v>2.54</v>
      </c>
      <c r="D21" s="179">
        <f>IF(ISNUMBER(VALUE(SUBSTITUTE(実質収支比率等に係る経年分析!H$49,"▲","-"))),ROUND(VALUE(SUBSTITUTE(実質収支比率等に係る経年分析!H$49,"▲","-")),2),NA())</f>
        <v>-4.63</v>
      </c>
      <c r="E21" s="179">
        <f>IF(ISNUMBER(VALUE(SUBSTITUTE(実質収支比率等に係る経年分析!I$49,"▲","-"))),ROUND(VALUE(SUBSTITUTE(実質収支比率等に係る経年分析!I$49,"▲","-")),2),NA())</f>
        <v>0.08</v>
      </c>
      <c r="F21" s="179">
        <f>IF(ISNUMBER(VALUE(SUBSTITUTE(実質収支比率等に係る経年分析!J$49,"▲","-"))),ROUND(VALUE(SUBSTITUTE(実質収支比率等に係る経年分析!J$49,"▲","-")),2),NA())</f>
        <v>-14.35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0.02</v>
      </c>
    </row>
    <row r="34" spans="1:16" x14ac:dyDescent="0.15">
      <c r="A34" s="180" t="str">
        <f>IF(連結実質赤字比率に係る赤字・黒字の構成分析!C$36="",NA(),連結実質赤字比率に係る赤字・黒字の構成分析!C$36)</f>
        <v>情報公開・個人情報保護審査会特別会計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#VALUE!</v>
      </c>
      <c r="G34" s="180" t="e">
        <f>IF(ROUND(VALUE(SUBSTITUTE(連結実質赤字比率に係る赤字・黒字の構成分析!H$36,"▲", "-")), 2) &gt;= 0, ABS(ROUND(VALUE(SUBSTITUTE(連結実質赤字比率に係る赤字・黒字の構成分析!H$36,"▲", "-")), 2)), NA())</f>
        <v>#VALUE!</v>
      </c>
      <c r="H34" s="180" t="e">
        <f>IF(ROUND(VALUE(SUBSTITUTE(連結実質赤字比率に係る赤字・黒字の構成分析!I$36,"▲", "-")), 2) &lt; 0, ABS(ROUND(VALUE(SUBSTITUTE(連結実質赤字比率に係る赤字・黒字の構成分析!I$36,"▲", "-")), 2)), NA())</f>
        <v>#VALUE!</v>
      </c>
      <c r="I34" s="180" t="e">
        <f>IF(ROUND(VALUE(SUBSTITUTE(連結実質赤字比率に係る赤字・黒字の構成分析!I$36,"▲", "-")), 2) &gt;= 0, ABS(ROUND(VALUE(SUBSTITUTE(連結実質赤字比率に係る赤字・黒字の構成分析!I$36,"▲", "-")), 2)), NA())</f>
        <v>#VALUE!</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0.02</v>
      </c>
    </row>
    <row r="35" spans="1:16" x14ac:dyDescent="0.15">
      <c r="A35" s="180" t="str">
        <f>IF(連結実質赤字比率に係る赤字・黒字の構成分析!C$35="",NA(),連結実質赤字比率に係る赤字・黒字の構成分析!C$35)</f>
        <v>国民健康保険事業勘定特別会計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1.41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0.51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0.66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0.51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1.06</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3.76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5.23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0.98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9.1199999999999992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5.85</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145</v>
      </c>
      <c r="E42" s="181"/>
      <c r="F42" s="181"/>
      <c r="G42" s="181">
        <f>'実質公債費比率（分子）の構造'!L$52</f>
        <v>143</v>
      </c>
      <c r="H42" s="181"/>
      <c r="I42" s="181"/>
      <c r="J42" s="181">
        <f>'実質公債費比率（分子）の構造'!M$52</f>
        <v>141</v>
      </c>
      <c r="K42" s="181"/>
      <c r="L42" s="181"/>
      <c r="M42" s="181">
        <f>'実質公債費比率（分子）の構造'!N$52</f>
        <v>140</v>
      </c>
      <c r="N42" s="181"/>
      <c r="O42" s="181"/>
      <c r="P42" s="181">
        <f>'実質公債費比率（分子）の構造'!O$52</f>
        <v>142</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f>'実質公債費比率（分子）の構造'!N$51</f>
        <v>0</v>
      </c>
      <c r="L43" s="181"/>
      <c r="M43" s="181"/>
      <c r="N43" s="181" t="str">
        <f>'実質公債費比率（分子）の構造'!O$51</f>
        <v>-</v>
      </c>
      <c r="O43" s="181"/>
      <c r="P43" s="181"/>
    </row>
    <row r="44" spans="1:16" x14ac:dyDescent="0.15">
      <c r="A44" s="181" t="s">
        <v>65</v>
      </c>
      <c r="B44" s="181">
        <f>'実質公債費比率（分子）の構造'!K$50</f>
        <v>26</v>
      </c>
      <c r="C44" s="181"/>
      <c r="D44" s="181"/>
      <c r="E44" s="181">
        <f>'実質公債費比率（分子）の構造'!L$50</f>
        <v>24</v>
      </c>
      <c r="F44" s="181"/>
      <c r="G44" s="181"/>
      <c r="H44" s="181">
        <f>'実質公債費比率（分子）の構造'!M$50</f>
        <v>21</v>
      </c>
      <c r="I44" s="181"/>
      <c r="J44" s="181"/>
      <c r="K44" s="181">
        <f>'実質公債費比率（分子）の構造'!N$50</f>
        <v>24</v>
      </c>
      <c r="L44" s="181"/>
      <c r="M44" s="181"/>
      <c r="N44" s="181">
        <f>'実質公債費比率（分子）の構造'!O$50</f>
        <v>22</v>
      </c>
      <c r="O44" s="181"/>
      <c r="P44" s="181"/>
    </row>
    <row r="45" spans="1:16" x14ac:dyDescent="0.15">
      <c r="A45" s="181" t="s">
        <v>66</v>
      </c>
      <c r="B45" s="181">
        <f>'実質公債費比率（分子）の構造'!K$49</f>
        <v>13</v>
      </c>
      <c r="C45" s="181"/>
      <c r="D45" s="181"/>
      <c r="E45" s="181">
        <f>'実質公債費比率（分子）の構造'!L$49</f>
        <v>13</v>
      </c>
      <c r="F45" s="181"/>
      <c r="G45" s="181"/>
      <c r="H45" s="181">
        <f>'実質公債費比率（分子）の構造'!M$49</f>
        <v>14</v>
      </c>
      <c r="I45" s="181"/>
      <c r="J45" s="181"/>
      <c r="K45" s="181">
        <f>'実質公債費比率（分子）の構造'!N$49</f>
        <v>19</v>
      </c>
      <c r="L45" s="181"/>
      <c r="M45" s="181"/>
      <c r="N45" s="181">
        <f>'実質公債費比率（分子）の構造'!O$49</f>
        <v>18</v>
      </c>
      <c r="O45" s="181"/>
      <c r="P45" s="181"/>
    </row>
    <row r="46" spans="1:16" x14ac:dyDescent="0.15">
      <c r="A46" s="181" t="s">
        <v>67</v>
      </c>
      <c r="B46" s="181">
        <f>'実質公債費比率（分子）の構造'!K$48</f>
        <v>8</v>
      </c>
      <c r="C46" s="181"/>
      <c r="D46" s="181"/>
      <c r="E46" s="181">
        <f>'実質公債費比率（分子）の構造'!L$48</f>
        <v>12</v>
      </c>
      <c r="F46" s="181"/>
      <c r="G46" s="181"/>
      <c r="H46" s="181">
        <f>'実質公債費比率（分子）の構造'!M$48</f>
        <v>18</v>
      </c>
      <c r="I46" s="181"/>
      <c r="J46" s="181"/>
      <c r="K46" s="181">
        <f>'実質公債費比率（分子）の構造'!N$48</f>
        <v>38</v>
      </c>
      <c r="L46" s="181"/>
      <c r="M46" s="181"/>
      <c r="N46" s="181">
        <f>'実質公債費比率（分子）の構造'!O$48</f>
        <v>25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185</v>
      </c>
      <c r="C49" s="181"/>
      <c r="D49" s="181"/>
      <c r="E49" s="181">
        <f>'実質公債費比率（分子）の構造'!L$45</f>
        <v>183</v>
      </c>
      <c r="F49" s="181"/>
      <c r="G49" s="181"/>
      <c r="H49" s="181">
        <f>'実質公債費比率（分子）の構造'!M$45</f>
        <v>186</v>
      </c>
      <c r="I49" s="181"/>
      <c r="J49" s="181"/>
      <c r="K49" s="181">
        <f>'実質公債費比率（分子）の構造'!N$45</f>
        <v>230</v>
      </c>
      <c r="L49" s="181"/>
      <c r="M49" s="181"/>
      <c r="N49" s="181">
        <f>'実質公債費比率（分子）の構造'!O$45</f>
        <v>194</v>
      </c>
      <c r="O49" s="181"/>
      <c r="P49" s="181"/>
    </row>
    <row r="50" spans="1:16" x14ac:dyDescent="0.15">
      <c r="A50" s="181" t="s">
        <v>71</v>
      </c>
      <c r="B50" s="181" t="e">
        <f>NA()</f>
        <v>#N/A</v>
      </c>
      <c r="C50" s="181">
        <f>IF(ISNUMBER('実質公債費比率（分子）の構造'!K$53),'実質公債費比率（分子）の構造'!K$53,NA())</f>
        <v>87</v>
      </c>
      <c r="D50" s="181" t="e">
        <f>NA()</f>
        <v>#N/A</v>
      </c>
      <c r="E50" s="181" t="e">
        <f>NA()</f>
        <v>#N/A</v>
      </c>
      <c r="F50" s="181">
        <f>IF(ISNUMBER('実質公債費比率（分子）の構造'!L$53),'実質公債費比率（分子）の構造'!L$53,NA())</f>
        <v>89</v>
      </c>
      <c r="G50" s="181" t="e">
        <f>NA()</f>
        <v>#N/A</v>
      </c>
      <c r="H50" s="181" t="e">
        <f>NA()</f>
        <v>#N/A</v>
      </c>
      <c r="I50" s="181">
        <f>IF(ISNUMBER('実質公債費比率（分子）の構造'!M$53),'実質公債費比率（分子）の構造'!M$53,NA())</f>
        <v>98</v>
      </c>
      <c r="J50" s="181" t="e">
        <f>NA()</f>
        <v>#N/A</v>
      </c>
      <c r="K50" s="181" t="e">
        <f>NA()</f>
        <v>#N/A</v>
      </c>
      <c r="L50" s="181">
        <f>IF(ISNUMBER('実質公債費比率（分子）の構造'!N$53),'実質公債費比率（分子）の構造'!N$53,NA())</f>
        <v>171</v>
      </c>
      <c r="M50" s="181" t="e">
        <f>NA()</f>
        <v>#N/A</v>
      </c>
      <c r="N50" s="181" t="e">
        <f>NA()</f>
        <v>#N/A</v>
      </c>
      <c r="O50" s="181">
        <f>IF(ISNUMBER('実質公債費比率（分子）の構造'!O$53),'実質公債費比率（分子）の構造'!O$53,NA())</f>
        <v>117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1845</v>
      </c>
      <c r="E56" s="180"/>
      <c r="F56" s="180"/>
      <c r="G56" s="180">
        <f>'将来負担比率（分子）の構造'!J$52</f>
        <v>1865</v>
      </c>
      <c r="H56" s="180"/>
      <c r="I56" s="180"/>
      <c r="J56" s="180">
        <f>'将来負担比率（分子）の構造'!K$52</f>
        <v>1993</v>
      </c>
      <c r="K56" s="180"/>
      <c r="L56" s="180"/>
      <c r="M56" s="180">
        <f>'将来負担比率（分子）の構造'!L$52</f>
        <v>1992</v>
      </c>
      <c r="N56" s="180"/>
      <c r="O56" s="180"/>
      <c r="P56" s="180">
        <f>'将来負担比率（分子）の構造'!M$52</f>
        <v>2063</v>
      </c>
    </row>
    <row r="57" spans="1:16" x14ac:dyDescent="0.15">
      <c r="A57" s="180" t="s">
        <v>42</v>
      </c>
      <c r="B57" s="180"/>
      <c r="C57" s="180"/>
      <c r="D57" s="180">
        <f>'将来負担比率（分子）の構造'!I$51</f>
        <v>8</v>
      </c>
      <c r="E57" s="180"/>
      <c r="F57" s="180"/>
      <c r="G57" s="180">
        <f>'将来負担比率（分子）の構造'!J$51</f>
        <v>2</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780</v>
      </c>
      <c r="E58" s="180"/>
      <c r="F58" s="180"/>
      <c r="G58" s="180">
        <f>'将来負担比率（分子）の構造'!J$50</f>
        <v>860</v>
      </c>
      <c r="H58" s="180"/>
      <c r="I58" s="180"/>
      <c r="J58" s="180">
        <f>'将来負担比率（分子）の構造'!K$50</f>
        <v>890</v>
      </c>
      <c r="K58" s="180"/>
      <c r="L58" s="180"/>
      <c r="M58" s="180">
        <f>'将来負担比率（分子）の構造'!L$50</f>
        <v>844</v>
      </c>
      <c r="N58" s="180"/>
      <c r="O58" s="180"/>
      <c r="P58" s="180">
        <f>'将来負担比率（分子）の構造'!M$50</f>
        <v>804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33</v>
      </c>
      <c r="C61" s="180"/>
      <c r="D61" s="180"/>
      <c r="E61" s="180">
        <f>'将来負担比率（分子）の構造'!J$46</f>
        <v>45</v>
      </c>
      <c r="F61" s="180"/>
      <c r="G61" s="180"/>
      <c r="H61" s="180">
        <f>'将来負担比率（分子）の構造'!K$46</f>
        <v>48</v>
      </c>
      <c r="I61" s="180"/>
      <c r="J61" s="180"/>
      <c r="K61" s="180">
        <f>'将来負担比率（分子）の構造'!L$46</f>
        <v>42</v>
      </c>
      <c r="L61" s="180"/>
      <c r="M61" s="180"/>
      <c r="N61" s="180">
        <f>'将来負担比率（分子）の構造'!M$46</f>
        <v>44</v>
      </c>
      <c r="O61" s="180"/>
      <c r="P61" s="180"/>
    </row>
    <row r="62" spans="1:16" x14ac:dyDescent="0.15">
      <c r="A62" s="180" t="s">
        <v>35</v>
      </c>
      <c r="B62" s="180">
        <f>'将来負担比率（分子）の構造'!I$45</f>
        <v>244</v>
      </c>
      <c r="C62" s="180"/>
      <c r="D62" s="180"/>
      <c r="E62" s="180">
        <f>'将来負担比率（分子）の構造'!J$45</f>
        <v>185</v>
      </c>
      <c r="F62" s="180"/>
      <c r="G62" s="180"/>
      <c r="H62" s="180">
        <f>'将来負担比率（分子）の構造'!K$45</f>
        <v>194</v>
      </c>
      <c r="I62" s="180"/>
      <c r="J62" s="180"/>
      <c r="K62" s="180">
        <f>'将来負担比率（分子）の構造'!L$45</f>
        <v>171</v>
      </c>
      <c r="L62" s="180"/>
      <c r="M62" s="180"/>
      <c r="N62" s="180">
        <f>'将来負担比率（分子）の構造'!M$45</f>
        <v>158</v>
      </c>
      <c r="O62" s="180"/>
      <c r="P62" s="180"/>
    </row>
    <row r="63" spans="1:16" x14ac:dyDescent="0.15">
      <c r="A63" s="180" t="s">
        <v>34</v>
      </c>
      <c r="B63" s="180">
        <f>'将来負担比率（分子）の構造'!I$44</f>
        <v>135</v>
      </c>
      <c r="C63" s="180"/>
      <c r="D63" s="180"/>
      <c r="E63" s="180">
        <f>'将来負担比率（分子）の構造'!J$44</f>
        <v>139</v>
      </c>
      <c r="F63" s="180"/>
      <c r="G63" s="180"/>
      <c r="H63" s="180">
        <f>'将来負担比率（分子）の構造'!K$44</f>
        <v>139</v>
      </c>
      <c r="I63" s="180"/>
      <c r="J63" s="180"/>
      <c r="K63" s="180">
        <f>'将来負担比率（分子）の構造'!L$44</f>
        <v>129</v>
      </c>
      <c r="L63" s="180"/>
      <c r="M63" s="180"/>
      <c r="N63" s="180">
        <f>'将来負担比率（分子）の構造'!M$44</f>
        <v>129</v>
      </c>
      <c r="O63" s="180"/>
      <c r="P63" s="180"/>
    </row>
    <row r="64" spans="1:16" x14ac:dyDescent="0.15">
      <c r="A64" s="180" t="s">
        <v>33</v>
      </c>
      <c r="B64" s="180">
        <f>'将来負担比率（分子）の構造'!I$43</f>
        <v>42</v>
      </c>
      <c r="C64" s="180"/>
      <c r="D64" s="180"/>
      <c r="E64" s="180">
        <f>'将来負担比率（分子）の構造'!J$43</f>
        <v>48</v>
      </c>
      <c r="F64" s="180"/>
      <c r="G64" s="180"/>
      <c r="H64" s="180">
        <f>'将来負担比率（分子）の構造'!K$43</f>
        <v>90</v>
      </c>
      <c r="I64" s="180"/>
      <c r="J64" s="180"/>
      <c r="K64" s="180">
        <f>'将来負担比率（分子）の構造'!L$43</f>
        <v>172</v>
      </c>
      <c r="L64" s="180"/>
      <c r="M64" s="180"/>
      <c r="N64" s="180">
        <f>'将来負担比率（分子）の構造'!M$43</f>
        <v>216</v>
      </c>
      <c r="O64" s="180"/>
      <c r="P64" s="180"/>
    </row>
    <row r="65" spans="1:16" x14ac:dyDescent="0.15">
      <c r="A65" s="180" t="s">
        <v>32</v>
      </c>
      <c r="B65" s="180">
        <f>'将来負担比率（分子）の構造'!I$42</f>
        <v>629</v>
      </c>
      <c r="C65" s="180"/>
      <c r="D65" s="180"/>
      <c r="E65" s="180">
        <f>'将来負担比率（分子）の構造'!J$42</f>
        <v>502</v>
      </c>
      <c r="F65" s="180"/>
      <c r="G65" s="180"/>
      <c r="H65" s="180">
        <f>'将来負担比率（分子）の構造'!K$42</f>
        <v>404</v>
      </c>
      <c r="I65" s="180"/>
      <c r="J65" s="180"/>
      <c r="K65" s="180">
        <f>'将来負担比率（分子）の構造'!L$42</f>
        <v>60</v>
      </c>
      <c r="L65" s="180"/>
      <c r="M65" s="180"/>
      <c r="N65" s="180">
        <f>'将来負担比率（分子）の構造'!M$42</f>
        <v>38</v>
      </c>
      <c r="O65" s="180"/>
      <c r="P65" s="180"/>
    </row>
    <row r="66" spans="1:16" x14ac:dyDescent="0.15">
      <c r="A66" s="180" t="s">
        <v>31</v>
      </c>
      <c r="B66" s="180">
        <f>'将来負担比率（分子）の構造'!I$41</f>
        <v>2027</v>
      </c>
      <c r="C66" s="180"/>
      <c r="D66" s="180"/>
      <c r="E66" s="180">
        <f>'将来負担比率（分子）の構造'!J$41</f>
        <v>2053</v>
      </c>
      <c r="F66" s="180"/>
      <c r="G66" s="180"/>
      <c r="H66" s="180">
        <f>'将来負担比率（分子）の構造'!K$41</f>
        <v>2118</v>
      </c>
      <c r="I66" s="180"/>
      <c r="J66" s="180"/>
      <c r="K66" s="180">
        <f>'将来負担比率（分子）の構造'!L$41</f>
        <v>2464</v>
      </c>
      <c r="L66" s="180"/>
      <c r="M66" s="180"/>
      <c r="N66" s="180">
        <f>'将来負担比率（分子）の構造'!M$41</f>
        <v>2564</v>
      </c>
      <c r="O66" s="180"/>
      <c r="P66" s="180"/>
    </row>
    <row r="67" spans="1:16" x14ac:dyDescent="0.15">
      <c r="A67" s="180" t="s">
        <v>75</v>
      </c>
      <c r="B67" s="180" t="e">
        <f>NA()</f>
        <v>#N/A</v>
      </c>
      <c r="C67" s="180">
        <f>IF(ISNUMBER('将来負担比率（分子）の構造'!I$53), IF('将来負担比率（分子）の構造'!I$53 &lt; 0, 0, '将来負担比率（分子）の構造'!I$53), NA())</f>
        <v>475</v>
      </c>
      <c r="D67" s="180" t="e">
        <f>NA()</f>
        <v>#N/A</v>
      </c>
      <c r="E67" s="180" t="e">
        <f>NA()</f>
        <v>#N/A</v>
      </c>
      <c r="F67" s="180">
        <f>IF(ISNUMBER('将来負担比率（分子）の構造'!J$53), IF('将来負担比率（分子）の構造'!J$53 &lt; 0, 0, '将来負担比率（分子）の構造'!J$53), NA())</f>
        <v>243</v>
      </c>
      <c r="G67" s="180" t="e">
        <f>NA()</f>
        <v>#N/A</v>
      </c>
      <c r="H67" s="180" t="e">
        <f>NA()</f>
        <v>#N/A</v>
      </c>
      <c r="I67" s="180">
        <f>IF(ISNUMBER('将来負担比率（分子）の構造'!K$53), IF('将来負担比率（分子）の構造'!K$53 &lt; 0, 0, '将来負担比率（分子）の構造'!K$53), NA())</f>
        <v>109</v>
      </c>
      <c r="J67" s="180" t="e">
        <f>NA()</f>
        <v>#N/A</v>
      </c>
      <c r="K67" s="180" t="e">
        <f>NA()</f>
        <v>#N/A</v>
      </c>
      <c r="L67" s="180">
        <f>IF(ISNUMBER('将来負担比率（分子）の構造'!L$53), IF('将来負担比率（分子）の構造'!L$53 &lt; 0, 0, '将来負担比率（分子）の構造'!L$53), NA())</f>
        <v>200</v>
      </c>
      <c r="M67" s="180" t="e">
        <f>NA()</f>
        <v>#N/A</v>
      </c>
      <c r="N67" s="180" t="e">
        <f>NA()</f>
        <v>#N/A</v>
      </c>
      <c r="O67" s="180">
        <f>IF(ISNUMBER('将来負担比率（分子）の構造'!M$53), IF('将来負担比率（分子）の構造'!M$53 &lt; 0, 0, '将来負担比率（分子）の構造'!M$53), NA())</f>
        <v>281</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596</v>
      </c>
      <c r="C72" s="184">
        <f>基金残高に係る経年分析!G55</f>
        <v>484</v>
      </c>
      <c r="D72" s="184">
        <f>基金残高に係る経年分析!H55</f>
        <v>324</v>
      </c>
    </row>
    <row r="73" spans="1:16" x14ac:dyDescent="0.15">
      <c r="A73" s="183" t="s">
        <v>78</v>
      </c>
      <c r="B73" s="184">
        <f>基金残高に係る経年分析!F56</f>
        <v>78</v>
      </c>
      <c r="C73" s="184">
        <f>基金残高に係る経年分析!G56</f>
        <v>78</v>
      </c>
      <c r="D73" s="184">
        <f>基金残高に係る経年分析!H56</f>
        <v>78</v>
      </c>
    </row>
    <row r="74" spans="1:16" x14ac:dyDescent="0.15">
      <c r="A74" s="183" t="s">
        <v>79</v>
      </c>
      <c r="B74" s="184">
        <f>基金残高に係る経年分析!F57</f>
        <v>205</v>
      </c>
      <c r="C74" s="184">
        <f>基金残高に係る経年分析!G57</f>
        <v>221</v>
      </c>
      <c r="D74" s="184">
        <f>基金残高に係る経年分析!H57</f>
        <v>343</v>
      </c>
    </row>
  </sheetData>
  <sheetProtection algorithmName="SHA-512" hashValue="edW3gOGR7S+Q8/ss0ftYp/LckAfN25k3S/gym7t9lhZrP7wEXC23PAqpIxTN8L8TzZzjXayeygzxM8lYHxyqTQ==" saltValue="8CYmaUnDCgXmho+nMYn4O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election activeCell="BG20" sqref="BG20:BN20"/>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218</v>
      </c>
      <c r="DI1" s="794"/>
      <c r="DJ1" s="794"/>
      <c r="DK1" s="794"/>
      <c r="DL1" s="794"/>
      <c r="DM1" s="794"/>
      <c r="DN1" s="795"/>
      <c r="DO1" s="225"/>
      <c r="DP1" s="793" t="s">
        <v>219</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220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221</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222</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223</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224</v>
      </c>
      <c r="S4" s="736"/>
      <c r="T4" s="736"/>
      <c r="U4" s="736"/>
      <c r="V4" s="736"/>
      <c r="W4" s="736"/>
      <c r="X4" s="736"/>
      <c r="Y4" s="737"/>
      <c r="Z4" s="735" t="s">
        <v>225</v>
      </c>
      <c r="AA4" s="736"/>
      <c r="AB4" s="736"/>
      <c r="AC4" s="737"/>
      <c r="AD4" s="735" t="s">
        <v>226</v>
      </c>
      <c r="AE4" s="736"/>
      <c r="AF4" s="736"/>
      <c r="AG4" s="736"/>
      <c r="AH4" s="736"/>
      <c r="AI4" s="736"/>
      <c r="AJ4" s="736"/>
      <c r="AK4" s="737"/>
      <c r="AL4" s="735" t="s">
        <v>225</v>
      </c>
      <c r="AM4" s="736"/>
      <c r="AN4" s="736"/>
      <c r="AO4" s="737"/>
      <c r="AP4" s="796" t="s">
        <v>227</v>
      </c>
      <c r="AQ4" s="796"/>
      <c r="AR4" s="796"/>
      <c r="AS4" s="796"/>
      <c r="AT4" s="796"/>
      <c r="AU4" s="796"/>
      <c r="AV4" s="796"/>
      <c r="AW4" s="796"/>
      <c r="AX4" s="796"/>
      <c r="AY4" s="796"/>
      <c r="AZ4" s="796"/>
      <c r="BA4" s="796"/>
      <c r="BB4" s="796"/>
      <c r="BC4" s="796"/>
      <c r="BD4" s="796"/>
      <c r="BE4" s="796"/>
      <c r="BF4" s="796"/>
      <c r="BG4" s="796" t="s">
        <v>228</v>
      </c>
      <c r="BH4" s="796"/>
      <c r="BI4" s="796"/>
      <c r="BJ4" s="796"/>
      <c r="BK4" s="796"/>
      <c r="BL4" s="796"/>
      <c r="BM4" s="796"/>
      <c r="BN4" s="796"/>
      <c r="BO4" s="796" t="s">
        <v>225</v>
      </c>
      <c r="BP4" s="796"/>
      <c r="BQ4" s="796"/>
      <c r="BR4" s="796"/>
      <c r="BS4" s="796" t="s">
        <v>229</v>
      </c>
      <c r="BT4" s="796"/>
      <c r="BU4" s="796"/>
      <c r="BV4" s="796"/>
      <c r="BW4" s="796"/>
      <c r="BX4" s="796"/>
      <c r="BY4" s="796"/>
      <c r="BZ4" s="796"/>
      <c r="CA4" s="796"/>
      <c r="CB4" s="796"/>
      <c r="CD4" s="778" t="s">
        <v>230</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231</v>
      </c>
      <c r="C5" s="761"/>
      <c r="D5" s="761"/>
      <c r="E5" s="761"/>
      <c r="F5" s="761"/>
      <c r="G5" s="761"/>
      <c r="H5" s="761"/>
      <c r="I5" s="761"/>
      <c r="J5" s="761"/>
      <c r="K5" s="761"/>
      <c r="L5" s="761"/>
      <c r="M5" s="761"/>
      <c r="N5" s="761"/>
      <c r="O5" s="761"/>
      <c r="P5" s="761"/>
      <c r="Q5" s="762"/>
      <c r="R5" s="726">
        <v>934507</v>
      </c>
      <c r="S5" s="727"/>
      <c r="T5" s="727"/>
      <c r="U5" s="727"/>
      <c r="V5" s="727"/>
      <c r="W5" s="727"/>
      <c r="X5" s="727"/>
      <c r="Y5" s="773"/>
      <c r="Z5" s="791">
        <v>36.799999999999997</v>
      </c>
      <c r="AA5" s="791"/>
      <c r="AB5" s="791"/>
      <c r="AC5" s="791"/>
      <c r="AD5" s="792">
        <v>934507</v>
      </c>
      <c r="AE5" s="792"/>
      <c r="AF5" s="792"/>
      <c r="AG5" s="792"/>
      <c r="AH5" s="792"/>
      <c r="AI5" s="792"/>
      <c r="AJ5" s="792"/>
      <c r="AK5" s="792"/>
      <c r="AL5" s="774">
        <v>65.5</v>
      </c>
      <c r="AM5" s="743"/>
      <c r="AN5" s="743"/>
      <c r="AO5" s="775"/>
      <c r="AP5" s="760" t="s">
        <v>232</v>
      </c>
      <c r="AQ5" s="761"/>
      <c r="AR5" s="761"/>
      <c r="AS5" s="761"/>
      <c r="AT5" s="761"/>
      <c r="AU5" s="761"/>
      <c r="AV5" s="761"/>
      <c r="AW5" s="761"/>
      <c r="AX5" s="761"/>
      <c r="AY5" s="761"/>
      <c r="AZ5" s="761"/>
      <c r="BA5" s="761"/>
      <c r="BB5" s="761"/>
      <c r="BC5" s="761"/>
      <c r="BD5" s="761"/>
      <c r="BE5" s="761"/>
      <c r="BF5" s="762"/>
      <c r="BG5" s="667">
        <v>933727</v>
      </c>
      <c r="BH5" s="668"/>
      <c r="BI5" s="668"/>
      <c r="BJ5" s="668"/>
      <c r="BK5" s="668"/>
      <c r="BL5" s="668"/>
      <c r="BM5" s="668"/>
      <c r="BN5" s="669"/>
      <c r="BO5" s="723">
        <v>99.9</v>
      </c>
      <c r="BP5" s="723"/>
      <c r="BQ5" s="723"/>
      <c r="BR5" s="723"/>
      <c r="BS5" s="724">
        <v>84648</v>
      </c>
      <c r="BT5" s="724"/>
      <c r="BU5" s="724"/>
      <c r="BV5" s="724"/>
      <c r="BW5" s="724"/>
      <c r="BX5" s="724"/>
      <c r="BY5" s="724"/>
      <c r="BZ5" s="724"/>
      <c r="CA5" s="724"/>
      <c r="CB5" s="765"/>
      <c r="CD5" s="778" t="s">
        <v>227</v>
      </c>
      <c r="CE5" s="779"/>
      <c r="CF5" s="779"/>
      <c r="CG5" s="779"/>
      <c r="CH5" s="779"/>
      <c r="CI5" s="779"/>
      <c r="CJ5" s="779"/>
      <c r="CK5" s="779"/>
      <c r="CL5" s="779"/>
      <c r="CM5" s="779"/>
      <c r="CN5" s="779"/>
      <c r="CO5" s="779"/>
      <c r="CP5" s="779"/>
      <c r="CQ5" s="780"/>
      <c r="CR5" s="778" t="s">
        <v>233</v>
      </c>
      <c r="CS5" s="779"/>
      <c r="CT5" s="779"/>
      <c r="CU5" s="779"/>
      <c r="CV5" s="779"/>
      <c r="CW5" s="779"/>
      <c r="CX5" s="779"/>
      <c r="CY5" s="780"/>
      <c r="CZ5" s="778" t="s">
        <v>225</v>
      </c>
      <c r="DA5" s="779"/>
      <c r="DB5" s="779"/>
      <c r="DC5" s="780"/>
      <c r="DD5" s="778" t="s">
        <v>234</v>
      </c>
      <c r="DE5" s="779"/>
      <c r="DF5" s="779"/>
      <c r="DG5" s="779"/>
      <c r="DH5" s="779"/>
      <c r="DI5" s="779"/>
      <c r="DJ5" s="779"/>
      <c r="DK5" s="779"/>
      <c r="DL5" s="779"/>
      <c r="DM5" s="779"/>
      <c r="DN5" s="779"/>
      <c r="DO5" s="779"/>
      <c r="DP5" s="780"/>
      <c r="DQ5" s="778" t="s">
        <v>235</v>
      </c>
      <c r="DR5" s="779"/>
      <c r="DS5" s="779"/>
      <c r="DT5" s="779"/>
      <c r="DU5" s="779"/>
      <c r="DV5" s="779"/>
      <c r="DW5" s="779"/>
      <c r="DX5" s="779"/>
      <c r="DY5" s="779"/>
      <c r="DZ5" s="779"/>
      <c r="EA5" s="779"/>
      <c r="EB5" s="779"/>
      <c r="EC5" s="780"/>
    </row>
    <row r="6" spans="2:143" ht="11.25" customHeight="1" x14ac:dyDescent="0.15">
      <c r="B6" s="664" t="s">
        <v>236</v>
      </c>
      <c r="C6" s="665"/>
      <c r="D6" s="665"/>
      <c r="E6" s="665"/>
      <c r="F6" s="665"/>
      <c r="G6" s="665"/>
      <c r="H6" s="665"/>
      <c r="I6" s="665"/>
      <c r="J6" s="665"/>
      <c r="K6" s="665"/>
      <c r="L6" s="665"/>
      <c r="M6" s="665"/>
      <c r="N6" s="665"/>
      <c r="O6" s="665"/>
      <c r="P6" s="665"/>
      <c r="Q6" s="666"/>
      <c r="R6" s="667">
        <v>11525</v>
      </c>
      <c r="S6" s="668"/>
      <c r="T6" s="668"/>
      <c r="U6" s="668"/>
      <c r="V6" s="668"/>
      <c r="W6" s="668"/>
      <c r="X6" s="668"/>
      <c r="Y6" s="669"/>
      <c r="Z6" s="723">
        <v>0.5</v>
      </c>
      <c r="AA6" s="723"/>
      <c r="AB6" s="723"/>
      <c r="AC6" s="723"/>
      <c r="AD6" s="724">
        <v>11525</v>
      </c>
      <c r="AE6" s="724"/>
      <c r="AF6" s="724"/>
      <c r="AG6" s="724"/>
      <c r="AH6" s="724"/>
      <c r="AI6" s="724"/>
      <c r="AJ6" s="724"/>
      <c r="AK6" s="724"/>
      <c r="AL6" s="670">
        <v>0.8</v>
      </c>
      <c r="AM6" s="671"/>
      <c r="AN6" s="671"/>
      <c r="AO6" s="725"/>
      <c r="AP6" s="664" t="s">
        <v>237</v>
      </c>
      <c r="AQ6" s="665"/>
      <c r="AR6" s="665"/>
      <c r="AS6" s="665"/>
      <c r="AT6" s="665"/>
      <c r="AU6" s="665"/>
      <c r="AV6" s="665"/>
      <c r="AW6" s="665"/>
      <c r="AX6" s="665"/>
      <c r="AY6" s="665"/>
      <c r="AZ6" s="665"/>
      <c r="BA6" s="665"/>
      <c r="BB6" s="665"/>
      <c r="BC6" s="665"/>
      <c r="BD6" s="665"/>
      <c r="BE6" s="665"/>
      <c r="BF6" s="666"/>
      <c r="BG6" s="667">
        <v>933727</v>
      </c>
      <c r="BH6" s="668"/>
      <c r="BI6" s="668"/>
      <c r="BJ6" s="668"/>
      <c r="BK6" s="668"/>
      <c r="BL6" s="668"/>
      <c r="BM6" s="668"/>
      <c r="BN6" s="669"/>
      <c r="BO6" s="723">
        <v>99.9</v>
      </c>
      <c r="BP6" s="723"/>
      <c r="BQ6" s="723"/>
      <c r="BR6" s="723"/>
      <c r="BS6" s="724">
        <v>84648</v>
      </c>
      <c r="BT6" s="724"/>
      <c r="BU6" s="724"/>
      <c r="BV6" s="724"/>
      <c r="BW6" s="724"/>
      <c r="BX6" s="724"/>
      <c r="BY6" s="724"/>
      <c r="BZ6" s="724"/>
      <c r="CA6" s="724"/>
      <c r="CB6" s="765"/>
      <c r="CD6" s="732" t="s">
        <v>238</v>
      </c>
      <c r="CE6" s="733"/>
      <c r="CF6" s="733"/>
      <c r="CG6" s="733"/>
      <c r="CH6" s="733"/>
      <c r="CI6" s="733"/>
      <c r="CJ6" s="733"/>
      <c r="CK6" s="733"/>
      <c r="CL6" s="733"/>
      <c r="CM6" s="733"/>
      <c r="CN6" s="733"/>
      <c r="CO6" s="733"/>
      <c r="CP6" s="733"/>
      <c r="CQ6" s="734"/>
      <c r="CR6" s="667">
        <v>58196</v>
      </c>
      <c r="CS6" s="668"/>
      <c r="CT6" s="668"/>
      <c r="CU6" s="668"/>
      <c r="CV6" s="668"/>
      <c r="CW6" s="668"/>
      <c r="CX6" s="668"/>
      <c r="CY6" s="669"/>
      <c r="CZ6" s="774">
        <v>2.4</v>
      </c>
      <c r="DA6" s="743"/>
      <c r="DB6" s="743"/>
      <c r="DC6" s="777"/>
      <c r="DD6" s="655" t="s">
        <v>130</v>
      </c>
      <c r="DE6" s="668"/>
      <c r="DF6" s="668"/>
      <c r="DG6" s="668"/>
      <c r="DH6" s="668"/>
      <c r="DI6" s="668"/>
      <c r="DJ6" s="668"/>
      <c r="DK6" s="668"/>
      <c r="DL6" s="668"/>
      <c r="DM6" s="668"/>
      <c r="DN6" s="668"/>
      <c r="DO6" s="668"/>
      <c r="DP6" s="669"/>
      <c r="DQ6" s="655">
        <v>58196</v>
      </c>
      <c r="DR6" s="668"/>
      <c r="DS6" s="668"/>
      <c r="DT6" s="668"/>
      <c r="DU6" s="668"/>
      <c r="DV6" s="668"/>
      <c r="DW6" s="668"/>
      <c r="DX6" s="668"/>
      <c r="DY6" s="668"/>
      <c r="DZ6" s="668"/>
      <c r="EA6" s="668"/>
      <c r="EB6" s="668"/>
      <c r="EC6" s="704"/>
    </row>
    <row r="7" spans="2:143" ht="11.25" customHeight="1" x14ac:dyDescent="0.15">
      <c r="B7" s="664" t="s">
        <v>239</v>
      </c>
      <c r="C7" s="665"/>
      <c r="D7" s="665"/>
      <c r="E7" s="665"/>
      <c r="F7" s="665"/>
      <c r="G7" s="665"/>
      <c r="H7" s="665"/>
      <c r="I7" s="665"/>
      <c r="J7" s="665"/>
      <c r="K7" s="665"/>
      <c r="L7" s="665"/>
      <c r="M7" s="665"/>
      <c r="N7" s="665"/>
      <c r="O7" s="665"/>
      <c r="P7" s="665"/>
      <c r="Q7" s="666"/>
      <c r="R7" s="667">
        <v>1119</v>
      </c>
      <c r="S7" s="668"/>
      <c r="T7" s="668"/>
      <c r="U7" s="668"/>
      <c r="V7" s="668"/>
      <c r="W7" s="668"/>
      <c r="X7" s="668"/>
      <c r="Y7" s="669"/>
      <c r="Z7" s="723">
        <v>0</v>
      </c>
      <c r="AA7" s="723"/>
      <c r="AB7" s="723"/>
      <c r="AC7" s="723"/>
      <c r="AD7" s="724">
        <v>1119</v>
      </c>
      <c r="AE7" s="724"/>
      <c r="AF7" s="724"/>
      <c r="AG7" s="724"/>
      <c r="AH7" s="724"/>
      <c r="AI7" s="724"/>
      <c r="AJ7" s="724"/>
      <c r="AK7" s="724"/>
      <c r="AL7" s="670">
        <v>0.1</v>
      </c>
      <c r="AM7" s="671"/>
      <c r="AN7" s="671"/>
      <c r="AO7" s="725"/>
      <c r="AP7" s="664" t="s">
        <v>240</v>
      </c>
      <c r="AQ7" s="665"/>
      <c r="AR7" s="665"/>
      <c r="AS7" s="665"/>
      <c r="AT7" s="665"/>
      <c r="AU7" s="665"/>
      <c r="AV7" s="665"/>
      <c r="AW7" s="665"/>
      <c r="AX7" s="665"/>
      <c r="AY7" s="665"/>
      <c r="AZ7" s="665"/>
      <c r="BA7" s="665"/>
      <c r="BB7" s="665"/>
      <c r="BC7" s="665"/>
      <c r="BD7" s="665"/>
      <c r="BE7" s="665"/>
      <c r="BF7" s="666"/>
      <c r="BG7" s="667">
        <v>267812</v>
      </c>
      <c r="BH7" s="668"/>
      <c r="BI7" s="668"/>
      <c r="BJ7" s="668"/>
      <c r="BK7" s="668"/>
      <c r="BL7" s="668"/>
      <c r="BM7" s="668"/>
      <c r="BN7" s="669"/>
      <c r="BO7" s="723">
        <v>28.7</v>
      </c>
      <c r="BP7" s="723"/>
      <c r="BQ7" s="723"/>
      <c r="BR7" s="723"/>
      <c r="BS7" s="724">
        <v>6121</v>
      </c>
      <c r="BT7" s="724"/>
      <c r="BU7" s="724"/>
      <c r="BV7" s="724"/>
      <c r="BW7" s="724"/>
      <c r="BX7" s="724"/>
      <c r="BY7" s="724"/>
      <c r="BZ7" s="724"/>
      <c r="CA7" s="724"/>
      <c r="CB7" s="765"/>
      <c r="CD7" s="705" t="s">
        <v>241</v>
      </c>
      <c r="CE7" s="702"/>
      <c r="CF7" s="702"/>
      <c r="CG7" s="702"/>
      <c r="CH7" s="702"/>
      <c r="CI7" s="702"/>
      <c r="CJ7" s="702"/>
      <c r="CK7" s="702"/>
      <c r="CL7" s="702"/>
      <c r="CM7" s="702"/>
      <c r="CN7" s="702"/>
      <c r="CO7" s="702"/>
      <c r="CP7" s="702"/>
      <c r="CQ7" s="703"/>
      <c r="CR7" s="667">
        <v>505796</v>
      </c>
      <c r="CS7" s="668"/>
      <c r="CT7" s="668"/>
      <c r="CU7" s="668"/>
      <c r="CV7" s="668"/>
      <c r="CW7" s="668"/>
      <c r="CX7" s="668"/>
      <c r="CY7" s="669"/>
      <c r="CZ7" s="723">
        <v>20.6</v>
      </c>
      <c r="DA7" s="723"/>
      <c r="DB7" s="723"/>
      <c r="DC7" s="723"/>
      <c r="DD7" s="655">
        <v>34715</v>
      </c>
      <c r="DE7" s="668"/>
      <c r="DF7" s="668"/>
      <c r="DG7" s="668"/>
      <c r="DH7" s="668"/>
      <c r="DI7" s="668"/>
      <c r="DJ7" s="668"/>
      <c r="DK7" s="668"/>
      <c r="DL7" s="668"/>
      <c r="DM7" s="668"/>
      <c r="DN7" s="668"/>
      <c r="DO7" s="668"/>
      <c r="DP7" s="669"/>
      <c r="DQ7" s="655">
        <v>451112</v>
      </c>
      <c r="DR7" s="668"/>
      <c r="DS7" s="668"/>
      <c r="DT7" s="668"/>
      <c r="DU7" s="668"/>
      <c r="DV7" s="668"/>
      <c r="DW7" s="668"/>
      <c r="DX7" s="668"/>
      <c r="DY7" s="668"/>
      <c r="DZ7" s="668"/>
      <c r="EA7" s="668"/>
      <c r="EB7" s="668"/>
      <c r="EC7" s="704"/>
    </row>
    <row r="8" spans="2:143" ht="11.25" customHeight="1" x14ac:dyDescent="0.15">
      <c r="B8" s="664" t="s">
        <v>242</v>
      </c>
      <c r="C8" s="665"/>
      <c r="D8" s="665"/>
      <c r="E8" s="665"/>
      <c r="F8" s="665"/>
      <c r="G8" s="665"/>
      <c r="H8" s="665"/>
      <c r="I8" s="665"/>
      <c r="J8" s="665"/>
      <c r="K8" s="665"/>
      <c r="L8" s="665"/>
      <c r="M8" s="665"/>
      <c r="N8" s="665"/>
      <c r="O8" s="665"/>
      <c r="P8" s="665"/>
      <c r="Q8" s="666"/>
      <c r="R8" s="667">
        <v>1595</v>
      </c>
      <c r="S8" s="668"/>
      <c r="T8" s="668"/>
      <c r="U8" s="668"/>
      <c r="V8" s="668"/>
      <c r="W8" s="668"/>
      <c r="X8" s="668"/>
      <c r="Y8" s="669"/>
      <c r="Z8" s="723">
        <v>0.1</v>
      </c>
      <c r="AA8" s="723"/>
      <c r="AB8" s="723"/>
      <c r="AC8" s="723"/>
      <c r="AD8" s="724">
        <v>1595</v>
      </c>
      <c r="AE8" s="724"/>
      <c r="AF8" s="724"/>
      <c r="AG8" s="724"/>
      <c r="AH8" s="724"/>
      <c r="AI8" s="724"/>
      <c r="AJ8" s="724"/>
      <c r="AK8" s="724"/>
      <c r="AL8" s="670">
        <v>0.1</v>
      </c>
      <c r="AM8" s="671"/>
      <c r="AN8" s="671"/>
      <c r="AO8" s="725"/>
      <c r="AP8" s="664" t="s">
        <v>243</v>
      </c>
      <c r="AQ8" s="665"/>
      <c r="AR8" s="665"/>
      <c r="AS8" s="665"/>
      <c r="AT8" s="665"/>
      <c r="AU8" s="665"/>
      <c r="AV8" s="665"/>
      <c r="AW8" s="665"/>
      <c r="AX8" s="665"/>
      <c r="AY8" s="665"/>
      <c r="AZ8" s="665"/>
      <c r="BA8" s="665"/>
      <c r="BB8" s="665"/>
      <c r="BC8" s="665"/>
      <c r="BD8" s="665"/>
      <c r="BE8" s="665"/>
      <c r="BF8" s="666"/>
      <c r="BG8" s="667">
        <v>6563</v>
      </c>
      <c r="BH8" s="668"/>
      <c r="BI8" s="668"/>
      <c r="BJ8" s="668"/>
      <c r="BK8" s="668"/>
      <c r="BL8" s="668"/>
      <c r="BM8" s="668"/>
      <c r="BN8" s="669"/>
      <c r="BO8" s="723">
        <v>0.7</v>
      </c>
      <c r="BP8" s="723"/>
      <c r="BQ8" s="723"/>
      <c r="BR8" s="723"/>
      <c r="BS8" s="655" t="s">
        <v>244</v>
      </c>
      <c r="BT8" s="668"/>
      <c r="BU8" s="668"/>
      <c r="BV8" s="668"/>
      <c r="BW8" s="668"/>
      <c r="BX8" s="668"/>
      <c r="BY8" s="668"/>
      <c r="BZ8" s="668"/>
      <c r="CA8" s="668"/>
      <c r="CB8" s="704"/>
      <c r="CD8" s="705" t="s">
        <v>245</v>
      </c>
      <c r="CE8" s="702"/>
      <c r="CF8" s="702"/>
      <c r="CG8" s="702"/>
      <c r="CH8" s="702"/>
      <c r="CI8" s="702"/>
      <c r="CJ8" s="702"/>
      <c r="CK8" s="702"/>
      <c r="CL8" s="702"/>
      <c r="CM8" s="702"/>
      <c r="CN8" s="702"/>
      <c r="CO8" s="702"/>
      <c r="CP8" s="702"/>
      <c r="CQ8" s="703"/>
      <c r="CR8" s="667">
        <v>739312</v>
      </c>
      <c r="CS8" s="668"/>
      <c r="CT8" s="668"/>
      <c r="CU8" s="668"/>
      <c r="CV8" s="668"/>
      <c r="CW8" s="668"/>
      <c r="CX8" s="668"/>
      <c r="CY8" s="669"/>
      <c r="CZ8" s="723">
        <v>30.2</v>
      </c>
      <c r="DA8" s="723"/>
      <c r="DB8" s="723"/>
      <c r="DC8" s="723"/>
      <c r="DD8" s="655">
        <v>945</v>
      </c>
      <c r="DE8" s="668"/>
      <c r="DF8" s="668"/>
      <c r="DG8" s="668"/>
      <c r="DH8" s="668"/>
      <c r="DI8" s="668"/>
      <c r="DJ8" s="668"/>
      <c r="DK8" s="668"/>
      <c r="DL8" s="668"/>
      <c r="DM8" s="668"/>
      <c r="DN8" s="668"/>
      <c r="DO8" s="668"/>
      <c r="DP8" s="669"/>
      <c r="DQ8" s="655">
        <v>416556</v>
      </c>
      <c r="DR8" s="668"/>
      <c r="DS8" s="668"/>
      <c r="DT8" s="668"/>
      <c r="DU8" s="668"/>
      <c r="DV8" s="668"/>
      <c r="DW8" s="668"/>
      <c r="DX8" s="668"/>
      <c r="DY8" s="668"/>
      <c r="DZ8" s="668"/>
      <c r="EA8" s="668"/>
      <c r="EB8" s="668"/>
      <c r="EC8" s="704"/>
    </row>
    <row r="9" spans="2:143" ht="11.25" customHeight="1" x14ac:dyDescent="0.15">
      <c r="B9" s="664" t="s">
        <v>246</v>
      </c>
      <c r="C9" s="665"/>
      <c r="D9" s="665"/>
      <c r="E9" s="665"/>
      <c r="F9" s="665"/>
      <c r="G9" s="665"/>
      <c r="H9" s="665"/>
      <c r="I9" s="665"/>
      <c r="J9" s="665"/>
      <c r="K9" s="665"/>
      <c r="L9" s="665"/>
      <c r="M9" s="665"/>
      <c r="N9" s="665"/>
      <c r="O9" s="665"/>
      <c r="P9" s="665"/>
      <c r="Q9" s="666"/>
      <c r="R9" s="667">
        <v>1258</v>
      </c>
      <c r="S9" s="668"/>
      <c r="T9" s="668"/>
      <c r="U9" s="668"/>
      <c r="V9" s="668"/>
      <c r="W9" s="668"/>
      <c r="X9" s="668"/>
      <c r="Y9" s="669"/>
      <c r="Z9" s="723">
        <v>0</v>
      </c>
      <c r="AA9" s="723"/>
      <c r="AB9" s="723"/>
      <c r="AC9" s="723"/>
      <c r="AD9" s="724">
        <v>1258</v>
      </c>
      <c r="AE9" s="724"/>
      <c r="AF9" s="724"/>
      <c r="AG9" s="724"/>
      <c r="AH9" s="724"/>
      <c r="AI9" s="724"/>
      <c r="AJ9" s="724"/>
      <c r="AK9" s="724"/>
      <c r="AL9" s="670">
        <v>0.1</v>
      </c>
      <c r="AM9" s="671"/>
      <c r="AN9" s="671"/>
      <c r="AO9" s="725"/>
      <c r="AP9" s="664" t="s">
        <v>247</v>
      </c>
      <c r="AQ9" s="665"/>
      <c r="AR9" s="665"/>
      <c r="AS9" s="665"/>
      <c r="AT9" s="665"/>
      <c r="AU9" s="665"/>
      <c r="AV9" s="665"/>
      <c r="AW9" s="665"/>
      <c r="AX9" s="665"/>
      <c r="AY9" s="665"/>
      <c r="AZ9" s="665"/>
      <c r="BA9" s="665"/>
      <c r="BB9" s="665"/>
      <c r="BC9" s="665"/>
      <c r="BD9" s="665"/>
      <c r="BE9" s="665"/>
      <c r="BF9" s="666"/>
      <c r="BG9" s="667">
        <v>201872</v>
      </c>
      <c r="BH9" s="668"/>
      <c r="BI9" s="668"/>
      <c r="BJ9" s="668"/>
      <c r="BK9" s="668"/>
      <c r="BL9" s="668"/>
      <c r="BM9" s="668"/>
      <c r="BN9" s="669"/>
      <c r="BO9" s="723">
        <v>21.6</v>
      </c>
      <c r="BP9" s="723"/>
      <c r="BQ9" s="723"/>
      <c r="BR9" s="723"/>
      <c r="BS9" s="655" t="s">
        <v>130</v>
      </c>
      <c r="BT9" s="668"/>
      <c r="BU9" s="668"/>
      <c r="BV9" s="668"/>
      <c r="BW9" s="668"/>
      <c r="BX9" s="668"/>
      <c r="BY9" s="668"/>
      <c r="BZ9" s="668"/>
      <c r="CA9" s="668"/>
      <c r="CB9" s="704"/>
      <c r="CD9" s="705" t="s">
        <v>248</v>
      </c>
      <c r="CE9" s="702"/>
      <c r="CF9" s="702"/>
      <c r="CG9" s="702"/>
      <c r="CH9" s="702"/>
      <c r="CI9" s="702"/>
      <c r="CJ9" s="702"/>
      <c r="CK9" s="702"/>
      <c r="CL9" s="702"/>
      <c r="CM9" s="702"/>
      <c r="CN9" s="702"/>
      <c r="CO9" s="702"/>
      <c r="CP9" s="702"/>
      <c r="CQ9" s="703"/>
      <c r="CR9" s="667">
        <v>170220</v>
      </c>
      <c r="CS9" s="668"/>
      <c r="CT9" s="668"/>
      <c r="CU9" s="668"/>
      <c r="CV9" s="668"/>
      <c r="CW9" s="668"/>
      <c r="CX9" s="668"/>
      <c r="CY9" s="669"/>
      <c r="CZ9" s="723">
        <v>6.9</v>
      </c>
      <c r="DA9" s="723"/>
      <c r="DB9" s="723"/>
      <c r="DC9" s="723"/>
      <c r="DD9" s="655">
        <v>16</v>
      </c>
      <c r="DE9" s="668"/>
      <c r="DF9" s="668"/>
      <c r="DG9" s="668"/>
      <c r="DH9" s="668"/>
      <c r="DI9" s="668"/>
      <c r="DJ9" s="668"/>
      <c r="DK9" s="668"/>
      <c r="DL9" s="668"/>
      <c r="DM9" s="668"/>
      <c r="DN9" s="668"/>
      <c r="DO9" s="668"/>
      <c r="DP9" s="669"/>
      <c r="DQ9" s="655">
        <v>145308</v>
      </c>
      <c r="DR9" s="668"/>
      <c r="DS9" s="668"/>
      <c r="DT9" s="668"/>
      <c r="DU9" s="668"/>
      <c r="DV9" s="668"/>
      <c r="DW9" s="668"/>
      <c r="DX9" s="668"/>
      <c r="DY9" s="668"/>
      <c r="DZ9" s="668"/>
      <c r="EA9" s="668"/>
      <c r="EB9" s="668"/>
      <c r="EC9" s="704"/>
    </row>
    <row r="10" spans="2:143" ht="11.25" customHeight="1" x14ac:dyDescent="0.15">
      <c r="B10" s="664" t="s">
        <v>249</v>
      </c>
      <c r="C10" s="665"/>
      <c r="D10" s="665"/>
      <c r="E10" s="665"/>
      <c r="F10" s="665"/>
      <c r="G10" s="665"/>
      <c r="H10" s="665"/>
      <c r="I10" s="665"/>
      <c r="J10" s="665"/>
      <c r="K10" s="665"/>
      <c r="L10" s="665"/>
      <c r="M10" s="665"/>
      <c r="N10" s="665"/>
      <c r="O10" s="665"/>
      <c r="P10" s="665"/>
      <c r="Q10" s="666"/>
      <c r="R10" s="667" t="s">
        <v>130</v>
      </c>
      <c r="S10" s="668"/>
      <c r="T10" s="668"/>
      <c r="U10" s="668"/>
      <c r="V10" s="668"/>
      <c r="W10" s="668"/>
      <c r="X10" s="668"/>
      <c r="Y10" s="669"/>
      <c r="Z10" s="723" t="s">
        <v>130</v>
      </c>
      <c r="AA10" s="723"/>
      <c r="AB10" s="723"/>
      <c r="AC10" s="723"/>
      <c r="AD10" s="724" t="s">
        <v>130</v>
      </c>
      <c r="AE10" s="724"/>
      <c r="AF10" s="724"/>
      <c r="AG10" s="724"/>
      <c r="AH10" s="724"/>
      <c r="AI10" s="724"/>
      <c r="AJ10" s="724"/>
      <c r="AK10" s="724"/>
      <c r="AL10" s="670" t="s">
        <v>130</v>
      </c>
      <c r="AM10" s="671"/>
      <c r="AN10" s="671"/>
      <c r="AO10" s="725"/>
      <c r="AP10" s="664" t="s">
        <v>250</v>
      </c>
      <c r="AQ10" s="665"/>
      <c r="AR10" s="665"/>
      <c r="AS10" s="665"/>
      <c r="AT10" s="665"/>
      <c r="AU10" s="665"/>
      <c r="AV10" s="665"/>
      <c r="AW10" s="665"/>
      <c r="AX10" s="665"/>
      <c r="AY10" s="665"/>
      <c r="AZ10" s="665"/>
      <c r="BA10" s="665"/>
      <c r="BB10" s="665"/>
      <c r="BC10" s="665"/>
      <c r="BD10" s="665"/>
      <c r="BE10" s="665"/>
      <c r="BF10" s="666"/>
      <c r="BG10" s="667">
        <v>29305</v>
      </c>
      <c r="BH10" s="668"/>
      <c r="BI10" s="668"/>
      <c r="BJ10" s="668"/>
      <c r="BK10" s="668"/>
      <c r="BL10" s="668"/>
      <c r="BM10" s="668"/>
      <c r="BN10" s="669"/>
      <c r="BO10" s="723">
        <v>3.1</v>
      </c>
      <c r="BP10" s="723"/>
      <c r="BQ10" s="723"/>
      <c r="BR10" s="723"/>
      <c r="BS10" s="655" t="s">
        <v>175</v>
      </c>
      <c r="BT10" s="668"/>
      <c r="BU10" s="668"/>
      <c r="BV10" s="668"/>
      <c r="BW10" s="668"/>
      <c r="BX10" s="668"/>
      <c r="BY10" s="668"/>
      <c r="BZ10" s="668"/>
      <c r="CA10" s="668"/>
      <c r="CB10" s="704"/>
      <c r="CD10" s="705" t="s">
        <v>251</v>
      </c>
      <c r="CE10" s="702"/>
      <c r="CF10" s="702"/>
      <c r="CG10" s="702"/>
      <c r="CH10" s="702"/>
      <c r="CI10" s="702"/>
      <c r="CJ10" s="702"/>
      <c r="CK10" s="702"/>
      <c r="CL10" s="702"/>
      <c r="CM10" s="702"/>
      <c r="CN10" s="702"/>
      <c r="CO10" s="702"/>
      <c r="CP10" s="702"/>
      <c r="CQ10" s="703"/>
      <c r="CR10" s="667" t="s">
        <v>175</v>
      </c>
      <c r="CS10" s="668"/>
      <c r="CT10" s="668"/>
      <c r="CU10" s="668"/>
      <c r="CV10" s="668"/>
      <c r="CW10" s="668"/>
      <c r="CX10" s="668"/>
      <c r="CY10" s="669"/>
      <c r="CZ10" s="723" t="s">
        <v>175</v>
      </c>
      <c r="DA10" s="723"/>
      <c r="DB10" s="723"/>
      <c r="DC10" s="723"/>
      <c r="DD10" s="655" t="s">
        <v>130</v>
      </c>
      <c r="DE10" s="668"/>
      <c r="DF10" s="668"/>
      <c r="DG10" s="668"/>
      <c r="DH10" s="668"/>
      <c r="DI10" s="668"/>
      <c r="DJ10" s="668"/>
      <c r="DK10" s="668"/>
      <c r="DL10" s="668"/>
      <c r="DM10" s="668"/>
      <c r="DN10" s="668"/>
      <c r="DO10" s="668"/>
      <c r="DP10" s="669"/>
      <c r="DQ10" s="655" t="s">
        <v>244</v>
      </c>
      <c r="DR10" s="668"/>
      <c r="DS10" s="668"/>
      <c r="DT10" s="668"/>
      <c r="DU10" s="668"/>
      <c r="DV10" s="668"/>
      <c r="DW10" s="668"/>
      <c r="DX10" s="668"/>
      <c r="DY10" s="668"/>
      <c r="DZ10" s="668"/>
      <c r="EA10" s="668"/>
      <c r="EB10" s="668"/>
      <c r="EC10" s="704"/>
    </row>
    <row r="11" spans="2:143" ht="11.25" customHeight="1" x14ac:dyDescent="0.15">
      <c r="B11" s="664" t="s">
        <v>252</v>
      </c>
      <c r="C11" s="665"/>
      <c r="D11" s="665"/>
      <c r="E11" s="665"/>
      <c r="F11" s="665"/>
      <c r="G11" s="665"/>
      <c r="H11" s="665"/>
      <c r="I11" s="665"/>
      <c r="J11" s="665"/>
      <c r="K11" s="665"/>
      <c r="L11" s="665"/>
      <c r="M11" s="665"/>
      <c r="N11" s="665"/>
      <c r="O11" s="665"/>
      <c r="P11" s="665"/>
      <c r="Q11" s="666"/>
      <c r="R11" s="667" t="s">
        <v>130</v>
      </c>
      <c r="S11" s="668"/>
      <c r="T11" s="668"/>
      <c r="U11" s="668"/>
      <c r="V11" s="668"/>
      <c r="W11" s="668"/>
      <c r="X11" s="668"/>
      <c r="Y11" s="669"/>
      <c r="Z11" s="723" t="s">
        <v>175</v>
      </c>
      <c r="AA11" s="723"/>
      <c r="AB11" s="723"/>
      <c r="AC11" s="723"/>
      <c r="AD11" s="724" t="s">
        <v>130</v>
      </c>
      <c r="AE11" s="724"/>
      <c r="AF11" s="724"/>
      <c r="AG11" s="724"/>
      <c r="AH11" s="724"/>
      <c r="AI11" s="724"/>
      <c r="AJ11" s="724"/>
      <c r="AK11" s="724"/>
      <c r="AL11" s="670" t="s">
        <v>244</v>
      </c>
      <c r="AM11" s="671"/>
      <c r="AN11" s="671"/>
      <c r="AO11" s="725"/>
      <c r="AP11" s="664" t="s">
        <v>253</v>
      </c>
      <c r="AQ11" s="665"/>
      <c r="AR11" s="665"/>
      <c r="AS11" s="665"/>
      <c r="AT11" s="665"/>
      <c r="AU11" s="665"/>
      <c r="AV11" s="665"/>
      <c r="AW11" s="665"/>
      <c r="AX11" s="665"/>
      <c r="AY11" s="665"/>
      <c r="AZ11" s="665"/>
      <c r="BA11" s="665"/>
      <c r="BB11" s="665"/>
      <c r="BC11" s="665"/>
      <c r="BD11" s="665"/>
      <c r="BE11" s="665"/>
      <c r="BF11" s="666"/>
      <c r="BG11" s="667">
        <v>30072</v>
      </c>
      <c r="BH11" s="668"/>
      <c r="BI11" s="668"/>
      <c r="BJ11" s="668"/>
      <c r="BK11" s="668"/>
      <c r="BL11" s="668"/>
      <c r="BM11" s="668"/>
      <c r="BN11" s="669"/>
      <c r="BO11" s="723">
        <v>3.2</v>
      </c>
      <c r="BP11" s="723"/>
      <c r="BQ11" s="723"/>
      <c r="BR11" s="723"/>
      <c r="BS11" s="655">
        <v>6121</v>
      </c>
      <c r="BT11" s="668"/>
      <c r="BU11" s="668"/>
      <c r="BV11" s="668"/>
      <c r="BW11" s="668"/>
      <c r="BX11" s="668"/>
      <c r="BY11" s="668"/>
      <c r="BZ11" s="668"/>
      <c r="CA11" s="668"/>
      <c r="CB11" s="704"/>
      <c r="CD11" s="705" t="s">
        <v>254</v>
      </c>
      <c r="CE11" s="702"/>
      <c r="CF11" s="702"/>
      <c r="CG11" s="702"/>
      <c r="CH11" s="702"/>
      <c r="CI11" s="702"/>
      <c r="CJ11" s="702"/>
      <c r="CK11" s="702"/>
      <c r="CL11" s="702"/>
      <c r="CM11" s="702"/>
      <c r="CN11" s="702"/>
      <c r="CO11" s="702"/>
      <c r="CP11" s="702"/>
      <c r="CQ11" s="703"/>
      <c r="CR11" s="667">
        <v>75505</v>
      </c>
      <c r="CS11" s="668"/>
      <c r="CT11" s="668"/>
      <c r="CU11" s="668"/>
      <c r="CV11" s="668"/>
      <c r="CW11" s="668"/>
      <c r="CX11" s="668"/>
      <c r="CY11" s="669"/>
      <c r="CZ11" s="723">
        <v>3.1</v>
      </c>
      <c r="DA11" s="723"/>
      <c r="DB11" s="723"/>
      <c r="DC11" s="723"/>
      <c r="DD11" s="655">
        <v>4463</v>
      </c>
      <c r="DE11" s="668"/>
      <c r="DF11" s="668"/>
      <c r="DG11" s="668"/>
      <c r="DH11" s="668"/>
      <c r="DI11" s="668"/>
      <c r="DJ11" s="668"/>
      <c r="DK11" s="668"/>
      <c r="DL11" s="668"/>
      <c r="DM11" s="668"/>
      <c r="DN11" s="668"/>
      <c r="DO11" s="668"/>
      <c r="DP11" s="669"/>
      <c r="DQ11" s="655">
        <v>46260</v>
      </c>
      <c r="DR11" s="668"/>
      <c r="DS11" s="668"/>
      <c r="DT11" s="668"/>
      <c r="DU11" s="668"/>
      <c r="DV11" s="668"/>
      <c r="DW11" s="668"/>
      <c r="DX11" s="668"/>
      <c r="DY11" s="668"/>
      <c r="DZ11" s="668"/>
      <c r="EA11" s="668"/>
      <c r="EB11" s="668"/>
      <c r="EC11" s="704"/>
    </row>
    <row r="12" spans="2:143" ht="11.25" customHeight="1" x14ac:dyDescent="0.15">
      <c r="B12" s="664" t="s">
        <v>255</v>
      </c>
      <c r="C12" s="665"/>
      <c r="D12" s="665"/>
      <c r="E12" s="665"/>
      <c r="F12" s="665"/>
      <c r="G12" s="665"/>
      <c r="H12" s="665"/>
      <c r="I12" s="665"/>
      <c r="J12" s="665"/>
      <c r="K12" s="665"/>
      <c r="L12" s="665"/>
      <c r="M12" s="665"/>
      <c r="N12" s="665"/>
      <c r="O12" s="665"/>
      <c r="P12" s="665"/>
      <c r="Q12" s="666"/>
      <c r="R12" s="667">
        <v>75498</v>
      </c>
      <c r="S12" s="668"/>
      <c r="T12" s="668"/>
      <c r="U12" s="668"/>
      <c r="V12" s="668"/>
      <c r="W12" s="668"/>
      <c r="X12" s="668"/>
      <c r="Y12" s="669"/>
      <c r="Z12" s="723">
        <v>3</v>
      </c>
      <c r="AA12" s="723"/>
      <c r="AB12" s="723"/>
      <c r="AC12" s="723"/>
      <c r="AD12" s="724">
        <v>75498</v>
      </c>
      <c r="AE12" s="724"/>
      <c r="AF12" s="724"/>
      <c r="AG12" s="724"/>
      <c r="AH12" s="724"/>
      <c r="AI12" s="724"/>
      <c r="AJ12" s="724"/>
      <c r="AK12" s="724"/>
      <c r="AL12" s="670">
        <v>5.3</v>
      </c>
      <c r="AM12" s="671"/>
      <c r="AN12" s="671"/>
      <c r="AO12" s="725"/>
      <c r="AP12" s="664" t="s">
        <v>256</v>
      </c>
      <c r="AQ12" s="665"/>
      <c r="AR12" s="665"/>
      <c r="AS12" s="665"/>
      <c r="AT12" s="665"/>
      <c r="AU12" s="665"/>
      <c r="AV12" s="665"/>
      <c r="AW12" s="665"/>
      <c r="AX12" s="665"/>
      <c r="AY12" s="665"/>
      <c r="AZ12" s="665"/>
      <c r="BA12" s="665"/>
      <c r="BB12" s="665"/>
      <c r="BC12" s="665"/>
      <c r="BD12" s="665"/>
      <c r="BE12" s="665"/>
      <c r="BF12" s="666"/>
      <c r="BG12" s="667">
        <v>629825</v>
      </c>
      <c r="BH12" s="668"/>
      <c r="BI12" s="668"/>
      <c r="BJ12" s="668"/>
      <c r="BK12" s="668"/>
      <c r="BL12" s="668"/>
      <c r="BM12" s="668"/>
      <c r="BN12" s="669"/>
      <c r="BO12" s="723">
        <v>67.400000000000006</v>
      </c>
      <c r="BP12" s="723"/>
      <c r="BQ12" s="723"/>
      <c r="BR12" s="723"/>
      <c r="BS12" s="655">
        <v>78527</v>
      </c>
      <c r="BT12" s="668"/>
      <c r="BU12" s="668"/>
      <c r="BV12" s="668"/>
      <c r="BW12" s="668"/>
      <c r="BX12" s="668"/>
      <c r="BY12" s="668"/>
      <c r="BZ12" s="668"/>
      <c r="CA12" s="668"/>
      <c r="CB12" s="704"/>
      <c r="CD12" s="705" t="s">
        <v>257</v>
      </c>
      <c r="CE12" s="702"/>
      <c r="CF12" s="702"/>
      <c r="CG12" s="702"/>
      <c r="CH12" s="702"/>
      <c r="CI12" s="702"/>
      <c r="CJ12" s="702"/>
      <c r="CK12" s="702"/>
      <c r="CL12" s="702"/>
      <c r="CM12" s="702"/>
      <c r="CN12" s="702"/>
      <c r="CO12" s="702"/>
      <c r="CP12" s="702"/>
      <c r="CQ12" s="703"/>
      <c r="CR12" s="667">
        <v>3710</v>
      </c>
      <c r="CS12" s="668"/>
      <c r="CT12" s="668"/>
      <c r="CU12" s="668"/>
      <c r="CV12" s="668"/>
      <c r="CW12" s="668"/>
      <c r="CX12" s="668"/>
      <c r="CY12" s="669"/>
      <c r="CZ12" s="723">
        <v>0.2</v>
      </c>
      <c r="DA12" s="723"/>
      <c r="DB12" s="723"/>
      <c r="DC12" s="723"/>
      <c r="DD12" s="655" t="s">
        <v>130</v>
      </c>
      <c r="DE12" s="668"/>
      <c r="DF12" s="668"/>
      <c r="DG12" s="668"/>
      <c r="DH12" s="668"/>
      <c r="DI12" s="668"/>
      <c r="DJ12" s="668"/>
      <c r="DK12" s="668"/>
      <c r="DL12" s="668"/>
      <c r="DM12" s="668"/>
      <c r="DN12" s="668"/>
      <c r="DO12" s="668"/>
      <c r="DP12" s="669"/>
      <c r="DQ12" s="655">
        <v>2966</v>
      </c>
      <c r="DR12" s="668"/>
      <c r="DS12" s="668"/>
      <c r="DT12" s="668"/>
      <c r="DU12" s="668"/>
      <c r="DV12" s="668"/>
      <c r="DW12" s="668"/>
      <c r="DX12" s="668"/>
      <c r="DY12" s="668"/>
      <c r="DZ12" s="668"/>
      <c r="EA12" s="668"/>
      <c r="EB12" s="668"/>
      <c r="EC12" s="704"/>
    </row>
    <row r="13" spans="2:143" ht="11.25" customHeight="1" x14ac:dyDescent="0.15">
      <c r="B13" s="664" t="s">
        <v>258</v>
      </c>
      <c r="C13" s="665"/>
      <c r="D13" s="665"/>
      <c r="E13" s="665"/>
      <c r="F13" s="665"/>
      <c r="G13" s="665"/>
      <c r="H13" s="665"/>
      <c r="I13" s="665"/>
      <c r="J13" s="665"/>
      <c r="K13" s="665"/>
      <c r="L13" s="665"/>
      <c r="M13" s="665"/>
      <c r="N13" s="665"/>
      <c r="O13" s="665"/>
      <c r="P13" s="665"/>
      <c r="Q13" s="666"/>
      <c r="R13" s="667" t="s">
        <v>130</v>
      </c>
      <c r="S13" s="668"/>
      <c r="T13" s="668"/>
      <c r="U13" s="668"/>
      <c r="V13" s="668"/>
      <c r="W13" s="668"/>
      <c r="X13" s="668"/>
      <c r="Y13" s="669"/>
      <c r="Z13" s="723" t="s">
        <v>175</v>
      </c>
      <c r="AA13" s="723"/>
      <c r="AB13" s="723"/>
      <c r="AC13" s="723"/>
      <c r="AD13" s="724" t="s">
        <v>130</v>
      </c>
      <c r="AE13" s="724"/>
      <c r="AF13" s="724"/>
      <c r="AG13" s="724"/>
      <c r="AH13" s="724"/>
      <c r="AI13" s="724"/>
      <c r="AJ13" s="724"/>
      <c r="AK13" s="724"/>
      <c r="AL13" s="670" t="s">
        <v>175</v>
      </c>
      <c r="AM13" s="671"/>
      <c r="AN13" s="671"/>
      <c r="AO13" s="725"/>
      <c r="AP13" s="664" t="s">
        <v>259</v>
      </c>
      <c r="AQ13" s="665"/>
      <c r="AR13" s="665"/>
      <c r="AS13" s="665"/>
      <c r="AT13" s="665"/>
      <c r="AU13" s="665"/>
      <c r="AV13" s="665"/>
      <c r="AW13" s="665"/>
      <c r="AX13" s="665"/>
      <c r="AY13" s="665"/>
      <c r="AZ13" s="665"/>
      <c r="BA13" s="665"/>
      <c r="BB13" s="665"/>
      <c r="BC13" s="665"/>
      <c r="BD13" s="665"/>
      <c r="BE13" s="665"/>
      <c r="BF13" s="666"/>
      <c r="BG13" s="667">
        <v>629825</v>
      </c>
      <c r="BH13" s="668"/>
      <c r="BI13" s="668"/>
      <c r="BJ13" s="668"/>
      <c r="BK13" s="668"/>
      <c r="BL13" s="668"/>
      <c r="BM13" s="668"/>
      <c r="BN13" s="669"/>
      <c r="BO13" s="723">
        <v>67.400000000000006</v>
      </c>
      <c r="BP13" s="723"/>
      <c r="BQ13" s="723"/>
      <c r="BR13" s="723"/>
      <c r="BS13" s="655">
        <v>78527</v>
      </c>
      <c r="BT13" s="668"/>
      <c r="BU13" s="668"/>
      <c r="BV13" s="668"/>
      <c r="BW13" s="668"/>
      <c r="BX13" s="668"/>
      <c r="BY13" s="668"/>
      <c r="BZ13" s="668"/>
      <c r="CA13" s="668"/>
      <c r="CB13" s="704"/>
      <c r="CD13" s="705" t="s">
        <v>260</v>
      </c>
      <c r="CE13" s="702"/>
      <c r="CF13" s="702"/>
      <c r="CG13" s="702"/>
      <c r="CH13" s="702"/>
      <c r="CI13" s="702"/>
      <c r="CJ13" s="702"/>
      <c r="CK13" s="702"/>
      <c r="CL13" s="702"/>
      <c r="CM13" s="702"/>
      <c r="CN13" s="702"/>
      <c r="CO13" s="702"/>
      <c r="CP13" s="702"/>
      <c r="CQ13" s="703"/>
      <c r="CR13" s="667">
        <v>154732</v>
      </c>
      <c r="CS13" s="668"/>
      <c r="CT13" s="668"/>
      <c r="CU13" s="668"/>
      <c r="CV13" s="668"/>
      <c r="CW13" s="668"/>
      <c r="CX13" s="668"/>
      <c r="CY13" s="669"/>
      <c r="CZ13" s="723">
        <v>6.3</v>
      </c>
      <c r="DA13" s="723"/>
      <c r="DB13" s="723"/>
      <c r="DC13" s="723"/>
      <c r="DD13" s="655">
        <v>83347</v>
      </c>
      <c r="DE13" s="668"/>
      <c r="DF13" s="668"/>
      <c r="DG13" s="668"/>
      <c r="DH13" s="668"/>
      <c r="DI13" s="668"/>
      <c r="DJ13" s="668"/>
      <c r="DK13" s="668"/>
      <c r="DL13" s="668"/>
      <c r="DM13" s="668"/>
      <c r="DN13" s="668"/>
      <c r="DO13" s="668"/>
      <c r="DP13" s="669"/>
      <c r="DQ13" s="655">
        <v>73053</v>
      </c>
      <c r="DR13" s="668"/>
      <c r="DS13" s="668"/>
      <c r="DT13" s="668"/>
      <c r="DU13" s="668"/>
      <c r="DV13" s="668"/>
      <c r="DW13" s="668"/>
      <c r="DX13" s="668"/>
      <c r="DY13" s="668"/>
      <c r="DZ13" s="668"/>
      <c r="EA13" s="668"/>
      <c r="EB13" s="668"/>
      <c r="EC13" s="704"/>
    </row>
    <row r="14" spans="2:143" ht="11.25" customHeight="1" x14ac:dyDescent="0.15">
      <c r="B14" s="664" t="s">
        <v>261</v>
      </c>
      <c r="C14" s="665"/>
      <c r="D14" s="665"/>
      <c r="E14" s="665"/>
      <c r="F14" s="665"/>
      <c r="G14" s="665"/>
      <c r="H14" s="665"/>
      <c r="I14" s="665"/>
      <c r="J14" s="665"/>
      <c r="K14" s="665"/>
      <c r="L14" s="665"/>
      <c r="M14" s="665"/>
      <c r="N14" s="665"/>
      <c r="O14" s="665"/>
      <c r="P14" s="665"/>
      <c r="Q14" s="666"/>
      <c r="R14" s="667" t="s">
        <v>175</v>
      </c>
      <c r="S14" s="668"/>
      <c r="T14" s="668"/>
      <c r="U14" s="668"/>
      <c r="V14" s="668"/>
      <c r="W14" s="668"/>
      <c r="X14" s="668"/>
      <c r="Y14" s="669"/>
      <c r="Z14" s="723" t="s">
        <v>130</v>
      </c>
      <c r="AA14" s="723"/>
      <c r="AB14" s="723"/>
      <c r="AC14" s="723"/>
      <c r="AD14" s="724" t="s">
        <v>175</v>
      </c>
      <c r="AE14" s="724"/>
      <c r="AF14" s="724"/>
      <c r="AG14" s="724"/>
      <c r="AH14" s="724"/>
      <c r="AI14" s="724"/>
      <c r="AJ14" s="724"/>
      <c r="AK14" s="724"/>
      <c r="AL14" s="670" t="s">
        <v>130</v>
      </c>
      <c r="AM14" s="671"/>
      <c r="AN14" s="671"/>
      <c r="AO14" s="725"/>
      <c r="AP14" s="664" t="s">
        <v>262</v>
      </c>
      <c r="AQ14" s="665"/>
      <c r="AR14" s="665"/>
      <c r="AS14" s="665"/>
      <c r="AT14" s="665"/>
      <c r="AU14" s="665"/>
      <c r="AV14" s="665"/>
      <c r="AW14" s="665"/>
      <c r="AX14" s="665"/>
      <c r="AY14" s="665"/>
      <c r="AZ14" s="665"/>
      <c r="BA14" s="665"/>
      <c r="BB14" s="665"/>
      <c r="BC14" s="665"/>
      <c r="BD14" s="665"/>
      <c r="BE14" s="665"/>
      <c r="BF14" s="666"/>
      <c r="BG14" s="667">
        <v>12177</v>
      </c>
      <c r="BH14" s="668"/>
      <c r="BI14" s="668"/>
      <c r="BJ14" s="668"/>
      <c r="BK14" s="668"/>
      <c r="BL14" s="668"/>
      <c r="BM14" s="668"/>
      <c r="BN14" s="669"/>
      <c r="BO14" s="723">
        <v>1.3</v>
      </c>
      <c r="BP14" s="723"/>
      <c r="BQ14" s="723"/>
      <c r="BR14" s="723"/>
      <c r="BS14" s="655" t="s">
        <v>175</v>
      </c>
      <c r="BT14" s="668"/>
      <c r="BU14" s="668"/>
      <c r="BV14" s="668"/>
      <c r="BW14" s="668"/>
      <c r="BX14" s="668"/>
      <c r="BY14" s="668"/>
      <c r="BZ14" s="668"/>
      <c r="CA14" s="668"/>
      <c r="CB14" s="704"/>
      <c r="CD14" s="705" t="s">
        <v>263</v>
      </c>
      <c r="CE14" s="702"/>
      <c r="CF14" s="702"/>
      <c r="CG14" s="702"/>
      <c r="CH14" s="702"/>
      <c r="CI14" s="702"/>
      <c r="CJ14" s="702"/>
      <c r="CK14" s="702"/>
      <c r="CL14" s="702"/>
      <c r="CM14" s="702"/>
      <c r="CN14" s="702"/>
      <c r="CO14" s="702"/>
      <c r="CP14" s="702"/>
      <c r="CQ14" s="703"/>
      <c r="CR14" s="667">
        <v>172796</v>
      </c>
      <c r="CS14" s="668"/>
      <c r="CT14" s="668"/>
      <c r="CU14" s="668"/>
      <c r="CV14" s="668"/>
      <c r="CW14" s="668"/>
      <c r="CX14" s="668"/>
      <c r="CY14" s="669"/>
      <c r="CZ14" s="723">
        <v>7</v>
      </c>
      <c r="DA14" s="723"/>
      <c r="DB14" s="723"/>
      <c r="DC14" s="723"/>
      <c r="DD14" s="655">
        <v>94173</v>
      </c>
      <c r="DE14" s="668"/>
      <c r="DF14" s="668"/>
      <c r="DG14" s="668"/>
      <c r="DH14" s="668"/>
      <c r="DI14" s="668"/>
      <c r="DJ14" s="668"/>
      <c r="DK14" s="668"/>
      <c r="DL14" s="668"/>
      <c r="DM14" s="668"/>
      <c r="DN14" s="668"/>
      <c r="DO14" s="668"/>
      <c r="DP14" s="669"/>
      <c r="DQ14" s="655">
        <v>75508</v>
      </c>
      <c r="DR14" s="668"/>
      <c r="DS14" s="668"/>
      <c r="DT14" s="668"/>
      <c r="DU14" s="668"/>
      <c r="DV14" s="668"/>
      <c r="DW14" s="668"/>
      <c r="DX14" s="668"/>
      <c r="DY14" s="668"/>
      <c r="DZ14" s="668"/>
      <c r="EA14" s="668"/>
      <c r="EB14" s="668"/>
      <c r="EC14" s="704"/>
    </row>
    <row r="15" spans="2:143" ht="11.25" customHeight="1" x14ac:dyDescent="0.15">
      <c r="B15" s="664" t="s">
        <v>264</v>
      </c>
      <c r="C15" s="665"/>
      <c r="D15" s="665"/>
      <c r="E15" s="665"/>
      <c r="F15" s="665"/>
      <c r="G15" s="665"/>
      <c r="H15" s="665"/>
      <c r="I15" s="665"/>
      <c r="J15" s="665"/>
      <c r="K15" s="665"/>
      <c r="L15" s="665"/>
      <c r="M15" s="665"/>
      <c r="N15" s="665"/>
      <c r="O15" s="665"/>
      <c r="P15" s="665"/>
      <c r="Q15" s="666"/>
      <c r="R15" s="667">
        <v>3123</v>
      </c>
      <c r="S15" s="668"/>
      <c r="T15" s="668"/>
      <c r="U15" s="668"/>
      <c r="V15" s="668"/>
      <c r="W15" s="668"/>
      <c r="X15" s="668"/>
      <c r="Y15" s="669"/>
      <c r="Z15" s="723">
        <v>0.1</v>
      </c>
      <c r="AA15" s="723"/>
      <c r="AB15" s="723"/>
      <c r="AC15" s="723"/>
      <c r="AD15" s="724">
        <v>3123</v>
      </c>
      <c r="AE15" s="724"/>
      <c r="AF15" s="724"/>
      <c r="AG15" s="724"/>
      <c r="AH15" s="724"/>
      <c r="AI15" s="724"/>
      <c r="AJ15" s="724"/>
      <c r="AK15" s="724"/>
      <c r="AL15" s="670">
        <v>0.2</v>
      </c>
      <c r="AM15" s="671"/>
      <c r="AN15" s="671"/>
      <c r="AO15" s="725"/>
      <c r="AP15" s="664" t="s">
        <v>265</v>
      </c>
      <c r="AQ15" s="665"/>
      <c r="AR15" s="665"/>
      <c r="AS15" s="665"/>
      <c r="AT15" s="665"/>
      <c r="AU15" s="665"/>
      <c r="AV15" s="665"/>
      <c r="AW15" s="665"/>
      <c r="AX15" s="665"/>
      <c r="AY15" s="665"/>
      <c r="AZ15" s="665"/>
      <c r="BA15" s="665"/>
      <c r="BB15" s="665"/>
      <c r="BC15" s="665"/>
      <c r="BD15" s="665"/>
      <c r="BE15" s="665"/>
      <c r="BF15" s="666"/>
      <c r="BG15" s="667">
        <v>23913</v>
      </c>
      <c r="BH15" s="668"/>
      <c r="BI15" s="668"/>
      <c r="BJ15" s="668"/>
      <c r="BK15" s="668"/>
      <c r="BL15" s="668"/>
      <c r="BM15" s="668"/>
      <c r="BN15" s="669"/>
      <c r="BO15" s="723">
        <v>2.6</v>
      </c>
      <c r="BP15" s="723"/>
      <c r="BQ15" s="723"/>
      <c r="BR15" s="723"/>
      <c r="BS15" s="655" t="s">
        <v>175</v>
      </c>
      <c r="BT15" s="668"/>
      <c r="BU15" s="668"/>
      <c r="BV15" s="668"/>
      <c r="BW15" s="668"/>
      <c r="BX15" s="668"/>
      <c r="BY15" s="668"/>
      <c r="BZ15" s="668"/>
      <c r="CA15" s="668"/>
      <c r="CB15" s="704"/>
      <c r="CD15" s="705" t="s">
        <v>266</v>
      </c>
      <c r="CE15" s="702"/>
      <c r="CF15" s="702"/>
      <c r="CG15" s="702"/>
      <c r="CH15" s="702"/>
      <c r="CI15" s="702"/>
      <c r="CJ15" s="702"/>
      <c r="CK15" s="702"/>
      <c r="CL15" s="702"/>
      <c r="CM15" s="702"/>
      <c r="CN15" s="702"/>
      <c r="CO15" s="702"/>
      <c r="CP15" s="702"/>
      <c r="CQ15" s="703"/>
      <c r="CR15" s="667">
        <v>199930</v>
      </c>
      <c r="CS15" s="668"/>
      <c r="CT15" s="668"/>
      <c r="CU15" s="668"/>
      <c r="CV15" s="668"/>
      <c r="CW15" s="668"/>
      <c r="CX15" s="668"/>
      <c r="CY15" s="669"/>
      <c r="CZ15" s="723">
        <v>8.1999999999999993</v>
      </c>
      <c r="DA15" s="723"/>
      <c r="DB15" s="723"/>
      <c r="DC15" s="723"/>
      <c r="DD15" s="655">
        <v>23223</v>
      </c>
      <c r="DE15" s="668"/>
      <c r="DF15" s="668"/>
      <c r="DG15" s="668"/>
      <c r="DH15" s="668"/>
      <c r="DI15" s="668"/>
      <c r="DJ15" s="668"/>
      <c r="DK15" s="668"/>
      <c r="DL15" s="668"/>
      <c r="DM15" s="668"/>
      <c r="DN15" s="668"/>
      <c r="DO15" s="668"/>
      <c r="DP15" s="669"/>
      <c r="DQ15" s="655">
        <v>178939</v>
      </c>
      <c r="DR15" s="668"/>
      <c r="DS15" s="668"/>
      <c r="DT15" s="668"/>
      <c r="DU15" s="668"/>
      <c r="DV15" s="668"/>
      <c r="DW15" s="668"/>
      <c r="DX15" s="668"/>
      <c r="DY15" s="668"/>
      <c r="DZ15" s="668"/>
      <c r="EA15" s="668"/>
      <c r="EB15" s="668"/>
      <c r="EC15" s="704"/>
    </row>
    <row r="16" spans="2:143" ht="11.25" customHeight="1" x14ac:dyDescent="0.15">
      <c r="B16" s="664" t="s">
        <v>267</v>
      </c>
      <c r="C16" s="665"/>
      <c r="D16" s="665"/>
      <c r="E16" s="665"/>
      <c r="F16" s="665"/>
      <c r="G16" s="665"/>
      <c r="H16" s="665"/>
      <c r="I16" s="665"/>
      <c r="J16" s="665"/>
      <c r="K16" s="665"/>
      <c r="L16" s="665"/>
      <c r="M16" s="665"/>
      <c r="N16" s="665"/>
      <c r="O16" s="665"/>
      <c r="P16" s="665"/>
      <c r="Q16" s="666"/>
      <c r="R16" s="667" t="s">
        <v>130</v>
      </c>
      <c r="S16" s="668"/>
      <c r="T16" s="668"/>
      <c r="U16" s="668"/>
      <c r="V16" s="668"/>
      <c r="W16" s="668"/>
      <c r="X16" s="668"/>
      <c r="Y16" s="669"/>
      <c r="Z16" s="723" t="s">
        <v>130</v>
      </c>
      <c r="AA16" s="723"/>
      <c r="AB16" s="723"/>
      <c r="AC16" s="723"/>
      <c r="AD16" s="724" t="s">
        <v>130</v>
      </c>
      <c r="AE16" s="724"/>
      <c r="AF16" s="724"/>
      <c r="AG16" s="724"/>
      <c r="AH16" s="724"/>
      <c r="AI16" s="724"/>
      <c r="AJ16" s="724"/>
      <c r="AK16" s="724"/>
      <c r="AL16" s="670" t="s">
        <v>130</v>
      </c>
      <c r="AM16" s="671"/>
      <c r="AN16" s="671"/>
      <c r="AO16" s="725"/>
      <c r="AP16" s="664" t="s">
        <v>268</v>
      </c>
      <c r="AQ16" s="665"/>
      <c r="AR16" s="665"/>
      <c r="AS16" s="665"/>
      <c r="AT16" s="665"/>
      <c r="AU16" s="665"/>
      <c r="AV16" s="665"/>
      <c r="AW16" s="665"/>
      <c r="AX16" s="665"/>
      <c r="AY16" s="665"/>
      <c r="AZ16" s="665"/>
      <c r="BA16" s="665"/>
      <c r="BB16" s="665"/>
      <c r="BC16" s="665"/>
      <c r="BD16" s="665"/>
      <c r="BE16" s="665"/>
      <c r="BF16" s="666"/>
      <c r="BG16" s="667" t="s">
        <v>130</v>
      </c>
      <c r="BH16" s="668"/>
      <c r="BI16" s="668"/>
      <c r="BJ16" s="668"/>
      <c r="BK16" s="668"/>
      <c r="BL16" s="668"/>
      <c r="BM16" s="668"/>
      <c r="BN16" s="669"/>
      <c r="BO16" s="723" t="s">
        <v>175</v>
      </c>
      <c r="BP16" s="723"/>
      <c r="BQ16" s="723"/>
      <c r="BR16" s="723"/>
      <c r="BS16" s="655" t="s">
        <v>130</v>
      </c>
      <c r="BT16" s="668"/>
      <c r="BU16" s="668"/>
      <c r="BV16" s="668"/>
      <c r="BW16" s="668"/>
      <c r="BX16" s="668"/>
      <c r="BY16" s="668"/>
      <c r="BZ16" s="668"/>
      <c r="CA16" s="668"/>
      <c r="CB16" s="704"/>
      <c r="CD16" s="705" t="s">
        <v>269</v>
      </c>
      <c r="CE16" s="702"/>
      <c r="CF16" s="702"/>
      <c r="CG16" s="702"/>
      <c r="CH16" s="702"/>
      <c r="CI16" s="702"/>
      <c r="CJ16" s="702"/>
      <c r="CK16" s="702"/>
      <c r="CL16" s="702"/>
      <c r="CM16" s="702"/>
      <c r="CN16" s="702"/>
      <c r="CO16" s="702"/>
      <c r="CP16" s="702"/>
      <c r="CQ16" s="703"/>
      <c r="CR16" s="667" t="s">
        <v>175</v>
      </c>
      <c r="CS16" s="668"/>
      <c r="CT16" s="668"/>
      <c r="CU16" s="668"/>
      <c r="CV16" s="668"/>
      <c r="CW16" s="668"/>
      <c r="CX16" s="668"/>
      <c r="CY16" s="669"/>
      <c r="CZ16" s="723" t="s">
        <v>175</v>
      </c>
      <c r="DA16" s="723"/>
      <c r="DB16" s="723"/>
      <c r="DC16" s="723"/>
      <c r="DD16" s="655" t="s">
        <v>130</v>
      </c>
      <c r="DE16" s="668"/>
      <c r="DF16" s="668"/>
      <c r="DG16" s="668"/>
      <c r="DH16" s="668"/>
      <c r="DI16" s="668"/>
      <c r="DJ16" s="668"/>
      <c r="DK16" s="668"/>
      <c r="DL16" s="668"/>
      <c r="DM16" s="668"/>
      <c r="DN16" s="668"/>
      <c r="DO16" s="668"/>
      <c r="DP16" s="669"/>
      <c r="DQ16" s="655" t="s">
        <v>175</v>
      </c>
      <c r="DR16" s="668"/>
      <c r="DS16" s="668"/>
      <c r="DT16" s="668"/>
      <c r="DU16" s="668"/>
      <c r="DV16" s="668"/>
      <c r="DW16" s="668"/>
      <c r="DX16" s="668"/>
      <c r="DY16" s="668"/>
      <c r="DZ16" s="668"/>
      <c r="EA16" s="668"/>
      <c r="EB16" s="668"/>
      <c r="EC16" s="704"/>
    </row>
    <row r="17" spans="2:133" ht="11.25" customHeight="1" x14ac:dyDescent="0.15">
      <c r="B17" s="664" t="s">
        <v>270</v>
      </c>
      <c r="C17" s="665"/>
      <c r="D17" s="665"/>
      <c r="E17" s="665"/>
      <c r="F17" s="665"/>
      <c r="G17" s="665"/>
      <c r="H17" s="665"/>
      <c r="I17" s="665"/>
      <c r="J17" s="665"/>
      <c r="K17" s="665"/>
      <c r="L17" s="665"/>
      <c r="M17" s="665"/>
      <c r="N17" s="665"/>
      <c r="O17" s="665"/>
      <c r="P17" s="665"/>
      <c r="Q17" s="666"/>
      <c r="R17" s="667">
        <v>3535</v>
      </c>
      <c r="S17" s="668"/>
      <c r="T17" s="668"/>
      <c r="U17" s="668"/>
      <c r="V17" s="668"/>
      <c r="W17" s="668"/>
      <c r="X17" s="668"/>
      <c r="Y17" s="669"/>
      <c r="Z17" s="723">
        <v>0.1</v>
      </c>
      <c r="AA17" s="723"/>
      <c r="AB17" s="723"/>
      <c r="AC17" s="723"/>
      <c r="AD17" s="724">
        <v>3535</v>
      </c>
      <c r="AE17" s="724"/>
      <c r="AF17" s="724"/>
      <c r="AG17" s="724"/>
      <c r="AH17" s="724"/>
      <c r="AI17" s="724"/>
      <c r="AJ17" s="724"/>
      <c r="AK17" s="724"/>
      <c r="AL17" s="670">
        <v>0.2</v>
      </c>
      <c r="AM17" s="671"/>
      <c r="AN17" s="671"/>
      <c r="AO17" s="725"/>
      <c r="AP17" s="664" t="s">
        <v>271</v>
      </c>
      <c r="AQ17" s="665"/>
      <c r="AR17" s="665"/>
      <c r="AS17" s="665"/>
      <c r="AT17" s="665"/>
      <c r="AU17" s="665"/>
      <c r="AV17" s="665"/>
      <c r="AW17" s="665"/>
      <c r="AX17" s="665"/>
      <c r="AY17" s="665"/>
      <c r="AZ17" s="665"/>
      <c r="BA17" s="665"/>
      <c r="BB17" s="665"/>
      <c r="BC17" s="665"/>
      <c r="BD17" s="665"/>
      <c r="BE17" s="665"/>
      <c r="BF17" s="666"/>
      <c r="BG17" s="667" t="s">
        <v>130</v>
      </c>
      <c r="BH17" s="668"/>
      <c r="BI17" s="668"/>
      <c r="BJ17" s="668"/>
      <c r="BK17" s="668"/>
      <c r="BL17" s="668"/>
      <c r="BM17" s="668"/>
      <c r="BN17" s="669"/>
      <c r="BO17" s="723" t="s">
        <v>130</v>
      </c>
      <c r="BP17" s="723"/>
      <c r="BQ17" s="723"/>
      <c r="BR17" s="723"/>
      <c r="BS17" s="655" t="s">
        <v>130</v>
      </c>
      <c r="BT17" s="668"/>
      <c r="BU17" s="668"/>
      <c r="BV17" s="668"/>
      <c r="BW17" s="668"/>
      <c r="BX17" s="668"/>
      <c r="BY17" s="668"/>
      <c r="BZ17" s="668"/>
      <c r="CA17" s="668"/>
      <c r="CB17" s="704"/>
      <c r="CD17" s="705" t="s">
        <v>272</v>
      </c>
      <c r="CE17" s="702"/>
      <c r="CF17" s="702"/>
      <c r="CG17" s="702"/>
      <c r="CH17" s="702"/>
      <c r="CI17" s="702"/>
      <c r="CJ17" s="702"/>
      <c r="CK17" s="702"/>
      <c r="CL17" s="702"/>
      <c r="CM17" s="702"/>
      <c r="CN17" s="702"/>
      <c r="CO17" s="702"/>
      <c r="CP17" s="702"/>
      <c r="CQ17" s="703"/>
      <c r="CR17" s="667">
        <v>193698</v>
      </c>
      <c r="CS17" s="668"/>
      <c r="CT17" s="668"/>
      <c r="CU17" s="668"/>
      <c r="CV17" s="668"/>
      <c r="CW17" s="668"/>
      <c r="CX17" s="668"/>
      <c r="CY17" s="669"/>
      <c r="CZ17" s="723">
        <v>7.9</v>
      </c>
      <c r="DA17" s="723"/>
      <c r="DB17" s="723"/>
      <c r="DC17" s="723"/>
      <c r="DD17" s="655" t="s">
        <v>175</v>
      </c>
      <c r="DE17" s="668"/>
      <c r="DF17" s="668"/>
      <c r="DG17" s="668"/>
      <c r="DH17" s="668"/>
      <c r="DI17" s="668"/>
      <c r="DJ17" s="668"/>
      <c r="DK17" s="668"/>
      <c r="DL17" s="668"/>
      <c r="DM17" s="668"/>
      <c r="DN17" s="668"/>
      <c r="DO17" s="668"/>
      <c r="DP17" s="669"/>
      <c r="DQ17" s="655">
        <v>193698</v>
      </c>
      <c r="DR17" s="668"/>
      <c r="DS17" s="668"/>
      <c r="DT17" s="668"/>
      <c r="DU17" s="668"/>
      <c r="DV17" s="668"/>
      <c r="DW17" s="668"/>
      <c r="DX17" s="668"/>
      <c r="DY17" s="668"/>
      <c r="DZ17" s="668"/>
      <c r="EA17" s="668"/>
      <c r="EB17" s="668"/>
      <c r="EC17" s="704"/>
    </row>
    <row r="18" spans="2:133" ht="11.25" customHeight="1" x14ac:dyDescent="0.15">
      <c r="B18" s="664" t="s">
        <v>273</v>
      </c>
      <c r="C18" s="665"/>
      <c r="D18" s="665"/>
      <c r="E18" s="665"/>
      <c r="F18" s="665"/>
      <c r="G18" s="665"/>
      <c r="H18" s="665"/>
      <c r="I18" s="665"/>
      <c r="J18" s="665"/>
      <c r="K18" s="665"/>
      <c r="L18" s="665"/>
      <c r="M18" s="665"/>
      <c r="N18" s="665"/>
      <c r="O18" s="665"/>
      <c r="P18" s="665"/>
      <c r="Q18" s="666"/>
      <c r="R18" s="667">
        <v>431659</v>
      </c>
      <c r="S18" s="668"/>
      <c r="T18" s="668"/>
      <c r="U18" s="668"/>
      <c r="V18" s="668"/>
      <c r="W18" s="668"/>
      <c r="X18" s="668"/>
      <c r="Y18" s="669"/>
      <c r="Z18" s="723">
        <v>17</v>
      </c>
      <c r="AA18" s="723"/>
      <c r="AB18" s="723"/>
      <c r="AC18" s="723"/>
      <c r="AD18" s="724">
        <v>387515</v>
      </c>
      <c r="AE18" s="724"/>
      <c r="AF18" s="724"/>
      <c r="AG18" s="724"/>
      <c r="AH18" s="724"/>
      <c r="AI18" s="724"/>
      <c r="AJ18" s="724"/>
      <c r="AK18" s="724"/>
      <c r="AL18" s="670">
        <v>27.2</v>
      </c>
      <c r="AM18" s="671"/>
      <c r="AN18" s="671"/>
      <c r="AO18" s="725"/>
      <c r="AP18" s="664" t="s">
        <v>274</v>
      </c>
      <c r="AQ18" s="665"/>
      <c r="AR18" s="665"/>
      <c r="AS18" s="665"/>
      <c r="AT18" s="665"/>
      <c r="AU18" s="665"/>
      <c r="AV18" s="665"/>
      <c r="AW18" s="665"/>
      <c r="AX18" s="665"/>
      <c r="AY18" s="665"/>
      <c r="AZ18" s="665"/>
      <c r="BA18" s="665"/>
      <c r="BB18" s="665"/>
      <c r="BC18" s="665"/>
      <c r="BD18" s="665"/>
      <c r="BE18" s="665"/>
      <c r="BF18" s="666"/>
      <c r="BG18" s="667" t="s">
        <v>175</v>
      </c>
      <c r="BH18" s="668"/>
      <c r="BI18" s="668"/>
      <c r="BJ18" s="668"/>
      <c r="BK18" s="668"/>
      <c r="BL18" s="668"/>
      <c r="BM18" s="668"/>
      <c r="BN18" s="669"/>
      <c r="BO18" s="723" t="s">
        <v>130</v>
      </c>
      <c r="BP18" s="723"/>
      <c r="BQ18" s="723"/>
      <c r="BR18" s="723"/>
      <c r="BS18" s="655" t="s">
        <v>130</v>
      </c>
      <c r="BT18" s="668"/>
      <c r="BU18" s="668"/>
      <c r="BV18" s="668"/>
      <c r="BW18" s="668"/>
      <c r="BX18" s="668"/>
      <c r="BY18" s="668"/>
      <c r="BZ18" s="668"/>
      <c r="CA18" s="668"/>
      <c r="CB18" s="704"/>
      <c r="CD18" s="705" t="s">
        <v>275</v>
      </c>
      <c r="CE18" s="702"/>
      <c r="CF18" s="702"/>
      <c r="CG18" s="702"/>
      <c r="CH18" s="702"/>
      <c r="CI18" s="702"/>
      <c r="CJ18" s="702"/>
      <c r="CK18" s="702"/>
      <c r="CL18" s="702"/>
      <c r="CM18" s="702"/>
      <c r="CN18" s="702"/>
      <c r="CO18" s="702"/>
      <c r="CP18" s="702"/>
      <c r="CQ18" s="703"/>
      <c r="CR18" s="667">
        <v>177216</v>
      </c>
      <c r="CS18" s="668"/>
      <c r="CT18" s="668"/>
      <c r="CU18" s="668"/>
      <c r="CV18" s="668"/>
      <c r="CW18" s="668"/>
      <c r="CX18" s="668"/>
      <c r="CY18" s="669"/>
      <c r="CZ18" s="723">
        <v>7.2</v>
      </c>
      <c r="DA18" s="723"/>
      <c r="DB18" s="723"/>
      <c r="DC18" s="723"/>
      <c r="DD18" s="655">
        <v>177216</v>
      </c>
      <c r="DE18" s="668"/>
      <c r="DF18" s="668"/>
      <c r="DG18" s="668"/>
      <c r="DH18" s="668"/>
      <c r="DI18" s="668"/>
      <c r="DJ18" s="668"/>
      <c r="DK18" s="668"/>
      <c r="DL18" s="668"/>
      <c r="DM18" s="668"/>
      <c r="DN18" s="668"/>
      <c r="DO18" s="668"/>
      <c r="DP18" s="669"/>
      <c r="DQ18" s="655">
        <v>177216</v>
      </c>
      <c r="DR18" s="668"/>
      <c r="DS18" s="668"/>
      <c r="DT18" s="668"/>
      <c r="DU18" s="668"/>
      <c r="DV18" s="668"/>
      <c r="DW18" s="668"/>
      <c r="DX18" s="668"/>
      <c r="DY18" s="668"/>
      <c r="DZ18" s="668"/>
      <c r="EA18" s="668"/>
      <c r="EB18" s="668"/>
      <c r="EC18" s="704"/>
    </row>
    <row r="19" spans="2:133" ht="11.25" customHeight="1" x14ac:dyDescent="0.15">
      <c r="B19" s="664" t="s">
        <v>276</v>
      </c>
      <c r="C19" s="665"/>
      <c r="D19" s="665"/>
      <c r="E19" s="665"/>
      <c r="F19" s="665"/>
      <c r="G19" s="665"/>
      <c r="H19" s="665"/>
      <c r="I19" s="665"/>
      <c r="J19" s="665"/>
      <c r="K19" s="665"/>
      <c r="L19" s="665"/>
      <c r="M19" s="665"/>
      <c r="N19" s="665"/>
      <c r="O19" s="665"/>
      <c r="P19" s="665"/>
      <c r="Q19" s="666"/>
      <c r="R19" s="667">
        <v>387515</v>
      </c>
      <c r="S19" s="668"/>
      <c r="T19" s="668"/>
      <c r="U19" s="668"/>
      <c r="V19" s="668"/>
      <c r="W19" s="668"/>
      <c r="X19" s="668"/>
      <c r="Y19" s="669"/>
      <c r="Z19" s="723">
        <v>15.2</v>
      </c>
      <c r="AA19" s="723"/>
      <c r="AB19" s="723"/>
      <c r="AC19" s="723"/>
      <c r="AD19" s="724">
        <v>387515</v>
      </c>
      <c r="AE19" s="724"/>
      <c r="AF19" s="724"/>
      <c r="AG19" s="724"/>
      <c r="AH19" s="724"/>
      <c r="AI19" s="724"/>
      <c r="AJ19" s="724"/>
      <c r="AK19" s="724"/>
      <c r="AL19" s="670">
        <v>27.2</v>
      </c>
      <c r="AM19" s="671"/>
      <c r="AN19" s="671"/>
      <c r="AO19" s="725"/>
      <c r="AP19" s="664" t="s">
        <v>277</v>
      </c>
      <c r="AQ19" s="665"/>
      <c r="AR19" s="665"/>
      <c r="AS19" s="665"/>
      <c r="AT19" s="665"/>
      <c r="AU19" s="665"/>
      <c r="AV19" s="665"/>
      <c r="AW19" s="665"/>
      <c r="AX19" s="665"/>
      <c r="AY19" s="665"/>
      <c r="AZ19" s="665"/>
      <c r="BA19" s="665"/>
      <c r="BB19" s="665"/>
      <c r="BC19" s="665"/>
      <c r="BD19" s="665"/>
      <c r="BE19" s="665"/>
      <c r="BF19" s="666"/>
      <c r="BG19" s="667">
        <v>780</v>
      </c>
      <c r="BH19" s="668"/>
      <c r="BI19" s="668"/>
      <c r="BJ19" s="668"/>
      <c r="BK19" s="668"/>
      <c r="BL19" s="668"/>
      <c r="BM19" s="668"/>
      <c r="BN19" s="669"/>
      <c r="BO19" s="723">
        <v>0.1</v>
      </c>
      <c r="BP19" s="723"/>
      <c r="BQ19" s="723"/>
      <c r="BR19" s="723"/>
      <c r="BS19" s="655" t="s">
        <v>130</v>
      </c>
      <c r="BT19" s="668"/>
      <c r="BU19" s="668"/>
      <c r="BV19" s="668"/>
      <c r="BW19" s="668"/>
      <c r="BX19" s="668"/>
      <c r="BY19" s="668"/>
      <c r="BZ19" s="668"/>
      <c r="CA19" s="668"/>
      <c r="CB19" s="704"/>
      <c r="CD19" s="705" t="s">
        <v>278</v>
      </c>
      <c r="CE19" s="702"/>
      <c r="CF19" s="702"/>
      <c r="CG19" s="702"/>
      <c r="CH19" s="702"/>
      <c r="CI19" s="702"/>
      <c r="CJ19" s="702"/>
      <c r="CK19" s="702"/>
      <c r="CL19" s="702"/>
      <c r="CM19" s="702"/>
      <c r="CN19" s="702"/>
      <c r="CO19" s="702"/>
      <c r="CP19" s="702"/>
      <c r="CQ19" s="703"/>
      <c r="CR19" s="667" t="s">
        <v>244</v>
      </c>
      <c r="CS19" s="668"/>
      <c r="CT19" s="668"/>
      <c r="CU19" s="668"/>
      <c r="CV19" s="668"/>
      <c r="CW19" s="668"/>
      <c r="CX19" s="668"/>
      <c r="CY19" s="669"/>
      <c r="CZ19" s="723" t="s">
        <v>175</v>
      </c>
      <c r="DA19" s="723"/>
      <c r="DB19" s="723"/>
      <c r="DC19" s="723"/>
      <c r="DD19" s="655" t="s">
        <v>130</v>
      </c>
      <c r="DE19" s="668"/>
      <c r="DF19" s="668"/>
      <c r="DG19" s="668"/>
      <c r="DH19" s="668"/>
      <c r="DI19" s="668"/>
      <c r="DJ19" s="668"/>
      <c r="DK19" s="668"/>
      <c r="DL19" s="668"/>
      <c r="DM19" s="668"/>
      <c r="DN19" s="668"/>
      <c r="DO19" s="668"/>
      <c r="DP19" s="669"/>
      <c r="DQ19" s="655" t="s">
        <v>130</v>
      </c>
      <c r="DR19" s="668"/>
      <c r="DS19" s="668"/>
      <c r="DT19" s="668"/>
      <c r="DU19" s="668"/>
      <c r="DV19" s="668"/>
      <c r="DW19" s="668"/>
      <c r="DX19" s="668"/>
      <c r="DY19" s="668"/>
      <c r="DZ19" s="668"/>
      <c r="EA19" s="668"/>
      <c r="EB19" s="668"/>
      <c r="EC19" s="704"/>
    </row>
    <row r="20" spans="2:133" ht="11.25" customHeight="1" x14ac:dyDescent="0.15">
      <c r="B20" s="664" t="s">
        <v>279</v>
      </c>
      <c r="C20" s="665"/>
      <c r="D20" s="665"/>
      <c r="E20" s="665"/>
      <c r="F20" s="665"/>
      <c r="G20" s="665"/>
      <c r="H20" s="665"/>
      <c r="I20" s="665"/>
      <c r="J20" s="665"/>
      <c r="K20" s="665"/>
      <c r="L20" s="665"/>
      <c r="M20" s="665"/>
      <c r="N20" s="665"/>
      <c r="O20" s="665"/>
      <c r="P20" s="665"/>
      <c r="Q20" s="666"/>
      <c r="R20" s="667">
        <v>44144</v>
      </c>
      <c r="S20" s="668"/>
      <c r="T20" s="668"/>
      <c r="U20" s="668"/>
      <c r="V20" s="668"/>
      <c r="W20" s="668"/>
      <c r="X20" s="668"/>
      <c r="Y20" s="669"/>
      <c r="Z20" s="723">
        <v>1.7</v>
      </c>
      <c r="AA20" s="723"/>
      <c r="AB20" s="723"/>
      <c r="AC20" s="723"/>
      <c r="AD20" s="724" t="s">
        <v>130</v>
      </c>
      <c r="AE20" s="724"/>
      <c r="AF20" s="724"/>
      <c r="AG20" s="724"/>
      <c r="AH20" s="724"/>
      <c r="AI20" s="724"/>
      <c r="AJ20" s="724"/>
      <c r="AK20" s="724"/>
      <c r="AL20" s="670" t="s">
        <v>175</v>
      </c>
      <c r="AM20" s="671"/>
      <c r="AN20" s="671"/>
      <c r="AO20" s="725"/>
      <c r="AP20" s="664" t="s">
        <v>280</v>
      </c>
      <c r="AQ20" s="665"/>
      <c r="AR20" s="665"/>
      <c r="AS20" s="665"/>
      <c r="AT20" s="665"/>
      <c r="AU20" s="665"/>
      <c r="AV20" s="665"/>
      <c r="AW20" s="665"/>
      <c r="AX20" s="665"/>
      <c r="AY20" s="665"/>
      <c r="AZ20" s="665"/>
      <c r="BA20" s="665"/>
      <c r="BB20" s="665"/>
      <c r="BC20" s="665"/>
      <c r="BD20" s="665"/>
      <c r="BE20" s="665"/>
      <c r="BF20" s="666"/>
      <c r="BG20" s="667">
        <v>780</v>
      </c>
      <c r="BH20" s="668"/>
      <c r="BI20" s="668"/>
      <c r="BJ20" s="668"/>
      <c r="BK20" s="668"/>
      <c r="BL20" s="668"/>
      <c r="BM20" s="668"/>
      <c r="BN20" s="669"/>
      <c r="BO20" s="723">
        <v>0.1</v>
      </c>
      <c r="BP20" s="723"/>
      <c r="BQ20" s="723"/>
      <c r="BR20" s="723"/>
      <c r="BS20" s="655" t="s">
        <v>130</v>
      </c>
      <c r="BT20" s="668"/>
      <c r="BU20" s="668"/>
      <c r="BV20" s="668"/>
      <c r="BW20" s="668"/>
      <c r="BX20" s="668"/>
      <c r="BY20" s="668"/>
      <c r="BZ20" s="668"/>
      <c r="CA20" s="668"/>
      <c r="CB20" s="704"/>
      <c r="CD20" s="705" t="s">
        <v>281</v>
      </c>
      <c r="CE20" s="702"/>
      <c r="CF20" s="702"/>
      <c r="CG20" s="702"/>
      <c r="CH20" s="702"/>
      <c r="CI20" s="702"/>
      <c r="CJ20" s="702"/>
      <c r="CK20" s="702"/>
      <c r="CL20" s="702"/>
      <c r="CM20" s="702"/>
      <c r="CN20" s="702"/>
      <c r="CO20" s="702"/>
      <c r="CP20" s="702"/>
      <c r="CQ20" s="703"/>
      <c r="CR20" s="667">
        <v>2451111</v>
      </c>
      <c r="CS20" s="668"/>
      <c r="CT20" s="668"/>
      <c r="CU20" s="668"/>
      <c r="CV20" s="668"/>
      <c r="CW20" s="668"/>
      <c r="CX20" s="668"/>
      <c r="CY20" s="669"/>
      <c r="CZ20" s="723">
        <v>100</v>
      </c>
      <c r="DA20" s="723"/>
      <c r="DB20" s="723"/>
      <c r="DC20" s="723"/>
      <c r="DD20" s="655">
        <v>418098</v>
      </c>
      <c r="DE20" s="668"/>
      <c r="DF20" s="668"/>
      <c r="DG20" s="668"/>
      <c r="DH20" s="668"/>
      <c r="DI20" s="668"/>
      <c r="DJ20" s="668"/>
      <c r="DK20" s="668"/>
      <c r="DL20" s="668"/>
      <c r="DM20" s="668"/>
      <c r="DN20" s="668"/>
      <c r="DO20" s="668"/>
      <c r="DP20" s="669"/>
      <c r="DQ20" s="655">
        <v>1818812</v>
      </c>
      <c r="DR20" s="668"/>
      <c r="DS20" s="668"/>
      <c r="DT20" s="668"/>
      <c r="DU20" s="668"/>
      <c r="DV20" s="668"/>
      <c r="DW20" s="668"/>
      <c r="DX20" s="668"/>
      <c r="DY20" s="668"/>
      <c r="DZ20" s="668"/>
      <c r="EA20" s="668"/>
      <c r="EB20" s="668"/>
      <c r="EC20" s="704"/>
    </row>
    <row r="21" spans="2:133" ht="11.25" customHeight="1" x14ac:dyDescent="0.15">
      <c r="B21" s="664" t="s">
        <v>282</v>
      </c>
      <c r="C21" s="665"/>
      <c r="D21" s="665"/>
      <c r="E21" s="665"/>
      <c r="F21" s="665"/>
      <c r="G21" s="665"/>
      <c r="H21" s="665"/>
      <c r="I21" s="665"/>
      <c r="J21" s="665"/>
      <c r="K21" s="665"/>
      <c r="L21" s="665"/>
      <c r="M21" s="665"/>
      <c r="N21" s="665"/>
      <c r="O21" s="665"/>
      <c r="P21" s="665"/>
      <c r="Q21" s="666"/>
      <c r="R21" s="667" t="s">
        <v>175</v>
      </c>
      <c r="S21" s="668"/>
      <c r="T21" s="668"/>
      <c r="U21" s="668"/>
      <c r="V21" s="668"/>
      <c r="W21" s="668"/>
      <c r="X21" s="668"/>
      <c r="Y21" s="669"/>
      <c r="Z21" s="723" t="s">
        <v>130</v>
      </c>
      <c r="AA21" s="723"/>
      <c r="AB21" s="723"/>
      <c r="AC21" s="723"/>
      <c r="AD21" s="724" t="s">
        <v>130</v>
      </c>
      <c r="AE21" s="724"/>
      <c r="AF21" s="724"/>
      <c r="AG21" s="724"/>
      <c r="AH21" s="724"/>
      <c r="AI21" s="724"/>
      <c r="AJ21" s="724"/>
      <c r="AK21" s="724"/>
      <c r="AL21" s="670" t="s">
        <v>130</v>
      </c>
      <c r="AM21" s="671"/>
      <c r="AN21" s="671"/>
      <c r="AO21" s="725"/>
      <c r="AP21" s="769" t="s">
        <v>283</v>
      </c>
      <c r="AQ21" s="776"/>
      <c r="AR21" s="776"/>
      <c r="AS21" s="776"/>
      <c r="AT21" s="776"/>
      <c r="AU21" s="776"/>
      <c r="AV21" s="776"/>
      <c r="AW21" s="776"/>
      <c r="AX21" s="776"/>
      <c r="AY21" s="776"/>
      <c r="AZ21" s="776"/>
      <c r="BA21" s="776"/>
      <c r="BB21" s="776"/>
      <c r="BC21" s="776"/>
      <c r="BD21" s="776"/>
      <c r="BE21" s="776"/>
      <c r="BF21" s="771"/>
      <c r="BG21" s="667">
        <v>780</v>
      </c>
      <c r="BH21" s="668"/>
      <c r="BI21" s="668"/>
      <c r="BJ21" s="668"/>
      <c r="BK21" s="668"/>
      <c r="BL21" s="668"/>
      <c r="BM21" s="668"/>
      <c r="BN21" s="669"/>
      <c r="BO21" s="723">
        <v>0.1</v>
      </c>
      <c r="BP21" s="723"/>
      <c r="BQ21" s="723"/>
      <c r="BR21" s="723"/>
      <c r="BS21" s="655" t="s">
        <v>175</v>
      </c>
      <c r="BT21" s="668"/>
      <c r="BU21" s="668"/>
      <c r="BV21" s="668"/>
      <c r="BW21" s="668"/>
      <c r="BX21" s="668"/>
      <c r="BY21" s="668"/>
      <c r="BZ21" s="668"/>
      <c r="CA21" s="668"/>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64" t="s">
        <v>284</v>
      </c>
      <c r="C22" s="665"/>
      <c r="D22" s="665"/>
      <c r="E22" s="665"/>
      <c r="F22" s="665"/>
      <c r="G22" s="665"/>
      <c r="H22" s="665"/>
      <c r="I22" s="665"/>
      <c r="J22" s="665"/>
      <c r="K22" s="665"/>
      <c r="L22" s="665"/>
      <c r="M22" s="665"/>
      <c r="N22" s="665"/>
      <c r="O22" s="665"/>
      <c r="P22" s="665"/>
      <c r="Q22" s="666"/>
      <c r="R22" s="667">
        <v>1463819</v>
      </c>
      <c r="S22" s="668"/>
      <c r="T22" s="668"/>
      <c r="U22" s="668"/>
      <c r="V22" s="668"/>
      <c r="W22" s="668"/>
      <c r="X22" s="668"/>
      <c r="Y22" s="669"/>
      <c r="Z22" s="723">
        <v>57.6</v>
      </c>
      <c r="AA22" s="723"/>
      <c r="AB22" s="723"/>
      <c r="AC22" s="723"/>
      <c r="AD22" s="724">
        <v>1419675</v>
      </c>
      <c r="AE22" s="724"/>
      <c r="AF22" s="724"/>
      <c r="AG22" s="724"/>
      <c r="AH22" s="724"/>
      <c r="AI22" s="724"/>
      <c r="AJ22" s="724"/>
      <c r="AK22" s="724"/>
      <c r="AL22" s="670">
        <v>99.5</v>
      </c>
      <c r="AM22" s="671"/>
      <c r="AN22" s="671"/>
      <c r="AO22" s="725"/>
      <c r="AP22" s="769" t="s">
        <v>285</v>
      </c>
      <c r="AQ22" s="776"/>
      <c r="AR22" s="776"/>
      <c r="AS22" s="776"/>
      <c r="AT22" s="776"/>
      <c r="AU22" s="776"/>
      <c r="AV22" s="776"/>
      <c r="AW22" s="776"/>
      <c r="AX22" s="776"/>
      <c r="AY22" s="776"/>
      <c r="AZ22" s="776"/>
      <c r="BA22" s="776"/>
      <c r="BB22" s="776"/>
      <c r="BC22" s="776"/>
      <c r="BD22" s="776"/>
      <c r="BE22" s="776"/>
      <c r="BF22" s="771"/>
      <c r="BG22" s="667" t="s">
        <v>175</v>
      </c>
      <c r="BH22" s="668"/>
      <c r="BI22" s="668"/>
      <c r="BJ22" s="668"/>
      <c r="BK22" s="668"/>
      <c r="BL22" s="668"/>
      <c r="BM22" s="668"/>
      <c r="BN22" s="669"/>
      <c r="BO22" s="723" t="s">
        <v>130</v>
      </c>
      <c r="BP22" s="723"/>
      <c r="BQ22" s="723"/>
      <c r="BR22" s="723"/>
      <c r="BS22" s="655" t="s">
        <v>130</v>
      </c>
      <c r="BT22" s="668"/>
      <c r="BU22" s="668"/>
      <c r="BV22" s="668"/>
      <c r="BW22" s="668"/>
      <c r="BX22" s="668"/>
      <c r="BY22" s="668"/>
      <c r="BZ22" s="668"/>
      <c r="CA22" s="668"/>
      <c r="CB22" s="704"/>
      <c r="CD22" s="778" t="s">
        <v>286</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64" t="s">
        <v>287</v>
      </c>
      <c r="C23" s="665"/>
      <c r="D23" s="665"/>
      <c r="E23" s="665"/>
      <c r="F23" s="665"/>
      <c r="G23" s="665"/>
      <c r="H23" s="665"/>
      <c r="I23" s="665"/>
      <c r="J23" s="665"/>
      <c r="K23" s="665"/>
      <c r="L23" s="665"/>
      <c r="M23" s="665"/>
      <c r="N23" s="665"/>
      <c r="O23" s="665"/>
      <c r="P23" s="665"/>
      <c r="Q23" s="666"/>
      <c r="R23" s="667" t="s">
        <v>130</v>
      </c>
      <c r="S23" s="668"/>
      <c r="T23" s="668"/>
      <c r="U23" s="668"/>
      <c r="V23" s="668"/>
      <c r="W23" s="668"/>
      <c r="X23" s="668"/>
      <c r="Y23" s="669"/>
      <c r="Z23" s="723" t="s">
        <v>130</v>
      </c>
      <c r="AA23" s="723"/>
      <c r="AB23" s="723"/>
      <c r="AC23" s="723"/>
      <c r="AD23" s="724" t="s">
        <v>175</v>
      </c>
      <c r="AE23" s="724"/>
      <c r="AF23" s="724"/>
      <c r="AG23" s="724"/>
      <c r="AH23" s="724"/>
      <c r="AI23" s="724"/>
      <c r="AJ23" s="724"/>
      <c r="AK23" s="724"/>
      <c r="AL23" s="670" t="s">
        <v>244</v>
      </c>
      <c r="AM23" s="671"/>
      <c r="AN23" s="671"/>
      <c r="AO23" s="725"/>
      <c r="AP23" s="769" t="s">
        <v>288</v>
      </c>
      <c r="AQ23" s="776"/>
      <c r="AR23" s="776"/>
      <c r="AS23" s="776"/>
      <c r="AT23" s="776"/>
      <c r="AU23" s="776"/>
      <c r="AV23" s="776"/>
      <c r="AW23" s="776"/>
      <c r="AX23" s="776"/>
      <c r="AY23" s="776"/>
      <c r="AZ23" s="776"/>
      <c r="BA23" s="776"/>
      <c r="BB23" s="776"/>
      <c r="BC23" s="776"/>
      <c r="BD23" s="776"/>
      <c r="BE23" s="776"/>
      <c r="BF23" s="771"/>
      <c r="BG23" s="667" t="s">
        <v>130</v>
      </c>
      <c r="BH23" s="668"/>
      <c r="BI23" s="668"/>
      <c r="BJ23" s="668"/>
      <c r="BK23" s="668"/>
      <c r="BL23" s="668"/>
      <c r="BM23" s="668"/>
      <c r="BN23" s="669"/>
      <c r="BO23" s="723" t="s">
        <v>130</v>
      </c>
      <c r="BP23" s="723"/>
      <c r="BQ23" s="723"/>
      <c r="BR23" s="723"/>
      <c r="BS23" s="655" t="s">
        <v>130</v>
      </c>
      <c r="BT23" s="668"/>
      <c r="BU23" s="668"/>
      <c r="BV23" s="668"/>
      <c r="BW23" s="668"/>
      <c r="BX23" s="668"/>
      <c r="BY23" s="668"/>
      <c r="BZ23" s="668"/>
      <c r="CA23" s="668"/>
      <c r="CB23" s="704"/>
      <c r="CD23" s="778" t="s">
        <v>227</v>
      </c>
      <c r="CE23" s="779"/>
      <c r="CF23" s="779"/>
      <c r="CG23" s="779"/>
      <c r="CH23" s="779"/>
      <c r="CI23" s="779"/>
      <c r="CJ23" s="779"/>
      <c r="CK23" s="779"/>
      <c r="CL23" s="779"/>
      <c r="CM23" s="779"/>
      <c r="CN23" s="779"/>
      <c r="CO23" s="779"/>
      <c r="CP23" s="779"/>
      <c r="CQ23" s="780"/>
      <c r="CR23" s="778" t="s">
        <v>289</v>
      </c>
      <c r="CS23" s="779"/>
      <c r="CT23" s="779"/>
      <c r="CU23" s="779"/>
      <c r="CV23" s="779"/>
      <c r="CW23" s="779"/>
      <c r="CX23" s="779"/>
      <c r="CY23" s="780"/>
      <c r="CZ23" s="778" t="s">
        <v>290</v>
      </c>
      <c r="DA23" s="779"/>
      <c r="DB23" s="779"/>
      <c r="DC23" s="780"/>
      <c r="DD23" s="778" t="s">
        <v>291</v>
      </c>
      <c r="DE23" s="779"/>
      <c r="DF23" s="779"/>
      <c r="DG23" s="779"/>
      <c r="DH23" s="779"/>
      <c r="DI23" s="779"/>
      <c r="DJ23" s="779"/>
      <c r="DK23" s="780"/>
      <c r="DL23" s="787" t="s">
        <v>292</v>
      </c>
      <c r="DM23" s="788"/>
      <c r="DN23" s="788"/>
      <c r="DO23" s="788"/>
      <c r="DP23" s="788"/>
      <c r="DQ23" s="788"/>
      <c r="DR23" s="788"/>
      <c r="DS23" s="788"/>
      <c r="DT23" s="788"/>
      <c r="DU23" s="788"/>
      <c r="DV23" s="789"/>
      <c r="DW23" s="778" t="s">
        <v>293</v>
      </c>
      <c r="DX23" s="779"/>
      <c r="DY23" s="779"/>
      <c r="DZ23" s="779"/>
      <c r="EA23" s="779"/>
      <c r="EB23" s="779"/>
      <c r="EC23" s="780"/>
    </row>
    <row r="24" spans="2:133" ht="11.25" customHeight="1" x14ac:dyDescent="0.15">
      <c r="B24" s="664" t="s">
        <v>294</v>
      </c>
      <c r="C24" s="665"/>
      <c r="D24" s="665"/>
      <c r="E24" s="665"/>
      <c r="F24" s="665"/>
      <c r="G24" s="665"/>
      <c r="H24" s="665"/>
      <c r="I24" s="665"/>
      <c r="J24" s="665"/>
      <c r="K24" s="665"/>
      <c r="L24" s="665"/>
      <c r="M24" s="665"/>
      <c r="N24" s="665"/>
      <c r="O24" s="665"/>
      <c r="P24" s="665"/>
      <c r="Q24" s="666"/>
      <c r="R24" s="667">
        <v>23496</v>
      </c>
      <c r="S24" s="668"/>
      <c r="T24" s="668"/>
      <c r="U24" s="668"/>
      <c r="V24" s="668"/>
      <c r="W24" s="668"/>
      <c r="X24" s="668"/>
      <c r="Y24" s="669"/>
      <c r="Z24" s="723">
        <v>0.9</v>
      </c>
      <c r="AA24" s="723"/>
      <c r="AB24" s="723"/>
      <c r="AC24" s="723"/>
      <c r="AD24" s="724" t="s">
        <v>130</v>
      </c>
      <c r="AE24" s="724"/>
      <c r="AF24" s="724"/>
      <c r="AG24" s="724"/>
      <c r="AH24" s="724"/>
      <c r="AI24" s="724"/>
      <c r="AJ24" s="724"/>
      <c r="AK24" s="724"/>
      <c r="AL24" s="670" t="s">
        <v>244</v>
      </c>
      <c r="AM24" s="671"/>
      <c r="AN24" s="671"/>
      <c r="AO24" s="725"/>
      <c r="AP24" s="769" t="s">
        <v>295</v>
      </c>
      <c r="AQ24" s="776"/>
      <c r="AR24" s="776"/>
      <c r="AS24" s="776"/>
      <c r="AT24" s="776"/>
      <c r="AU24" s="776"/>
      <c r="AV24" s="776"/>
      <c r="AW24" s="776"/>
      <c r="AX24" s="776"/>
      <c r="AY24" s="776"/>
      <c r="AZ24" s="776"/>
      <c r="BA24" s="776"/>
      <c r="BB24" s="776"/>
      <c r="BC24" s="776"/>
      <c r="BD24" s="776"/>
      <c r="BE24" s="776"/>
      <c r="BF24" s="771"/>
      <c r="BG24" s="667" t="s">
        <v>175</v>
      </c>
      <c r="BH24" s="668"/>
      <c r="BI24" s="668"/>
      <c r="BJ24" s="668"/>
      <c r="BK24" s="668"/>
      <c r="BL24" s="668"/>
      <c r="BM24" s="668"/>
      <c r="BN24" s="669"/>
      <c r="BO24" s="723" t="s">
        <v>130</v>
      </c>
      <c r="BP24" s="723"/>
      <c r="BQ24" s="723"/>
      <c r="BR24" s="723"/>
      <c r="BS24" s="655" t="s">
        <v>130</v>
      </c>
      <c r="BT24" s="668"/>
      <c r="BU24" s="668"/>
      <c r="BV24" s="668"/>
      <c r="BW24" s="668"/>
      <c r="BX24" s="668"/>
      <c r="BY24" s="668"/>
      <c r="BZ24" s="668"/>
      <c r="CA24" s="668"/>
      <c r="CB24" s="704"/>
      <c r="CD24" s="732" t="s">
        <v>296</v>
      </c>
      <c r="CE24" s="733"/>
      <c r="CF24" s="733"/>
      <c r="CG24" s="733"/>
      <c r="CH24" s="733"/>
      <c r="CI24" s="733"/>
      <c r="CJ24" s="733"/>
      <c r="CK24" s="733"/>
      <c r="CL24" s="733"/>
      <c r="CM24" s="733"/>
      <c r="CN24" s="733"/>
      <c r="CO24" s="733"/>
      <c r="CP24" s="733"/>
      <c r="CQ24" s="734"/>
      <c r="CR24" s="726">
        <v>1009627</v>
      </c>
      <c r="CS24" s="727"/>
      <c r="CT24" s="727"/>
      <c r="CU24" s="727"/>
      <c r="CV24" s="727"/>
      <c r="CW24" s="727"/>
      <c r="CX24" s="727"/>
      <c r="CY24" s="773"/>
      <c r="CZ24" s="774">
        <v>41.2</v>
      </c>
      <c r="DA24" s="743"/>
      <c r="DB24" s="743"/>
      <c r="DC24" s="777"/>
      <c r="DD24" s="772">
        <v>730249</v>
      </c>
      <c r="DE24" s="727"/>
      <c r="DF24" s="727"/>
      <c r="DG24" s="727"/>
      <c r="DH24" s="727"/>
      <c r="DI24" s="727"/>
      <c r="DJ24" s="727"/>
      <c r="DK24" s="773"/>
      <c r="DL24" s="772">
        <v>704079</v>
      </c>
      <c r="DM24" s="727"/>
      <c r="DN24" s="727"/>
      <c r="DO24" s="727"/>
      <c r="DP24" s="727"/>
      <c r="DQ24" s="727"/>
      <c r="DR24" s="727"/>
      <c r="DS24" s="727"/>
      <c r="DT24" s="727"/>
      <c r="DU24" s="727"/>
      <c r="DV24" s="773"/>
      <c r="DW24" s="774">
        <v>45.3</v>
      </c>
      <c r="DX24" s="743"/>
      <c r="DY24" s="743"/>
      <c r="DZ24" s="743"/>
      <c r="EA24" s="743"/>
      <c r="EB24" s="743"/>
      <c r="EC24" s="775"/>
    </row>
    <row r="25" spans="2:133" ht="11.25" customHeight="1" x14ac:dyDescent="0.15">
      <c r="B25" s="664" t="s">
        <v>297</v>
      </c>
      <c r="C25" s="665"/>
      <c r="D25" s="665"/>
      <c r="E25" s="665"/>
      <c r="F25" s="665"/>
      <c r="G25" s="665"/>
      <c r="H25" s="665"/>
      <c r="I25" s="665"/>
      <c r="J25" s="665"/>
      <c r="K25" s="665"/>
      <c r="L25" s="665"/>
      <c r="M25" s="665"/>
      <c r="N25" s="665"/>
      <c r="O25" s="665"/>
      <c r="P25" s="665"/>
      <c r="Q25" s="666"/>
      <c r="R25" s="667">
        <v>42872</v>
      </c>
      <c r="S25" s="668"/>
      <c r="T25" s="668"/>
      <c r="U25" s="668"/>
      <c r="V25" s="668"/>
      <c r="W25" s="668"/>
      <c r="X25" s="668"/>
      <c r="Y25" s="669"/>
      <c r="Z25" s="723">
        <v>1.7</v>
      </c>
      <c r="AA25" s="723"/>
      <c r="AB25" s="723"/>
      <c r="AC25" s="723"/>
      <c r="AD25" s="724">
        <v>300</v>
      </c>
      <c r="AE25" s="724"/>
      <c r="AF25" s="724"/>
      <c r="AG25" s="724"/>
      <c r="AH25" s="724"/>
      <c r="AI25" s="724"/>
      <c r="AJ25" s="724"/>
      <c r="AK25" s="724"/>
      <c r="AL25" s="670">
        <v>0</v>
      </c>
      <c r="AM25" s="671"/>
      <c r="AN25" s="671"/>
      <c r="AO25" s="725"/>
      <c r="AP25" s="769" t="s">
        <v>298</v>
      </c>
      <c r="AQ25" s="776"/>
      <c r="AR25" s="776"/>
      <c r="AS25" s="776"/>
      <c r="AT25" s="776"/>
      <c r="AU25" s="776"/>
      <c r="AV25" s="776"/>
      <c r="AW25" s="776"/>
      <c r="AX25" s="776"/>
      <c r="AY25" s="776"/>
      <c r="AZ25" s="776"/>
      <c r="BA25" s="776"/>
      <c r="BB25" s="776"/>
      <c r="BC25" s="776"/>
      <c r="BD25" s="776"/>
      <c r="BE25" s="776"/>
      <c r="BF25" s="771"/>
      <c r="BG25" s="667" t="s">
        <v>130</v>
      </c>
      <c r="BH25" s="668"/>
      <c r="BI25" s="668"/>
      <c r="BJ25" s="668"/>
      <c r="BK25" s="668"/>
      <c r="BL25" s="668"/>
      <c r="BM25" s="668"/>
      <c r="BN25" s="669"/>
      <c r="BO25" s="723" t="s">
        <v>130</v>
      </c>
      <c r="BP25" s="723"/>
      <c r="BQ25" s="723"/>
      <c r="BR25" s="723"/>
      <c r="BS25" s="655" t="s">
        <v>130</v>
      </c>
      <c r="BT25" s="668"/>
      <c r="BU25" s="668"/>
      <c r="BV25" s="668"/>
      <c r="BW25" s="668"/>
      <c r="BX25" s="668"/>
      <c r="BY25" s="668"/>
      <c r="BZ25" s="668"/>
      <c r="CA25" s="668"/>
      <c r="CB25" s="704"/>
      <c r="CD25" s="705" t="s">
        <v>299</v>
      </c>
      <c r="CE25" s="702"/>
      <c r="CF25" s="702"/>
      <c r="CG25" s="702"/>
      <c r="CH25" s="702"/>
      <c r="CI25" s="702"/>
      <c r="CJ25" s="702"/>
      <c r="CK25" s="702"/>
      <c r="CL25" s="702"/>
      <c r="CM25" s="702"/>
      <c r="CN25" s="702"/>
      <c r="CO25" s="702"/>
      <c r="CP25" s="702"/>
      <c r="CQ25" s="703"/>
      <c r="CR25" s="667">
        <v>451390</v>
      </c>
      <c r="CS25" s="656"/>
      <c r="CT25" s="656"/>
      <c r="CU25" s="656"/>
      <c r="CV25" s="656"/>
      <c r="CW25" s="656"/>
      <c r="CX25" s="656"/>
      <c r="CY25" s="657"/>
      <c r="CZ25" s="670">
        <v>18.399999999999999</v>
      </c>
      <c r="DA25" s="695"/>
      <c r="DB25" s="695"/>
      <c r="DC25" s="696"/>
      <c r="DD25" s="655">
        <v>397207</v>
      </c>
      <c r="DE25" s="656"/>
      <c r="DF25" s="656"/>
      <c r="DG25" s="656"/>
      <c r="DH25" s="656"/>
      <c r="DI25" s="656"/>
      <c r="DJ25" s="656"/>
      <c r="DK25" s="657"/>
      <c r="DL25" s="655">
        <v>372686</v>
      </c>
      <c r="DM25" s="656"/>
      <c r="DN25" s="656"/>
      <c r="DO25" s="656"/>
      <c r="DP25" s="656"/>
      <c r="DQ25" s="656"/>
      <c r="DR25" s="656"/>
      <c r="DS25" s="656"/>
      <c r="DT25" s="656"/>
      <c r="DU25" s="656"/>
      <c r="DV25" s="657"/>
      <c r="DW25" s="670">
        <v>24</v>
      </c>
      <c r="DX25" s="695"/>
      <c r="DY25" s="695"/>
      <c r="DZ25" s="695"/>
      <c r="EA25" s="695"/>
      <c r="EB25" s="695"/>
      <c r="EC25" s="697"/>
    </row>
    <row r="26" spans="2:133" ht="11.25" customHeight="1" x14ac:dyDescent="0.15">
      <c r="B26" s="664" t="s">
        <v>300</v>
      </c>
      <c r="C26" s="665"/>
      <c r="D26" s="665"/>
      <c r="E26" s="665"/>
      <c r="F26" s="665"/>
      <c r="G26" s="665"/>
      <c r="H26" s="665"/>
      <c r="I26" s="665"/>
      <c r="J26" s="665"/>
      <c r="K26" s="665"/>
      <c r="L26" s="665"/>
      <c r="M26" s="665"/>
      <c r="N26" s="665"/>
      <c r="O26" s="665"/>
      <c r="P26" s="665"/>
      <c r="Q26" s="666"/>
      <c r="R26" s="667">
        <v>23453</v>
      </c>
      <c r="S26" s="668"/>
      <c r="T26" s="668"/>
      <c r="U26" s="668"/>
      <c r="V26" s="668"/>
      <c r="W26" s="668"/>
      <c r="X26" s="668"/>
      <c r="Y26" s="669"/>
      <c r="Z26" s="723">
        <v>0.9</v>
      </c>
      <c r="AA26" s="723"/>
      <c r="AB26" s="723"/>
      <c r="AC26" s="723"/>
      <c r="AD26" s="724" t="s">
        <v>130</v>
      </c>
      <c r="AE26" s="724"/>
      <c r="AF26" s="724"/>
      <c r="AG26" s="724"/>
      <c r="AH26" s="724"/>
      <c r="AI26" s="724"/>
      <c r="AJ26" s="724"/>
      <c r="AK26" s="724"/>
      <c r="AL26" s="670" t="s">
        <v>130</v>
      </c>
      <c r="AM26" s="671"/>
      <c r="AN26" s="671"/>
      <c r="AO26" s="725"/>
      <c r="AP26" s="769" t="s">
        <v>301</v>
      </c>
      <c r="AQ26" s="770"/>
      <c r="AR26" s="770"/>
      <c r="AS26" s="770"/>
      <c r="AT26" s="770"/>
      <c r="AU26" s="770"/>
      <c r="AV26" s="770"/>
      <c r="AW26" s="770"/>
      <c r="AX26" s="770"/>
      <c r="AY26" s="770"/>
      <c r="AZ26" s="770"/>
      <c r="BA26" s="770"/>
      <c r="BB26" s="770"/>
      <c r="BC26" s="770"/>
      <c r="BD26" s="770"/>
      <c r="BE26" s="770"/>
      <c r="BF26" s="771"/>
      <c r="BG26" s="667" t="s">
        <v>175</v>
      </c>
      <c r="BH26" s="668"/>
      <c r="BI26" s="668"/>
      <c r="BJ26" s="668"/>
      <c r="BK26" s="668"/>
      <c r="BL26" s="668"/>
      <c r="BM26" s="668"/>
      <c r="BN26" s="669"/>
      <c r="BO26" s="723" t="s">
        <v>130</v>
      </c>
      <c r="BP26" s="723"/>
      <c r="BQ26" s="723"/>
      <c r="BR26" s="723"/>
      <c r="BS26" s="655" t="s">
        <v>130</v>
      </c>
      <c r="BT26" s="668"/>
      <c r="BU26" s="668"/>
      <c r="BV26" s="668"/>
      <c r="BW26" s="668"/>
      <c r="BX26" s="668"/>
      <c r="BY26" s="668"/>
      <c r="BZ26" s="668"/>
      <c r="CA26" s="668"/>
      <c r="CB26" s="704"/>
      <c r="CD26" s="705" t="s">
        <v>302</v>
      </c>
      <c r="CE26" s="702"/>
      <c r="CF26" s="702"/>
      <c r="CG26" s="702"/>
      <c r="CH26" s="702"/>
      <c r="CI26" s="702"/>
      <c r="CJ26" s="702"/>
      <c r="CK26" s="702"/>
      <c r="CL26" s="702"/>
      <c r="CM26" s="702"/>
      <c r="CN26" s="702"/>
      <c r="CO26" s="702"/>
      <c r="CP26" s="702"/>
      <c r="CQ26" s="703"/>
      <c r="CR26" s="667">
        <v>221227</v>
      </c>
      <c r="CS26" s="668"/>
      <c r="CT26" s="668"/>
      <c r="CU26" s="668"/>
      <c r="CV26" s="668"/>
      <c r="CW26" s="668"/>
      <c r="CX26" s="668"/>
      <c r="CY26" s="669"/>
      <c r="CZ26" s="670">
        <v>9</v>
      </c>
      <c r="DA26" s="695"/>
      <c r="DB26" s="695"/>
      <c r="DC26" s="696"/>
      <c r="DD26" s="655">
        <v>187723</v>
      </c>
      <c r="DE26" s="668"/>
      <c r="DF26" s="668"/>
      <c r="DG26" s="668"/>
      <c r="DH26" s="668"/>
      <c r="DI26" s="668"/>
      <c r="DJ26" s="668"/>
      <c r="DK26" s="669"/>
      <c r="DL26" s="655" t="s">
        <v>175</v>
      </c>
      <c r="DM26" s="668"/>
      <c r="DN26" s="668"/>
      <c r="DO26" s="668"/>
      <c r="DP26" s="668"/>
      <c r="DQ26" s="668"/>
      <c r="DR26" s="668"/>
      <c r="DS26" s="668"/>
      <c r="DT26" s="668"/>
      <c r="DU26" s="668"/>
      <c r="DV26" s="669"/>
      <c r="DW26" s="670" t="s">
        <v>130</v>
      </c>
      <c r="DX26" s="695"/>
      <c r="DY26" s="695"/>
      <c r="DZ26" s="695"/>
      <c r="EA26" s="695"/>
      <c r="EB26" s="695"/>
      <c r="EC26" s="697"/>
    </row>
    <row r="27" spans="2:133" ht="11.25" customHeight="1" x14ac:dyDescent="0.15">
      <c r="B27" s="664" t="s">
        <v>303</v>
      </c>
      <c r="C27" s="665"/>
      <c r="D27" s="665"/>
      <c r="E27" s="665"/>
      <c r="F27" s="665"/>
      <c r="G27" s="665"/>
      <c r="H27" s="665"/>
      <c r="I27" s="665"/>
      <c r="J27" s="665"/>
      <c r="K27" s="665"/>
      <c r="L27" s="665"/>
      <c r="M27" s="665"/>
      <c r="N27" s="665"/>
      <c r="O27" s="665"/>
      <c r="P27" s="665"/>
      <c r="Q27" s="666"/>
      <c r="R27" s="667">
        <v>199911</v>
      </c>
      <c r="S27" s="668"/>
      <c r="T27" s="668"/>
      <c r="U27" s="668"/>
      <c r="V27" s="668"/>
      <c r="W27" s="668"/>
      <c r="X27" s="668"/>
      <c r="Y27" s="669"/>
      <c r="Z27" s="723">
        <v>7.9</v>
      </c>
      <c r="AA27" s="723"/>
      <c r="AB27" s="723"/>
      <c r="AC27" s="723"/>
      <c r="AD27" s="724" t="s">
        <v>175</v>
      </c>
      <c r="AE27" s="724"/>
      <c r="AF27" s="724"/>
      <c r="AG27" s="724"/>
      <c r="AH27" s="724"/>
      <c r="AI27" s="724"/>
      <c r="AJ27" s="724"/>
      <c r="AK27" s="724"/>
      <c r="AL27" s="670" t="s">
        <v>244</v>
      </c>
      <c r="AM27" s="671"/>
      <c r="AN27" s="671"/>
      <c r="AO27" s="725"/>
      <c r="AP27" s="664" t="s">
        <v>304</v>
      </c>
      <c r="AQ27" s="665"/>
      <c r="AR27" s="665"/>
      <c r="AS27" s="665"/>
      <c r="AT27" s="665"/>
      <c r="AU27" s="665"/>
      <c r="AV27" s="665"/>
      <c r="AW27" s="665"/>
      <c r="AX27" s="665"/>
      <c r="AY27" s="665"/>
      <c r="AZ27" s="665"/>
      <c r="BA27" s="665"/>
      <c r="BB27" s="665"/>
      <c r="BC27" s="665"/>
      <c r="BD27" s="665"/>
      <c r="BE27" s="665"/>
      <c r="BF27" s="666"/>
      <c r="BG27" s="667">
        <v>934507</v>
      </c>
      <c r="BH27" s="668"/>
      <c r="BI27" s="668"/>
      <c r="BJ27" s="668"/>
      <c r="BK27" s="668"/>
      <c r="BL27" s="668"/>
      <c r="BM27" s="668"/>
      <c r="BN27" s="669"/>
      <c r="BO27" s="723">
        <v>100</v>
      </c>
      <c r="BP27" s="723"/>
      <c r="BQ27" s="723"/>
      <c r="BR27" s="723"/>
      <c r="BS27" s="655">
        <v>84648</v>
      </c>
      <c r="BT27" s="668"/>
      <c r="BU27" s="668"/>
      <c r="BV27" s="668"/>
      <c r="BW27" s="668"/>
      <c r="BX27" s="668"/>
      <c r="BY27" s="668"/>
      <c r="BZ27" s="668"/>
      <c r="CA27" s="668"/>
      <c r="CB27" s="704"/>
      <c r="CD27" s="705" t="s">
        <v>305</v>
      </c>
      <c r="CE27" s="702"/>
      <c r="CF27" s="702"/>
      <c r="CG27" s="702"/>
      <c r="CH27" s="702"/>
      <c r="CI27" s="702"/>
      <c r="CJ27" s="702"/>
      <c r="CK27" s="702"/>
      <c r="CL27" s="702"/>
      <c r="CM27" s="702"/>
      <c r="CN27" s="702"/>
      <c r="CO27" s="702"/>
      <c r="CP27" s="702"/>
      <c r="CQ27" s="703"/>
      <c r="CR27" s="667">
        <v>364539</v>
      </c>
      <c r="CS27" s="656"/>
      <c r="CT27" s="656"/>
      <c r="CU27" s="656"/>
      <c r="CV27" s="656"/>
      <c r="CW27" s="656"/>
      <c r="CX27" s="656"/>
      <c r="CY27" s="657"/>
      <c r="CZ27" s="670">
        <v>14.9</v>
      </c>
      <c r="DA27" s="695"/>
      <c r="DB27" s="695"/>
      <c r="DC27" s="696"/>
      <c r="DD27" s="655">
        <v>139344</v>
      </c>
      <c r="DE27" s="656"/>
      <c r="DF27" s="656"/>
      <c r="DG27" s="656"/>
      <c r="DH27" s="656"/>
      <c r="DI27" s="656"/>
      <c r="DJ27" s="656"/>
      <c r="DK27" s="657"/>
      <c r="DL27" s="655">
        <v>137695</v>
      </c>
      <c r="DM27" s="656"/>
      <c r="DN27" s="656"/>
      <c r="DO27" s="656"/>
      <c r="DP27" s="656"/>
      <c r="DQ27" s="656"/>
      <c r="DR27" s="656"/>
      <c r="DS27" s="656"/>
      <c r="DT27" s="656"/>
      <c r="DU27" s="656"/>
      <c r="DV27" s="657"/>
      <c r="DW27" s="670">
        <v>8.9</v>
      </c>
      <c r="DX27" s="695"/>
      <c r="DY27" s="695"/>
      <c r="DZ27" s="695"/>
      <c r="EA27" s="695"/>
      <c r="EB27" s="695"/>
      <c r="EC27" s="697"/>
    </row>
    <row r="28" spans="2:133" ht="11.25" customHeight="1" x14ac:dyDescent="0.15">
      <c r="B28" s="766" t="s">
        <v>306</v>
      </c>
      <c r="C28" s="767"/>
      <c r="D28" s="767"/>
      <c r="E28" s="767"/>
      <c r="F28" s="767"/>
      <c r="G28" s="767"/>
      <c r="H28" s="767"/>
      <c r="I28" s="767"/>
      <c r="J28" s="767"/>
      <c r="K28" s="767"/>
      <c r="L28" s="767"/>
      <c r="M28" s="767"/>
      <c r="N28" s="767"/>
      <c r="O28" s="767"/>
      <c r="P28" s="767"/>
      <c r="Q28" s="768"/>
      <c r="R28" s="667" t="s">
        <v>130</v>
      </c>
      <c r="S28" s="668"/>
      <c r="T28" s="668"/>
      <c r="U28" s="668"/>
      <c r="V28" s="668"/>
      <c r="W28" s="668"/>
      <c r="X28" s="668"/>
      <c r="Y28" s="669"/>
      <c r="Z28" s="723" t="s">
        <v>244</v>
      </c>
      <c r="AA28" s="723"/>
      <c r="AB28" s="723"/>
      <c r="AC28" s="723"/>
      <c r="AD28" s="724" t="s">
        <v>130</v>
      </c>
      <c r="AE28" s="724"/>
      <c r="AF28" s="724"/>
      <c r="AG28" s="724"/>
      <c r="AH28" s="724"/>
      <c r="AI28" s="724"/>
      <c r="AJ28" s="724"/>
      <c r="AK28" s="724"/>
      <c r="AL28" s="670" t="s">
        <v>130</v>
      </c>
      <c r="AM28" s="671"/>
      <c r="AN28" s="671"/>
      <c r="AO28" s="725"/>
      <c r="AP28" s="673"/>
      <c r="AQ28" s="674"/>
      <c r="AR28" s="674"/>
      <c r="AS28" s="674"/>
      <c r="AT28" s="674"/>
      <c r="AU28" s="674"/>
      <c r="AV28" s="674"/>
      <c r="AW28" s="674"/>
      <c r="AX28" s="674"/>
      <c r="AY28" s="674"/>
      <c r="AZ28" s="674"/>
      <c r="BA28" s="674"/>
      <c r="BB28" s="674"/>
      <c r="BC28" s="674"/>
      <c r="BD28" s="674"/>
      <c r="BE28" s="674"/>
      <c r="BF28" s="675"/>
      <c r="BG28" s="667"/>
      <c r="BH28" s="668"/>
      <c r="BI28" s="668"/>
      <c r="BJ28" s="668"/>
      <c r="BK28" s="668"/>
      <c r="BL28" s="668"/>
      <c r="BM28" s="668"/>
      <c r="BN28" s="669"/>
      <c r="BO28" s="723"/>
      <c r="BP28" s="723"/>
      <c r="BQ28" s="723"/>
      <c r="BR28" s="723"/>
      <c r="BS28" s="724"/>
      <c r="BT28" s="724"/>
      <c r="BU28" s="724"/>
      <c r="BV28" s="724"/>
      <c r="BW28" s="724"/>
      <c r="BX28" s="724"/>
      <c r="BY28" s="724"/>
      <c r="BZ28" s="724"/>
      <c r="CA28" s="724"/>
      <c r="CB28" s="765"/>
      <c r="CD28" s="705" t="s">
        <v>307</v>
      </c>
      <c r="CE28" s="702"/>
      <c r="CF28" s="702"/>
      <c r="CG28" s="702"/>
      <c r="CH28" s="702"/>
      <c r="CI28" s="702"/>
      <c r="CJ28" s="702"/>
      <c r="CK28" s="702"/>
      <c r="CL28" s="702"/>
      <c r="CM28" s="702"/>
      <c r="CN28" s="702"/>
      <c r="CO28" s="702"/>
      <c r="CP28" s="702"/>
      <c r="CQ28" s="703"/>
      <c r="CR28" s="667">
        <v>193698</v>
      </c>
      <c r="CS28" s="668"/>
      <c r="CT28" s="668"/>
      <c r="CU28" s="668"/>
      <c r="CV28" s="668"/>
      <c r="CW28" s="668"/>
      <c r="CX28" s="668"/>
      <c r="CY28" s="669"/>
      <c r="CZ28" s="670">
        <v>7.9</v>
      </c>
      <c r="DA28" s="695"/>
      <c r="DB28" s="695"/>
      <c r="DC28" s="696"/>
      <c r="DD28" s="655">
        <v>193698</v>
      </c>
      <c r="DE28" s="668"/>
      <c r="DF28" s="668"/>
      <c r="DG28" s="668"/>
      <c r="DH28" s="668"/>
      <c r="DI28" s="668"/>
      <c r="DJ28" s="668"/>
      <c r="DK28" s="669"/>
      <c r="DL28" s="655">
        <v>193698</v>
      </c>
      <c r="DM28" s="668"/>
      <c r="DN28" s="668"/>
      <c r="DO28" s="668"/>
      <c r="DP28" s="668"/>
      <c r="DQ28" s="668"/>
      <c r="DR28" s="668"/>
      <c r="DS28" s="668"/>
      <c r="DT28" s="668"/>
      <c r="DU28" s="668"/>
      <c r="DV28" s="669"/>
      <c r="DW28" s="670">
        <v>12.5</v>
      </c>
      <c r="DX28" s="695"/>
      <c r="DY28" s="695"/>
      <c r="DZ28" s="695"/>
      <c r="EA28" s="695"/>
      <c r="EB28" s="695"/>
      <c r="EC28" s="697"/>
    </row>
    <row r="29" spans="2:133" ht="11.25" customHeight="1" x14ac:dyDescent="0.15">
      <c r="B29" s="664" t="s">
        <v>308</v>
      </c>
      <c r="C29" s="665"/>
      <c r="D29" s="665"/>
      <c r="E29" s="665"/>
      <c r="F29" s="665"/>
      <c r="G29" s="665"/>
      <c r="H29" s="665"/>
      <c r="I29" s="665"/>
      <c r="J29" s="665"/>
      <c r="K29" s="665"/>
      <c r="L29" s="665"/>
      <c r="M29" s="665"/>
      <c r="N29" s="665"/>
      <c r="O29" s="665"/>
      <c r="P29" s="665"/>
      <c r="Q29" s="666"/>
      <c r="R29" s="667">
        <v>146122</v>
      </c>
      <c r="S29" s="668"/>
      <c r="T29" s="668"/>
      <c r="U29" s="668"/>
      <c r="V29" s="668"/>
      <c r="W29" s="668"/>
      <c r="X29" s="668"/>
      <c r="Y29" s="669"/>
      <c r="Z29" s="723">
        <v>5.7</v>
      </c>
      <c r="AA29" s="723"/>
      <c r="AB29" s="723"/>
      <c r="AC29" s="723"/>
      <c r="AD29" s="724" t="s">
        <v>130</v>
      </c>
      <c r="AE29" s="724"/>
      <c r="AF29" s="724"/>
      <c r="AG29" s="724"/>
      <c r="AH29" s="724"/>
      <c r="AI29" s="724"/>
      <c r="AJ29" s="724"/>
      <c r="AK29" s="724"/>
      <c r="AL29" s="670" t="s">
        <v>130</v>
      </c>
      <c r="AM29" s="671"/>
      <c r="AN29" s="671"/>
      <c r="AO29" s="725"/>
      <c r="AP29" s="735" t="s">
        <v>227</v>
      </c>
      <c r="AQ29" s="736"/>
      <c r="AR29" s="736"/>
      <c r="AS29" s="736"/>
      <c r="AT29" s="736"/>
      <c r="AU29" s="736"/>
      <c r="AV29" s="736"/>
      <c r="AW29" s="736"/>
      <c r="AX29" s="736"/>
      <c r="AY29" s="736"/>
      <c r="AZ29" s="736"/>
      <c r="BA29" s="736"/>
      <c r="BB29" s="736"/>
      <c r="BC29" s="736"/>
      <c r="BD29" s="736"/>
      <c r="BE29" s="736"/>
      <c r="BF29" s="737"/>
      <c r="BG29" s="735" t="s">
        <v>309</v>
      </c>
      <c r="BH29" s="763"/>
      <c r="BI29" s="763"/>
      <c r="BJ29" s="763"/>
      <c r="BK29" s="763"/>
      <c r="BL29" s="763"/>
      <c r="BM29" s="763"/>
      <c r="BN29" s="763"/>
      <c r="BO29" s="763"/>
      <c r="BP29" s="763"/>
      <c r="BQ29" s="764"/>
      <c r="BR29" s="735" t="s">
        <v>310</v>
      </c>
      <c r="BS29" s="763"/>
      <c r="BT29" s="763"/>
      <c r="BU29" s="763"/>
      <c r="BV29" s="763"/>
      <c r="BW29" s="763"/>
      <c r="BX29" s="763"/>
      <c r="BY29" s="763"/>
      <c r="BZ29" s="763"/>
      <c r="CA29" s="763"/>
      <c r="CB29" s="764"/>
      <c r="CD29" s="745" t="s">
        <v>311</v>
      </c>
      <c r="CE29" s="746"/>
      <c r="CF29" s="705" t="s">
        <v>70</v>
      </c>
      <c r="CG29" s="702"/>
      <c r="CH29" s="702"/>
      <c r="CI29" s="702"/>
      <c r="CJ29" s="702"/>
      <c r="CK29" s="702"/>
      <c r="CL29" s="702"/>
      <c r="CM29" s="702"/>
      <c r="CN29" s="702"/>
      <c r="CO29" s="702"/>
      <c r="CP29" s="702"/>
      <c r="CQ29" s="703"/>
      <c r="CR29" s="667">
        <v>193698</v>
      </c>
      <c r="CS29" s="656"/>
      <c r="CT29" s="656"/>
      <c r="CU29" s="656"/>
      <c r="CV29" s="656"/>
      <c r="CW29" s="656"/>
      <c r="CX29" s="656"/>
      <c r="CY29" s="657"/>
      <c r="CZ29" s="670">
        <v>7.9</v>
      </c>
      <c r="DA29" s="695"/>
      <c r="DB29" s="695"/>
      <c r="DC29" s="696"/>
      <c r="DD29" s="655">
        <v>193698</v>
      </c>
      <c r="DE29" s="656"/>
      <c r="DF29" s="656"/>
      <c r="DG29" s="656"/>
      <c r="DH29" s="656"/>
      <c r="DI29" s="656"/>
      <c r="DJ29" s="656"/>
      <c r="DK29" s="657"/>
      <c r="DL29" s="655">
        <v>193698</v>
      </c>
      <c r="DM29" s="656"/>
      <c r="DN29" s="656"/>
      <c r="DO29" s="656"/>
      <c r="DP29" s="656"/>
      <c r="DQ29" s="656"/>
      <c r="DR29" s="656"/>
      <c r="DS29" s="656"/>
      <c r="DT29" s="656"/>
      <c r="DU29" s="656"/>
      <c r="DV29" s="657"/>
      <c r="DW29" s="670">
        <v>12.5</v>
      </c>
      <c r="DX29" s="695"/>
      <c r="DY29" s="695"/>
      <c r="DZ29" s="695"/>
      <c r="EA29" s="695"/>
      <c r="EB29" s="695"/>
      <c r="EC29" s="697"/>
    </row>
    <row r="30" spans="2:133" ht="11.25" customHeight="1" x14ac:dyDescent="0.15">
      <c r="B30" s="664" t="s">
        <v>312</v>
      </c>
      <c r="C30" s="665"/>
      <c r="D30" s="665"/>
      <c r="E30" s="665"/>
      <c r="F30" s="665"/>
      <c r="G30" s="665"/>
      <c r="H30" s="665"/>
      <c r="I30" s="665"/>
      <c r="J30" s="665"/>
      <c r="K30" s="665"/>
      <c r="L30" s="665"/>
      <c r="M30" s="665"/>
      <c r="N30" s="665"/>
      <c r="O30" s="665"/>
      <c r="P30" s="665"/>
      <c r="Q30" s="666"/>
      <c r="R30" s="667">
        <v>8681</v>
      </c>
      <c r="S30" s="668"/>
      <c r="T30" s="668"/>
      <c r="U30" s="668"/>
      <c r="V30" s="668"/>
      <c r="W30" s="668"/>
      <c r="X30" s="668"/>
      <c r="Y30" s="669"/>
      <c r="Z30" s="723">
        <v>0.3</v>
      </c>
      <c r="AA30" s="723"/>
      <c r="AB30" s="723"/>
      <c r="AC30" s="723"/>
      <c r="AD30" s="724">
        <v>6319</v>
      </c>
      <c r="AE30" s="724"/>
      <c r="AF30" s="724"/>
      <c r="AG30" s="724"/>
      <c r="AH30" s="724"/>
      <c r="AI30" s="724"/>
      <c r="AJ30" s="724"/>
      <c r="AK30" s="724"/>
      <c r="AL30" s="670">
        <v>0.4</v>
      </c>
      <c r="AM30" s="671"/>
      <c r="AN30" s="671"/>
      <c r="AO30" s="725"/>
      <c r="AP30" s="751" t="s">
        <v>313</v>
      </c>
      <c r="AQ30" s="752"/>
      <c r="AR30" s="752"/>
      <c r="AS30" s="752"/>
      <c r="AT30" s="757" t="s">
        <v>314</v>
      </c>
      <c r="AU30" s="230"/>
      <c r="AV30" s="230"/>
      <c r="AW30" s="230"/>
      <c r="AX30" s="760" t="s">
        <v>190</v>
      </c>
      <c r="AY30" s="761"/>
      <c r="AZ30" s="761"/>
      <c r="BA30" s="761"/>
      <c r="BB30" s="761"/>
      <c r="BC30" s="761"/>
      <c r="BD30" s="761"/>
      <c r="BE30" s="761"/>
      <c r="BF30" s="762"/>
      <c r="BG30" s="741">
        <v>99.6</v>
      </c>
      <c r="BH30" s="742"/>
      <c r="BI30" s="742"/>
      <c r="BJ30" s="742"/>
      <c r="BK30" s="742"/>
      <c r="BL30" s="742"/>
      <c r="BM30" s="743">
        <v>98.3</v>
      </c>
      <c r="BN30" s="742"/>
      <c r="BO30" s="742"/>
      <c r="BP30" s="742"/>
      <c r="BQ30" s="744"/>
      <c r="BR30" s="741">
        <v>99.4</v>
      </c>
      <c r="BS30" s="742"/>
      <c r="BT30" s="742"/>
      <c r="BU30" s="742"/>
      <c r="BV30" s="742"/>
      <c r="BW30" s="742"/>
      <c r="BX30" s="743">
        <v>98.2</v>
      </c>
      <c r="BY30" s="742"/>
      <c r="BZ30" s="742"/>
      <c r="CA30" s="742"/>
      <c r="CB30" s="744"/>
      <c r="CD30" s="747"/>
      <c r="CE30" s="748"/>
      <c r="CF30" s="705" t="s">
        <v>315</v>
      </c>
      <c r="CG30" s="702"/>
      <c r="CH30" s="702"/>
      <c r="CI30" s="702"/>
      <c r="CJ30" s="702"/>
      <c r="CK30" s="702"/>
      <c r="CL30" s="702"/>
      <c r="CM30" s="702"/>
      <c r="CN30" s="702"/>
      <c r="CO30" s="702"/>
      <c r="CP30" s="702"/>
      <c r="CQ30" s="703"/>
      <c r="CR30" s="667">
        <v>180529</v>
      </c>
      <c r="CS30" s="668"/>
      <c r="CT30" s="668"/>
      <c r="CU30" s="668"/>
      <c r="CV30" s="668"/>
      <c r="CW30" s="668"/>
      <c r="CX30" s="668"/>
      <c r="CY30" s="669"/>
      <c r="CZ30" s="670">
        <v>7.4</v>
      </c>
      <c r="DA30" s="695"/>
      <c r="DB30" s="695"/>
      <c r="DC30" s="696"/>
      <c r="DD30" s="655">
        <v>180529</v>
      </c>
      <c r="DE30" s="668"/>
      <c r="DF30" s="668"/>
      <c r="DG30" s="668"/>
      <c r="DH30" s="668"/>
      <c r="DI30" s="668"/>
      <c r="DJ30" s="668"/>
      <c r="DK30" s="669"/>
      <c r="DL30" s="655">
        <v>180529</v>
      </c>
      <c r="DM30" s="668"/>
      <c r="DN30" s="668"/>
      <c r="DO30" s="668"/>
      <c r="DP30" s="668"/>
      <c r="DQ30" s="668"/>
      <c r="DR30" s="668"/>
      <c r="DS30" s="668"/>
      <c r="DT30" s="668"/>
      <c r="DU30" s="668"/>
      <c r="DV30" s="669"/>
      <c r="DW30" s="670">
        <v>11.6</v>
      </c>
      <c r="DX30" s="695"/>
      <c r="DY30" s="695"/>
      <c r="DZ30" s="695"/>
      <c r="EA30" s="695"/>
      <c r="EB30" s="695"/>
      <c r="EC30" s="697"/>
    </row>
    <row r="31" spans="2:133" ht="11.25" customHeight="1" x14ac:dyDescent="0.15">
      <c r="B31" s="664" t="s">
        <v>316</v>
      </c>
      <c r="C31" s="665"/>
      <c r="D31" s="665"/>
      <c r="E31" s="665"/>
      <c r="F31" s="665"/>
      <c r="G31" s="665"/>
      <c r="H31" s="665"/>
      <c r="I31" s="665"/>
      <c r="J31" s="665"/>
      <c r="K31" s="665"/>
      <c r="L31" s="665"/>
      <c r="M31" s="665"/>
      <c r="N31" s="665"/>
      <c r="O31" s="665"/>
      <c r="P31" s="665"/>
      <c r="Q31" s="666"/>
      <c r="R31" s="667">
        <v>40256</v>
      </c>
      <c r="S31" s="668"/>
      <c r="T31" s="668"/>
      <c r="U31" s="668"/>
      <c r="V31" s="668"/>
      <c r="W31" s="668"/>
      <c r="X31" s="668"/>
      <c r="Y31" s="669"/>
      <c r="Z31" s="723">
        <v>1.6</v>
      </c>
      <c r="AA31" s="723"/>
      <c r="AB31" s="723"/>
      <c r="AC31" s="723"/>
      <c r="AD31" s="724" t="s">
        <v>130</v>
      </c>
      <c r="AE31" s="724"/>
      <c r="AF31" s="724"/>
      <c r="AG31" s="724"/>
      <c r="AH31" s="724"/>
      <c r="AI31" s="724"/>
      <c r="AJ31" s="724"/>
      <c r="AK31" s="724"/>
      <c r="AL31" s="670" t="s">
        <v>130</v>
      </c>
      <c r="AM31" s="671"/>
      <c r="AN31" s="671"/>
      <c r="AO31" s="725"/>
      <c r="AP31" s="753"/>
      <c r="AQ31" s="754"/>
      <c r="AR31" s="754"/>
      <c r="AS31" s="754"/>
      <c r="AT31" s="758"/>
      <c r="AU31" s="229" t="s">
        <v>317</v>
      </c>
      <c r="AV31" s="229"/>
      <c r="AW31" s="229"/>
      <c r="AX31" s="664" t="s">
        <v>318</v>
      </c>
      <c r="AY31" s="665"/>
      <c r="AZ31" s="665"/>
      <c r="BA31" s="665"/>
      <c r="BB31" s="665"/>
      <c r="BC31" s="665"/>
      <c r="BD31" s="665"/>
      <c r="BE31" s="665"/>
      <c r="BF31" s="666"/>
      <c r="BG31" s="739">
        <v>99.7</v>
      </c>
      <c r="BH31" s="656"/>
      <c r="BI31" s="656"/>
      <c r="BJ31" s="656"/>
      <c r="BK31" s="656"/>
      <c r="BL31" s="656"/>
      <c r="BM31" s="671">
        <v>97.3</v>
      </c>
      <c r="BN31" s="740"/>
      <c r="BO31" s="740"/>
      <c r="BP31" s="740"/>
      <c r="BQ31" s="701"/>
      <c r="BR31" s="739">
        <v>98.8</v>
      </c>
      <c r="BS31" s="656"/>
      <c r="BT31" s="656"/>
      <c r="BU31" s="656"/>
      <c r="BV31" s="656"/>
      <c r="BW31" s="656"/>
      <c r="BX31" s="671">
        <v>96.1</v>
      </c>
      <c r="BY31" s="740"/>
      <c r="BZ31" s="740"/>
      <c r="CA31" s="740"/>
      <c r="CB31" s="701"/>
      <c r="CD31" s="747"/>
      <c r="CE31" s="748"/>
      <c r="CF31" s="705" t="s">
        <v>319</v>
      </c>
      <c r="CG31" s="702"/>
      <c r="CH31" s="702"/>
      <c r="CI31" s="702"/>
      <c r="CJ31" s="702"/>
      <c r="CK31" s="702"/>
      <c r="CL31" s="702"/>
      <c r="CM31" s="702"/>
      <c r="CN31" s="702"/>
      <c r="CO31" s="702"/>
      <c r="CP31" s="702"/>
      <c r="CQ31" s="703"/>
      <c r="CR31" s="667">
        <v>13169</v>
      </c>
      <c r="CS31" s="656"/>
      <c r="CT31" s="656"/>
      <c r="CU31" s="656"/>
      <c r="CV31" s="656"/>
      <c r="CW31" s="656"/>
      <c r="CX31" s="656"/>
      <c r="CY31" s="657"/>
      <c r="CZ31" s="670">
        <v>0.5</v>
      </c>
      <c r="DA31" s="695"/>
      <c r="DB31" s="695"/>
      <c r="DC31" s="696"/>
      <c r="DD31" s="655">
        <v>13169</v>
      </c>
      <c r="DE31" s="656"/>
      <c r="DF31" s="656"/>
      <c r="DG31" s="656"/>
      <c r="DH31" s="656"/>
      <c r="DI31" s="656"/>
      <c r="DJ31" s="656"/>
      <c r="DK31" s="657"/>
      <c r="DL31" s="655">
        <v>13169</v>
      </c>
      <c r="DM31" s="656"/>
      <c r="DN31" s="656"/>
      <c r="DO31" s="656"/>
      <c r="DP31" s="656"/>
      <c r="DQ31" s="656"/>
      <c r="DR31" s="656"/>
      <c r="DS31" s="656"/>
      <c r="DT31" s="656"/>
      <c r="DU31" s="656"/>
      <c r="DV31" s="657"/>
      <c r="DW31" s="670">
        <v>0.8</v>
      </c>
      <c r="DX31" s="695"/>
      <c r="DY31" s="695"/>
      <c r="DZ31" s="695"/>
      <c r="EA31" s="695"/>
      <c r="EB31" s="695"/>
      <c r="EC31" s="697"/>
    </row>
    <row r="32" spans="2:133" ht="11.25" customHeight="1" x14ac:dyDescent="0.15">
      <c r="B32" s="664" t="s">
        <v>320</v>
      </c>
      <c r="C32" s="665"/>
      <c r="D32" s="665"/>
      <c r="E32" s="665"/>
      <c r="F32" s="665"/>
      <c r="G32" s="665"/>
      <c r="H32" s="665"/>
      <c r="I32" s="665"/>
      <c r="J32" s="665"/>
      <c r="K32" s="665"/>
      <c r="L32" s="665"/>
      <c r="M32" s="665"/>
      <c r="N32" s="665"/>
      <c r="O32" s="665"/>
      <c r="P32" s="665"/>
      <c r="Q32" s="666"/>
      <c r="R32" s="667">
        <v>165679</v>
      </c>
      <c r="S32" s="668"/>
      <c r="T32" s="668"/>
      <c r="U32" s="668"/>
      <c r="V32" s="668"/>
      <c r="W32" s="668"/>
      <c r="X32" s="668"/>
      <c r="Y32" s="669"/>
      <c r="Z32" s="723">
        <v>6.5</v>
      </c>
      <c r="AA32" s="723"/>
      <c r="AB32" s="723"/>
      <c r="AC32" s="723"/>
      <c r="AD32" s="724" t="s">
        <v>130</v>
      </c>
      <c r="AE32" s="724"/>
      <c r="AF32" s="724"/>
      <c r="AG32" s="724"/>
      <c r="AH32" s="724"/>
      <c r="AI32" s="724"/>
      <c r="AJ32" s="724"/>
      <c r="AK32" s="724"/>
      <c r="AL32" s="670" t="s">
        <v>130</v>
      </c>
      <c r="AM32" s="671"/>
      <c r="AN32" s="671"/>
      <c r="AO32" s="725"/>
      <c r="AP32" s="755"/>
      <c r="AQ32" s="756"/>
      <c r="AR32" s="756"/>
      <c r="AS32" s="756"/>
      <c r="AT32" s="759"/>
      <c r="AU32" s="231"/>
      <c r="AV32" s="231"/>
      <c r="AW32" s="231"/>
      <c r="AX32" s="673" t="s">
        <v>321</v>
      </c>
      <c r="AY32" s="674"/>
      <c r="AZ32" s="674"/>
      <c r="BA32" s="674"/>
      <c r="BB32" s="674"/>
      <c r="BC32" s="674"/>
      <c r="BD32" s="674"/>
      <c r="BE32" s="674"/>
      <c r="BF32" s="675"/>
      <c r="BG32" s="738">
        <v>99.6</v>
      </c>
      <c r="BH32" s="677"/>
      <c r="BI32" s="677"/>
      <c r="BJ32" s="677"/>
      <c r="BK32" s="677"/>
      <c r="BL32" s="677"/>
      <c r="BM32" s="721">
        <v>98.7</v>
      </c>
      <c r="BN32" s="677"/>
      <c r="BO32" s="677"/>
      <c r="BP32" s="677"/>
      <c r="BQ32" s="714"/>
      <c r="BR32" s="738">
        <v>99.6</v>
      </c>
      <c r="BS32" s="677"/>
      <c r="BT32" s="677"/>
      <c r="BU32" s="677"/>
      <c r="BV32" s="677"/>
      <c r="BW32" s="677"/>
      <c r="BX32" s="721">
        <v>98.9</v>
      </c>
      <c r="BY32" s="677"/>
      <c r="BZ32" s="677"/>
      <c r="CA32" s="677"/>
      <c r="CB32" s="714"/>
      <c r="CD32" s="749"/>
      <c r="CE32" s="750"/>
      <c r="CF32" s="705" t="s">
        <v>322</v>
      </c>
      <c r="CG32" s="702"/>
      <c r="CH32" s="702"/>
      <c r="CI32" s="702"/>
      <c r="CJ32" s="702"/>
      <c r="CK32" s="702"/>
      <c r="CL32" s="702"/>
      <c r="CM32" s="702"/>
      <c r="CN32" s="702"/>
      <c r="CO32" s="702"/>
      <c r="CP32" s="702"/>
      <c r="CQ32" s="703"/>
      <c r="CR32" s="667" t="s">
        <v>130</v>
      </c>
      <c r="CS32" s="668"/>
      <c r="CT32" s="668"/>
      <c r="CU32" s="668"/>
      <c r="CV32" s="668"/>
      <c r="CW32" s="668"/>
      <c r="CX32" s="668"/>
      <c r="CY32" s="669"/>
      <c r="CZ32" s="670" t="s">
        <v>130</v>
      </c>
      <c r="DA32" s="695"/>
      <c r="DB32" s="695"/>
      <c r="DC32" s="696"/>
      <c r="DD32" s="655" t="s">
        <v>244</v>
      </c>
      <c r="DE32" s="668"/>
      <c r="DF32" s="668"/>
      <c r="DG32" s="668"/>
      <c r="DH32" s="668"/>
      <c r="DI32" s="668"/>
      <c r="DJ32" s="668"/>
      <c r="DK32" s="669"/>
      <c r="DL32" s="655" t="s">
        <v>130</v>
      </c>
      <c r="DM32" s="668"/>
      <c r="DN32" s="668"/>
      <c r="DO32" s="668"/>
      <c r="DP32" s="668"/>
      <c r="DQ32" s="668"/>
      <c r="DR32" s="668"/>
      <c r="DS32" s="668"/>
      <c r="DT32" s="668"/>
      <c r="DU32" s="668"/>
      <c r="DV32" s="669"/>
      <c r="DW32" s="670" t="s">
        <v>175</v>
      </c>
      <c r="DX32" s="695"/>
      <c r="DY32" s="695"/>
      <c r="DZ32" s="695"/>
      <c r="EA32" s="695"/>
      <c r="EB32" s="695"/>
      <c r="EC32" s="697"/>
    </row>
    <row r="33" spans="2:133" ht="11.25" customHeight="1" x14ac:dyDescent="0.15">
      <c r="B33" s="664" t="s">
        <v>323</v>
      </c>
      <c r="C33" s="665"/>
      <c r="D33" s="665"/>
      <c r="E33" s="665"/>
      <c r="F33" s="665"/>
      <c r="G33" s="665"/>
      <c r="H33" s="665"/>
      <c r="I33" s="665"/>
      <c r="J33" s="665"/>
      <c r="K33" s="665"/>
      <c r="L33" s="665"/>
      <c r="M33" s="665"/>
      <c r="N33" s="665"/>
      <c r="O33" s="665"/>
      <c r="P33" s="665"/>
      <c r="Q33" s="666"/>
      <c r="R33" s="667">
        <v>126597</v>
      </c>
      <c r="S33" s="668"/>
      <c r="T33" s="668"/>
      <c r="U33" s="668"/>
      <c r="V33" s="668"/>
      <c r="W33" s="668"/>
      <c r="X33" s="668"/>
      <c r="Y33" s="669"/>
      <c r="Z33" s="723">
        <v>5</v>
      </c>
      <c r="AA33" s="723"/>
      <c r="AB33" s="723"/>
      <c r="AC33" s="723"/>
      <c r="AD33" s="724" t="s">
        <v>130</v>
      </c>
      <c r="AE33" s="724"/>
      <c r="AF33" s="724"/>
      <c r="AG33" s="724"/>
      <c r="AH33" s="724"/>
      <c r="AI33" s="724"/>
      <c r="AJ33" s="724"/>
      <c r="AK33" s="724"/>
      <c r="AL33" s="670" t="s">
        <v>130</v>
      </c>
      <c r="AM33" s="671"/>
      <c r="AN33" s="671"/>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324</v>
      </c>
      <c r="CE33" s="702"/>
      <c r="CF33" s="702"/>
      <c r="CG33" s="702"/>
      <c r="CH33" s="702"/>
      <c r="CI33" s="702"/>
      <c r="CJ33" s="702"/>
      <c r="CK33" s="702"/>
      <c r="CL33" s="702"/>
      <c r="CM33" s="702"/>
      <c r="CN33" s="702"/>
      <c r="CO33" s="702"/>
      <c r="CP33" s="702"/>
      <c r="CQ33" s="703"/>
      <c r="CR33" s="667">
        <v>1023386</v>
      </c>
      <c r="CS33" s="656"/>
      <c r="CT33" s="656"/>
      <c r="CU33" s="656"/>
      <c r="CV33" s="656"/>
      <c r="CW33" s="656"/>
      <c r="CX33" s="656"/>
      <c r="CY33" s="657"/>
      <c r="CZ33" s="670">
        <v>41.8</v>
      </c>
      <c r="DA33" s="695"/>
      <c r="DB33" s="695"/>
      <c r="DC33" s="696"/>
      <c r="DD33" s="655">
        <v>840971</v>
      </c>
      <c r="DE33" s="656"/>
      <c r="DF33" s="656"/>
      <c r="DG33" s="656"/>
      <c r="DH33" s="656"/>
      <c r="DI33" s="656"/>
      <c r="DJ33" s="656"/>
      <c r="DK33" s="657"/>
      <c r="DL33" s="655">
        <v>552750</v>
      </c>
      <c r="DM33" s="656"/>
      <c r="DN33" s="656"/>
      <c r="DO33" s="656"/>
      <c r="DP33" s="656"/>
      <c r="DQ33" s="656"/>
      <c r="DR33" s="656"/>
      <c r="DS33" s="656"/>
      <c r="DT33" s="656"/>
      <c r="DU33" s="656"/>
      <c r="DV33" s="657"/>
      <c r="DW33" s="670">
        <v>35.5</v>
      </c>
      <c r="DX33" s="695"/>
      <c r="DY33" s="695"/>
      <c r="DZ33" s="695"/>
      <c r="EA33" s="695"/>
      <c r="EB33" s="695"/>
      <c r="EC33" s="697"/>
    </row>
    <row r="34" spans="2:133" ht="11.25" customHeight="1" x14ac:dyDescent="0.15">
      <c r="B34" s="664" t="s">
        <v>325</v>
      </c>
      <c r="C34" s="665"/>
      <c r="D34" s="665"/>
      <c r="E34" s="665"/>
      <c r="F34" s="665"/>
      <c r="G34" s="665"/>
      <c r="H34" s="665"/>
      <c r="I34" s="665"/>
      <c r="J34" s="665"/>
      <c r="K34" s="665"/>
      <c r="L34" s="665"/>
      <c r="M34" s="665"/>
      <c r="N34" s="665"/>
      <c r="O34" s="665"/>
      <c r="P34" s="665"/>
      <c r="Q34" s="666"/>
      <c r="R34" s="667">
        <v>20103</v>
      </c>
      <c r="S34" s="668"/>
      <c r="T34" s="668"/>
      <c r="U34" s="668"/>
      <c r="V34" s="668"/>
      <c r="W34" s="668"/>
      <c r="X34" s="668"/>
      <c r="Y34" s="669"/>
      <c r="Z34" s="723">
        <v>0.8</v>
      </c>
      <c r="AA34" s="723"/>
      <c r="AB34" s="723"/>
      <c r="AC34" s="723"/>
      <c r="AD34" s="724">
        <v>5</v>
      </c>
      <c r="AE34" s="724"/>
      <c r="AF34" s="724"/>
      <c r="AG34" s="724"/>
      <c r="AH34" s="724"/>
      <c r="AI34" s="724"/>
      <c r="AJ34" s="724"/>
      <c r="AK34" s="724"/>
      <c r="AL34" s="670">
        <v>0</v>
      </c>
      <c r="AM34" s="671"/>
      <c r="AN34" s="671"/>
      <c r="AO34" s="725"/>
      <c r="AP34" s="234"/>
      <c r="AQ34" s="735" t="s">
        <v>326</v>
      </c>
      <c r="AR34" s="736"/>
      <c r="AS34" s="736"/>
      <c r="AT34" s="736"/>
      <c r="AU34" s="736"/>
      <c r="AV34" s="736"/>
      <c r="AW34" s="736"/>
      <c r="AX34" s="736"/>
      <c r="AY34" s="736"/>
      <c r="AZ34" s="736"/>
      <c r="BA34" s="736"/>
      <c r="BB34" s="736"/>
      <c r="BC34" s="736"/>
      <c r="BD34" s="736"/>
      <c r="BE34" s="736"/>
      <c r="BF34" s="737"/>
      <c r="BG34" s="735" t="s">
        <v>327</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328</v>
      </c>
      <c r="CE34" s="702"/>
      <c r="CF34" s="702"/>
      <c r="CG34" s="702"/>
      <c r="CH34" s="702"/>
      <c r="CI34" s="702"/>
      <c r="CJ34" s="702"/>
      <c r="CK34" s="702"/>
      <c r="CL34" s="702"/>
      <c r="CM34" s="702"/>
      <c r="CN34" s="702"/>
      <c r="CO34" s="702"/>
      <c r="CP34" s="702"/>
      <c r="CQ34" s="703"/>
      <c r="CR34" s="667">
        <v>356004</v>
      </c>
      <c r="CS34" s="668"/>
      <c r="CT34" s="668"/>
      <c r="CU34" s="668"/>
      <c r="CV34" s="668"/>
      <c r="CW34" s="668"/>
      <c r="CX34" s="668"/>
      <c r="CY34" s="669"/>
      <c r="CZ34" s="670">
        <v>14.5</v>
      </c>
      <c r="DA34" s="695"/>
      <c r="DB34" s="695"/>
      <c r="DC34" s="696"/>
      <c r="DD34" s="655">
        <v>287516</v>
      </c>
      <c r="DE34" s="668"/>
      <c r="DF34" s="668"/>
      <c r="DG34" s="668"/>
      <c r="DH34" s="668"/>
      <c r="DI34" s="668"/>
      <c r="DJ34" s="668"/>
      <c r="DK34" s="669"/>
      <c r="DL34" s="655">
        <v>206232</v>
      </c>
      <c r="DM34" s="668"/>
      <c r="DN34" s="668"/>
      <c r="DO34" s="668"/>
      <c r="DP34" s="668"/>
      <c r="DQ34" s="668"/>
      <c r="DR34" s="668"/>
      <c r="DS34" s="668"/>
      <c r="DT34" s="668"/>
      <c r="DU34" s="668"/>
      <c r="DV34" s="669"/>
      <c r="DW34" s="670">
        <v>13.3</v>
      </c>
      <c r="DX34" s="695"/>
      <c r="DY34" s="695"/>
      <c r="DZ34" s="695"/>
      <c r="EA34" s="695"/>
      <c r="EB34" s="695"/>
      <c r="EC34" s="697"/>
    </row>
    <row r="35" spans="2:133" ht="11.25" customHeight="1" x14ac:dyDescent="0.15">
      <c r="B35" s="664" t="s">
        <v>329</v>
      </c>
      <c r="C35" s="665"/>
      <c r="D35" s="665"/>
      <c r="E35" s="665"/>
      <c r="F35" s="665"/>
      <c r="G35" s="665"/>
      <c r="H35" s="665"/>
      <c r="I35" s="665"/>
      <c r="J35" s="665"/>
      <c r="K35" s="665"/>
      <c r="L35" s="665"/>
      <c r="M35" s="665"/>
      <c r="N35" s="665"/>
      <c r="O35" s="665"/>
      <c r="P35" s="665"/>
      <c r="Q35" s="666"/>
      <c r="R35" s="667">
        <v>280657</v>
      </c>
      <c r="S35" s="668"/>
      <c r="T35" s="668"/>
      <c r="U35" s="668"/>
      <c r="V35" s="668"/>
      <c r="W35" s="668"/>
      <c r="X35" s="668"/>
      <c r="Y35" s="669"/>
      <c r="Z35" s="723">
        <v>11</v>
      </c>
      <c r="AA35" s="723"/>
      <c r="AB35" s="723"/>
      <c r="AC35" s="723"/>
      <c r="AD35" s="724" t="s">
        <v>130</v>
      </c>
      <c r="AE35" s="724"/>
      <c r="AF35" s="724"/>
      <c r="AG35" s="724"/>
      <c r="AH35" s="724"/>
      <c r="AI35" s="724"/>
      <c r="AJ35" s="724"/>
      <c r="AK35" s="724"/>
      <c r="AL35" s="670" t="s">
        <v>175</v>
      </c>
      <c r="AM35" s="671"/>
      <c r="AN35" s="671"/>
      <c r="AO35" s="725"/>
      <c r="AP35" s="234"/>
      <c r="AQ35" s="729" t="s">
        <v>330</v>
      </c>
      <c r="AR35" s="730"/>
      <c r="AS35" s="730"/>
      <c r="AT35" s="730"/>
      <c r="AU35" s="730"/>
      <c r="AV35" s="730"/>
      <c r="AW35" s="730"/>
      <c r="AX35" s="730"/>
      <c r="AY35" s="731"/>
      <c r="AZ35" s="726">
        <v>166253</v>
      </c>
      <c r="BA35" s="727"/>
      <c r="BB35" s="727"/>
      <c r="BC35" s="727"/>
      <c r="BD35" s="727"/>
      <c r="BE35" s="727"/>
      <c r="BF35" s="728"/>
      <c r="BG35" s="732" t="s">
        <v>331</v>
      </c>
      <c r="BH35" s="733"/>
      <c r="BI35" s="733"/>
      <c r="BJ35" s="733"/>
      <c r="BK35" s="733"/>
      <c r="BL35" s="733"/>
      <c r="BM35" s="733"/>
      <c r="BN35" s="733"/>
      <c r="BO35" s="733"/>
      <c r="BP35" s="733"/>
      <c r="BQ35" s="733"/>
      <c r="BR35" s="733"/>
      <c r="BS35" s="733"/>
      <c r="BT35" s="733"/>
      <c r="BU35" s="734"/>
      <c r="BV35" s="726">
        <v>15086</v>
      </c>
      <c r="BW35" s="727"/>
      <c r="BX35" s="727"/>
      <c r="BY35" s="727"/>
      <c r="BZ35" s="727"/>
      <c r="CA35" s="727"/>
      <c r="CB35" s="728"/>
      <c r="CD35" s="705" t="s">
        <v>332</v>
      </c>
      <c r="CE35" s="702"/>
      <c r="CF35" s="702"/>
      <c r="CG35" s="702"/>
      <c r="CH35" s="702"/>
      <c r="CI35" s="702"/>
      <c r="CJ35" s="702"/>
      <c r="CK35" s="702"/>
      <c r="CL35" s="702"/>
      <c r="CM35" s="702"/>
      <c r="CN35" s="702"/>
      <c r="CO35" s="702"/>
      <c r="CP35" s="702"/>
      <c r="CQ35" s="703"/>
      <c r="CR35" s="667">
        <v>6927</v>
      </c>
      <c r="CS35" s="656"/>
      <c r="CT35" s="656"/>
      <c r="CU35" s="656"/>
      <c r="CV35" s="656"/>
      <c r="CW35" s="656"/>
      <c r="CX35" s="656"/>
      <c r="CY35" s="657"/>
      <c r="CZ35" s="670">
        <v>0.3</v>
      </c>
      <c r="DA35" s="695"/>
      <c r="DB35" s="695"/>
      <c r="DC35" s="696"/>
      <c r="DD35" s="655">
        <v>4816</v>
      </c>
      <c r="DE35" s="656"/>
      <c r="DF35" s="656"/>
      <c r="DG35" s="656"/>
      <c r="DH35" s="656"/>
      <c r="DI35" s="656"/>
      <c r="DJ35" s="656"/>
      <c r="DK35" s="657"/>
      <c r="DL35" s="655">
        <v>4734</v>
      </c>
      <c r="DM35" s="656"/>
      <c r="DN35" s="656"/>
      <c r="DO35" s="656"/>
      <c r="DP35" s="656"/>
      <c r="DQ35" s="656"/>
      <c r="DR35" s="656"/>
      <c r="DS35" s="656"/>
      <c r="DT35" s="656"/>
      <c r="DU35" s="656"/>
      <c r="DV35" s="657"/>
      <c r="DW35" s="670">
        <v>0.3</v>
      </c>
      <c r="DX35" s="695"/>
      <c r="DY35" s="695"/>
      <c r="DZ35" s="695"/>
      <c r="EA35" s="695"/>
      <c r="EB35" s="695"/>
      <c r="EC35" s="697"/>
    </row>
    <row r="36" spans="2:133" ht="11.25" customHeight="1" x14ac:dyDescent="0.15">
      <c r="B36" s="664" t="s">
        <v>333</v>
      </c>
      <c r="C36" s="665"/>
      <c r="D36" s="665"/>
      <c r="E36" s="665"/>
      <c r="F36" s="665"/>
      <c r="G36" s="665"/>
      <c r="H36" s="665"/>
      <c r="I36" s="665"/>
      <c r="J36" s="665"/>
      <c r="K36" s="665"/>
      <c r="L36" s="665"/>
      <c r="M36" s="665"/>
      <c r="N36" s="665"/>
      <c r="O36" s="665"/>
      <c r="P36" s="665"/>
      <c r="Q36" s="666"/>
      <c r="R36" s="667" t="s">
        <v>175</v>
      </c>
      <c r="S36" s="668"/>
      <c r="T36" s="668"/>
      <c r="U36" s="668"/>
      <c r="V36" s="668"/>
      <c r="W36" s="668"/>
      <c r="X36" s="668"/>
      <c r="Y36" s="669"/>
      <c r="Z36" s="723" t="s">
        <v>244</v>
      </c>
      <c r="AA36" s="723"/>
      <c r="AB36" s="723"/>
      <c r="AC36" s="723"/>
      <c r="AD36" s="724" t="s">
        <v>130</v>
      </c>
      <c r="AE36" s="724"/>
      <c r="AF36" s="724"/>
      <c r="AG36" s="724"/>
      <c r="AH36" s="724"/>
      <c r="AI36" s="724"/>
      <c r="AJ36" s="724"/>
      <c r="AK36" s="724"/>
      <c r="AL36" s="670" t="s">
        <v>175</v>
      </c>
      <c r="AM36" s="671"/>
      <c r="AN36" s="671"/>
      <c r="AO36" s="725"/>
      <c r="AQ36" s="698" t="s">
        <v>334</v>
      </c>
      <c r="AR36" s="699"/>
      <c r="AS36" s="699"/>
      <c r="AT36" s="699"/>
      <c r="AU36" s="699"/>
      <c r="AV36" s="699"/>
      <c r="AW36" s="699"/>
      <c r="AX36" s="699"/>
      <c r="AY36" s="700"/>
      <c r="AZ36" s="667">
        <v>45300</v>
      </c>
      <c r="BA36" s="668"/>
      <c r="BB36" s="668"/>
      <c r="BC36" s="668"/>
      <c r="BD36" s="656"/>
      <c r="BE36" s="656"/>
      <c r="BF36" s="701"/>
      <c r="BG36" s="705" t="s">
        <v>335</v>
      </c>
      <c r="BH36" s="702"/>
      <c r="BI36" s="702"/>
      <c r="BJ36" s="702"/>
      <c r="BK36" s="702"/>
      <c r="BL36" s="702"/>
      <c r="BM36" s="702"/>
      <c r="BN36" s="702"/>
      <c r="BO36" s="702"/>
      <c r="BP36" s="702"/>
      <c r="BQ36" s="702"/>
      <c r="BR36" s="702"/>
      <c r="BS36" s="702"/>
      <c r="BT36" s="702"/>
      <c r="BU36" s="703"/>
      <c r="BV36" s="667">
        <v>14487</v>
      </c>
      <c r="BW36" s="668"/>
      <c r="BX36" s="668"/>
      <c r="BY36" s="668"/>
      <c r="BZ36" s="668"/>
      <c r="CA36" s="668"/>
      <c r="CB36" s="704"/>
      <c r="CD36" s="705" t="s">
        <v>336</v>
      </c>
      <c r="CE36" s="702"/>
      <c r="CF36" s="702"/>
      <c r="CG36" s="702"/>
      <c r="CH36" s="702"/>
      <c r="CI36" s="702"/>
      <c r="CJ36" s="702"/>
      <c r="CK36" s="702"/>
      <c r="CL36" s="702"/>
      <c r="CM36" s="702"/>
      <c r="CN36" s="702"/>
      <c r="CO36" s="702"/>
      <c r="CP36" s="702"/>
      <c r="CQ36" s="703"/>
      <c r="CR36" s="667">
        <v>363703</v>
      </c>
      <c r="CS36" s="668"/>
      <c r="CT36" s="668"/>
      <c r="CU36" s="668"/>
      <c r="CV36" s="668"/>
      <c r="CW36" s="668"/>
      <c r="CX36" s="668"/>
      <c r="CY36" s="669"/>
      <c r="CZ36" s="670">
        <v>14.8</v>
      </c>
      <c r="DA36" s="695"/>
      <c r="DB36" s="695"/>
      <c r="DC36" s="696"/>
      <c r="DD36" s="655">
        <v>311698</v>
      </c>
      <c r="DE36" s="668"/>
      <c r="DF36" s="668"/>
      <c r="DG36" s="668"/>
      <c r="DH36" s="668"/>
      <c r="DI36" s="668"/>
      <c r="DJ36" s="668"/>
      <c r="DK36" s="669"/>
      <c r="DL36" s="655">
        <v>196454</v>
      </c>
      <c r="DM36" s="668"/>
      <c r="DN36" s="668"/>
      <c r="DO36" s="668"/>
      <c r="DP36" s="668"/>
      <c r="DQ36" s="668"/>
      <c r="DR36" s="668"/>
      <c r="DS36" s="668"/>
      <c r="DT36" s="668"/>
      <c r="DU36" s="668"/>
      <c r="DV36" s="669"/>
      <c r="DW36" s="670">
        <v>12.6</v>
      </c>
      <c r="DX36" s="695"/>
      <c r="DY36" s="695"/>
      <c r="DZ36" s="695"/>
      <c r="EA36" s="695"/>
      <c r="EB36" s="695"/>
      <c r="EC36" s="697"/>
    </row>
    <row r="37" spans="2:133" ht="11.25" customHeight="1" x14ac:dyDescent="0.15">
      <c r="B37" s="664" t="s">
        <v>337</v>
      </c>
      <c r="C37" s="665"/>
      <c r="D37" s="665"/>
      <c r="E37" s="665"/>
      <c r="F37" s="665"/>
      <c r="G37" s="665"/>
      <c r="H37" s="665"/>
      <c r="I37" s="665"/>
      <c r="J37" s="665"/>
      <c r="K37" s="665"/>
      <c r="L37" s="665"/>
      <c r="M37" s="665"/>
      <c r="N37" s="665"/>
      <c r="O37" s="665"/>
      <c r="P37" s="665"/>
      <c r="Q37" s="666"/>
      <c r="R37" s="667">
        <v>128857</v>
      </c>
      <c r="S37" s="668"/>
      <c r="T37" s="668"/>
      <c r="U37" s="668"/>
      <c r="V37" s="668"/>
      <c r="W37" s="668"/>
      <c r="X37" s="668"/>
      <c r="Y37" s="669"/>
      <c r="Z37" s="723">
        <v>5.0999999999999996</v>
      </c>
      <c r="AA37" s="723"/>
      <c r="AB37" s="723"/>
      <c r="AC37" s="723"/>
      <c r="AD37" s="724" t="s">
        <v>175</v>
      </c>
      <c r="AE37" s="724"/>
      <c r="AF37" s="724"/>
      <c r="AG37" s="724"/>
      <c r="AH37" s="724"/>
      <c r="AI37" s="724"/>
      <c r="AJ37" s="724"/>
      <c r="AK37" s="724"/>
      <c r="AL37" s="670" t="s">
        <v>130</v>
      </c>
      <c r="AM37" s="671"/>
      <c r="AN37" s="671"/>
      <c r="AO37" s="725"/>
      <c r="AQ37" s="698" t="s">
        <v>338</v>
      </c>
      <c r="AR37" s="699"/>
      <c r="AS37" s="699"/>
      <c r="AT37" s="699"/>
      <c r="AU37" s="699"/>
      <c r="AV37" s="699"/>
      <c r="AW37" s="699"/>
      <c r="AX37" s="699"/>
      <c r="AY37" s="700"/>
      <c r="AZ37" s="667" t="s">
        <v>175</v>
      </c>
      <c r="BA37" s="668"/>
      <c r="BB37" s="668"/>
      <c r="BC37" s="668"/>
      <c r="BD37" s="656"/>
      <c r="BE37" s="656"/>
      <c r="BF37" s="701"/>
      <c r="BG37" s="705" t="s">
        <v>339</v>
      </c>
      <c r="BH37" s="702"/>
      <c r="BI37" s="702"/>
      <c r="BJ37" s="702"/>
      <c r="BK37" s="702"/>
      <c r="BL37" s="702"/>
      <c r="BM37" s="702"/>
      <c r="BN37" s="702"/>
      <c r="BO37" s="702"/>
      <c r="BP37" s="702"/>
      <c r="BQ37" s="702"/>
      <c r="BR37" s="702"/>
      <c r="BS37" s="702"/>
      <c r="BT37" s="702"/>
      <c r="BU37" s="703"/>
      <c r="BV37" s="667">
        <v>435</v>
      </c>
      <c r="BW37" s="668"/>
      <c r="BX37" s="668"/>
      <c r="BY37" s="668"/>
      <c r="BZ37" s="668"/>
      <c r="CA37" s="668"/>
      <c r="CB37" s="704"/>
      <c r="CD37" s="705" t="s">
        <v>340</v>
      </c>
      <c r="CE37" s="702"/>
      <c r="CF37" s="702"/>
      <c r="CG37" s="702"/>
      <c r="CH37" s="702"/>
      <c r="CI37" s="702"/>
      <c r="CJ37" s="702"/>
      <c r="CK37" s="702"/>
      <c r="CL37" s="702"/>
      <c r="CM37" s="702"/>
      <c r="CN37" s="702"/>
      <c r="CO37" s="702"/>
      <c r="CP37" s="702"/>
      <c r="CQ37" s="703"/>
      <c r="CR37" s="667">
        <v>139292</v>
      </c>
      <c r="CS37" s="656"/>
      <c r="CT37" s="656"/>
      <c r="CU37" s="656"/>
      <c r="CV37" s="656"/>
      <c r="CW37" s="656"/>
      <c r="CX37" s="656"/>
      <c r="CY37" s="657"/>
      <c r="CZ37" s="670">
        <v>5.7</v>
      </c>
      <c r="DA37" s="695"/>
      <c r="DB37" s="695"/>
      <c r="DC37" s="696"/>
      <c r="DD37" s="655">
        <v>133231</v>
      </c>
      <c r="DE37" s="656"/>
      <c r="DF37" s="656"/>
      <c r="DG37" s="656"/>
      <c r="DH37" s="656"/>
      <c r="DI37" s="656"/>
      <c r="DJ37" s="656"/>
      <c r="DK37" s="657"/>
      <c r="DL37" s="655">
        <v>123029</v>
      </c>
      <c r="DM37" s="656"/>
      <c r="DN37" s="656"/>
      <c r="DO37" s="656"/>
      <c r="DP37" s="656"/>
      <c r="DQ37" s="656"/>
      <c r="DR37" s="656"/>
      <c r="DS37" s="656"/>
      <c r="DT37" s="656"/>
      <c r="DU37" s="656"/>
      <c r="DV37" s="657"/>
      <c r="DW37" s="670">
        <v>7.9</v>
      </c>
      <c r="DX37" s="695"/>
      <c r="DY37" s="695"/>
      <c r="DZ37" s="695"/>
      <c r="EA37" s="695"/>
      <c r="EB37" s="695"/>
      <c r="EC37" s="697"/>
    </row>
    <row r="38" spans="2:133" ht="11.25" customHeight="1" x14ac:dyDescent="0.15">
      <c r="B38" s="673" t="s">
        <v>341</v>
      </c>
      <c r="C38" s="674"/>
      <c r="D38" s="674"/>
      <c r="E38" s="674"/>
      <c r="F38" s="674"/>
      <c r="G38" s="674"/>
      <c r="H38" s="674"/>
      <c r="I38" s="674"/>
      <c r="J38" s="674"/>
      <c r="K38" s="674"/>
      <c r="L38" s="674"/>
      <c r="M38" s="674"/>
      <c r="N38" s="674"/>
      <c r="O38" s="674"/>
      <c r="P38" s="674"/>
      <c r="Q38" s="675"/>
      <c r="R38" s="676">
        <v>2541646</v>
      </c>
      <c r="S38" s="713"/>
      <c r="T38" s="713"/>
      <c r="U38" s="713"/>
      <c r="V38" s="713"/>
      <c r="W38" s="713"/>
      <c r="X38" s="713"/>
      <c r="Y38" s="718"/>
      <c r="Z38" s="719">
        <v>100</v>
      </c>
      <c r="AA38" s="719"/>
      <c r="AB38" s="719"/>
      <c r="AC38" s="719"/>
      <c r="AD38" s="720">
        <v>1426299</v>
      </c>
      <c r="AE38" s="720"/>
      <c r="AF38" s="720"/>
      <c r="AG38" s="720"/>
      <c r="AH38" s="720"/>
      <c r="AI38" s="720"/>
      <c r="AJ38" s="720"/>
      <c r="AK38" s="720"/>
      <c r="AL38" s="679">
        <v>100</v>
      </c>
      <c r="AM38" s="721"/>
      <c r="AN38" s="721"/>
      <c r="AO38" s="722"/>
      <c r="AQ38" s="698" t="s">
        <v>342</v>
      </c>
      <c r="AR38" s="699"/>
      <c r="AS38" s="699"/>
      <c r="AT38" s="699"/>
      <c r="AU38" s="699"/>
      <c r="AV38" s="699"/>
      <c r="AW38" s="699"/>
      <c r="AX38" s="699"/>
      <c r="AY38" s="700"/>
      <c r="AZ38" s="667" t="s">
        <v>130</v>
      </c>
      <c r="BA38" s="668"/>
      <c r="BB38" s="668"/>
      <c r="BC38" s="668"/>
      <c r="BD38" s="656"/>
      <c r="BE38" s="656"/>
      <c r="BF38" s="701"/>
      <c r="BG38" s="705" t="s">
        <v>343</v>
      </c>
      <c r="BH38" s="702"/>
      <c r="BI38" s="702"/>
      <c r="BJ38" s="702"/>
      <c r="BK38" s="702"/>
      <c r="BL38" s="702"/>
      <c r="BM38" s="702"/>
      <c r="BN38" s="702"/>
      <c r="BO38" s="702"/>
      <c r="BP38" s="702"/>
      <c r="BQ38" s="702"/>
      <c r="BR38" s="702"/>
      <c r="BS38" s="702"/>
      <c r="BT38" s="702"/>
      <c r="BU38" s="703"/>
      <c r="BV38" s="667">
        <v>714</v>
      </c>
      <c r="BW38" s="668"/>
      <c r="BX38" s="668"/>
      <c r="BY38" s="668"/>
      <c r="BZ38" s="668"/>
      <c r="CA38" s="668"/>
      <c r="CB38" s="704"/>
      <c r="CD38" s="705" t="s">
        <v>344</v>
      </c>
      <c r="CE38" s="702"/>
      <c r="CF38" s="702"/>
      <c r="CG38" s="702"/>
      <c r="CH38" s="702"/>
      <c r="CI38" s="702"/>
      <c r="CJ38" s="702"/>
      <c r="CK38" s="702"/>
      <c r="CL38" s="702"/>
      <c r="CM38" s="702"/>
      <c r="CN38" s="702"/>
      <c r="CO38" s="702"/>
      <c r="CP38" s="702"/>
      <c r="CQ38" s="703"/>
      <c r="CR38" s="667">
        <v>166253</v>
      </c>
      <c r="CS38" s="668"/>
      <c r="CT38" s="668"/>
      <c r="CU38" s="668"/>
      <c r="CV38" s="668"/>
      <c r="CW38" s="668"/>
      <c r="CX38" s="668"/>
      <c r="CY38" s="669"/>
      <c r="CZ38" s="670">
        <v>6.8</v>
      </c>
      <c r="DA38" s="695"/>
      <c r="DB38" s="695"/>
      <c r="DC38" s="696"/>
      <c r="DD38" s="655">
        <v>148730</v>
      </c>
      <c r="DE38" s="668"/>
      <c r="DF38" s="668"/>
      <c r="DG38" s="668"/>
      <c r="DH38" s="668"/>
      <c r="DI38" s="668"/>
      <c r="DJ38" s="668"/>
      <c r="DK38" s="669"/>
      <c r="DL38" s="655">
        <v>145330</v>
      </c>
      <c r="DM38" s="668"/>
      <c r="DN38" s="668"/>
      <c r="DO38" s="668"/>
      <c r="DP38" s="668"/>
      <c r="DQ38" s="668"/>
      <c r="DR38" s="668"/>
      <c r="DS38" s="668"/>
      <c r="DT38" s="668"/>
      <c r="DU38" s="668"/>
      <c r="DV38" s="669"/>
      <c r="DW38" s="670">
        <v>9.3000000000000007</v>
      </c>
      <c r="DX38" s="695"/>
      <c r="DY38" s="695"/>
      <c r="DZ38" s="695"/>
      <c r="EA38" s="695"/>
      <c r="EB38" s="695"/>
      <c r="EC38" s="697"/>
    </row>
    <row r="39" spans="2:133" ht="11.25" customHeight="1" x14ac:dyDescent="0.15">
      <c r="AQ39" s="698" t="s">
        <v>345</v>
      </c>
      <c r="AR39" s="699"/>
      <c r="AS39" s="699"/>
      <c r="AT39" s="699"/>
      <c r="AU39" s="699"/>
      <c r="AV39" s="699"/>
      <c r="AW39" s="699"/>
      <c r="AX39" s="699"/>
      <c r="AY39" s="700"/>
      <c r="AZ39" s="667" t="s">
        <v>130</v>
      </c>
      <c r="BA39" s="668"/>
      <c r="BB39" s="668"/>
      <c r="BC39" s="668"/>
      <c r="BD39" s="656"/>
      <c r="BE39" s="656"/>
      <c r="BF39" s="701"/>
      <c r="BG39" s="706" t="s">
        <v>346</v>
      </c>
      <c r="BH39" s="707"/>
      <c r="BI39" s="707"/>
      <c r="BJ39" s="707"/>
      <c r="BK39" s="707"/>
      <c r="BL39" s="235"/>
      <c r="BM39" s="702" t="s">
        <v>347</v>
      </c>
      <c r="BN39" s="702"/>
      <c r="BO39" s="702"/>
      <c r="BP39" s="702"/>
      <c r="BQ39" s="702"/>
      <c r="BR39" s="702"/>
      <c r="BS39" s="702"/>
      <c r="BT39" s="702"/>
      <c r="BU39" s="703"/>
      <c r="BV39" s="667">
        <v>106</v>
      </c>
      <c r="BW39" s="668"/>
      <c r="BX39" s="668"/>
      <c r="BY39" s="668"/>
      <c r="BZ39" s="668"/>
      <c r="CA39" s="668"/>
      <c r="CB39" s="704"/>
      <c r="CD39" s="705" t="s">
        <v>348</v>
      </c>
      <c r="CE39" s="702"/>
      <c r="CF39" s="702"/>
      <c r="CG39" s="702"/>
      <c r="CH39" s="702"/>
      <c r="CI39" s="702"/>
      <c r="CJ39" s="702"/>
      <c r="CK39" s="702"/>
      <c r="CL39" s="702"/>
      <c r="CM39" s="702"/>
      <c r="CN39" s="702"/>
      <c r="CO39" s="702"/>
      <c r="CP39" s="702"/>
      <c r="CQ39" s="703"/>
      <c r="CR39" s="667">
        <v>128755</v>
      </c>
      <c r="CS39" s="656"/>
      <c r="CT39" s="656"/>
      <c r="CU39" s="656"/>
      <c r="CV39" s="656"/>
      <c r="CW39" s="656"/>
      <c r="CX39" s="656"/>
      <c r="CY39" s="657"/>
      <c r="CZ39" s="670">
        <v>5.3</v>
      </c>
      <c r="DA39" s="695"/>
      <c r="DB39" s="695"/>
      <c r="DC39" s="696"/>
      <c r="DD39" s="655">
        <v>88211</v>
      </c>
      <c r="DE39" s="656"/>
      <c r="DF39" s="656"/>
      <c r="DG39" s="656"/>
      <c r="DH39" s="656"/>
      <c r="DI39" s="656"/>
      <c r="DJ39" s="656"/>
      <c r="DK39" s="657"/>
      <c r="DL39" s="655" t="s">
        <v>130</v>
      </c>
      <c r="DM39" s="656"/>
      <c r="DN39" s="656"/>
      <c r="DO39" s="656"/>
      <c r="DP39" s="656"/>
      <c r="DQ39" s="656"/>
      <c r="DR39" s="656"/>
      <c r="DS39" s="656"/>
      <c r="DT39" s="656"/>
      <c r="DU39" s="656"/>
      <c r="DV39" s="657"/>
      <c r="DW39" s="670" t="s">
        <v>130</v>
      </c>
      <c r="DX39" s="695"/>
      <c r="DY39" s="695"/>
      <c r="DZ39" s="695"/>
      <c r="EA39" s="695"/>
      <c r="EB39" s="695"/>
      <c r="EC39" s="697"/>
    </row>
    <row r="40" spans="2:133" ht="11.25" customHeight="1" x14ac:dyDescent="0.15">
      <c r="AQ40" s="698" t="s">
        <v>349</v>
      </c>
      <c r="AR40" s="699"/>
      <c r="AS40" s="699"/>
      <c r="AT40" s="699"/>
      <c r="AU40" s="699"/>
      <c r="AV40" s="699"/>
      <c r="AW40" s="699"/>
      <c r="AX40" s="699"/>
      <c r="AY40" s="700"/>
      <c r="AZ40" s="667">
        <v>36052</v>
      </c>
      <c r="BA40" s="668"/>
      <c r="BB40" s="668"/>
      <c r="BC40" s="668"/>
      <c r="BD40" s="656"/>
      <c r="BE40" s="656"/>
      <c r="BF40" s="701"/>
      <c r="BG40" s="706"/>
      <c r="BH40" s="707"/>
      <c r="BI40" s="707"/>
      <c r="BJ40" s="707"/>
      <c r="BK40" s="707"/>
      <c r="BL40" s="235"/>
      <c r="BM40" s="702" t="s">
        <v>350</v>
      </c>
      <c r="BN40" s="702"/>
      <c r="BO40" s="702"/>
      <c r="BP40" s="702"/>
      <c r="BQ40" s="702"/>
      <c r="BR40" s="702"/>
      <c r="BS40" s="702"/>
      <c r="BT40" s="702"/>
      <c r="BU40" s="703"/>
      <c r="BV40" s="667" t="s">
        <v>175</v>
      </c>
      <c r="BW40" s="668"/>
      <c r="BX40" s="668"/>
      <c r="BY40" s="668"/>
      <c r="BZ40" s="668"/>
      <c r="CA40" s="668"/>
      <c r="CB40" s="704"/>
      <c r="CD40" s="705" t="s">
        <v>351</v>
      </c>
      <c r="CE40" s="702"/>
      <c r="CF40" s="702"/>
      <c r="CG40" s="702"/>
      <c r="CH40" s="702"/>
      <c r="CI40" s="702"/>
      <c r="CJ40" s="702"/>
      <c r="CK40" s="702"/>
      <c r="CL40" s="702"/>
      <c r="CM40" s="702"/>
      <c r="CN40" s="702"/>
      <c r="CO40" s="702"/>
      <c r="CP40" s="702"/>
      <c r="CQ40" s="703"/>
      <c r="CR40" s="667">
        <v>1744</v>
      </c>
      <c r="CS40" s="668"/>
      <c r="CT40" s="668"/>
      <c r="CU40" s="668"/>
      <c r="CV40" s="668"/>
      <c r="CW40" s="668"/>
      <c r="CX40" s="668"/>
      <c r="CY40" s="669"/>
      <c r="CZ40" s="670">
        <v>0.1</v>
      </c>
      <c r="DA40" s="695"/>
      <c r="DB40" s="695"/>
      <c r="DC40" s="696"/>
      <c r="DD40" s="655" t="s">
        <v>130</v>
      </c>
      <c r="DE40" s="668"/>
      <c r="DF40" s="668"/>
      <c r="DG40" s="668"/>
      <c r="DH40" s="668"/>
      <c r="DI40" s="668"/>
      <c r="DJ40" s="668"/>
      <c r="DK40" s="669"/>
      <c r="DL40" s="655" t="s">
        <v>130</v>
      </c>
      <c r="DM40" s="668"/>
      <c r="DN40" s="668"/>
      <c r="DO40" s="668"/>
      <c r="DP40" s="668"/>
      <c r="DQ40" s="668"/>
      <c r="DR40" s="668"/>
      <c r="DS40" s="668"/>
      <c r="DT40" s="668"/>
      <c r="DU40" s="668"/>
      <c r="DV40" s="669"/>
      <c r="DW40" s="670" t="s">
        <v>130</v>
      </c>
      <c r="DX40" s="695"/>
      <c r="DY40" s="695"/>
      <c r="DZ40" s="695"/>
      <c r="EA40" s="695"/>
      <c r="EB40" s="695"/>
      <c r="EC40" s="697"/>
    </row>
    <row r="41" spans="2:133" ht="11.25" customHeight="1" x14ac:dyDescent="0.15">
      <c r="AQ41" s="710" t="s">
        <v>352</v>
      </c>
      <c r="AR41" s="711"/>
      <c r="AS41" s="711"/>
      <c r="AT41" s="711"/>
      <c r="AU41" s="711"/>
      <c r="AV41" s="711"/>
      <c r="AW41" s="711"/>
      <c r="AX41" s="711"/>
      <c r="AY41" s="712"/>
      <c r="AZ41" s="676">
        <v>84901</v>
      </c>
      <c r="BA41" s="713"/>
      <c r="BB41" s="713"/>
      <c r="BC41" s="713"/>
      <c r="BD41" s="677"/>
      <c r="BE41" s="677"/>
      <c r="BF41" s="714"/>
      <c r="BG41" s="708"/>
      <c r="BH41" s="709"/>
      <c r="BI41" s="709"/>
      <c r="BJ41" s="709"/>
      <c r="BK41" s="709"/>
      <c r="BL41" s="236"/>
      <c r="BM41" s="715" t="s">
        <v>353</v>
      </c>
      <c r="BN41" s="715"/>
      <c r="BO41" s="715"/>
      <c r="BP41" s="715"/>
      <c r="BQ41" s="715"/>
      <c r="BR41" s="715"/>
      <c r="BS41" s="715"/>
      <c r="BT41" s="715"/>
      <c r="BU41" s="716"/>
      <c r="BV41" s="676">
        <v>362</v>
      </c>
      <c r="BW41" s="713"/>
      <c r="BX41" s="713"/>
      <c r="BY41" s="713"/>
      <c r="BZ41" s="713"/>
      <c r="CA41" s="713"/>
      <c r="CB41" s="717"/>
      <c r="CD41" s="705" t="s">
        <v>354</v>
      </c>
      <c r="CE41" s="702"/>
      <c r="CF41" s="702"/>
      <c r="CG41" s="702"/>
      <c r="CH41" s="702"/>
      <c r="CI41" s="702"/>
      <c r="CJ41" s="702"/>
      <c r="CK41" s="702"/>
      <c r="CL41" s="702"/>
      <c r="CM41" s="702"/>
      <c r="CN41" s="702"/>
      <c r="CO41" s="702"/>
      <c r="CP41" s="702"/>
      <c r="CQ41" s="703"/>
      <c r="CR41" s="667" t="s">
        <v>130</v>
      </c>
      <c r="CS41" s="656"/>
      <c r="CT41" s="656"/>
      <c r="CU41" s="656"/>
      <c r="CV41" s="656"/>
      <c r="CW41" s="656"/>
      <c r="CX41" s="656"/>
      <c r="CY41" s="657"/>
      <c r="CZ41" s="670" t="s">
        <v>244</v>
      </c>
      <c r="DA41" s="695"/>
      <c r="DB41" s="695"/>
      <c r="DC41" s="696"/>
      <c r="DD41" s="655" t="s">
        <v>130</v>
      </c>
      <c r="DE41" s="656"/>
      <c r="DF41" s="656"/>
      <c r="DG41" s="656"/>
      <c r="DH41" s="656"/>
      <c r="DI41" s="656"/>
      <c r="DJ41" s="656"/>
      <c r="DK41" s="657"/>
      <c r="DL41" s="658"/>
      <c r="DM41" s="659"/>
      <c r="DN41" s="659"/>
      <c r="DO41" s="659"/>
      <c r="DP41" s="659"/>
      <c r="DQ41" s="659"/>
      <c r="DR41" s="659"/>
      <c r="DS41" s="659"/>
      <c r="DT41" s="659"/>
      <c r="DU41" s="659"/>
      <c r="DV41" s="660"/>
      <c r="DW41" s="661"/>
      <c r="DX41" s="662"/>
      <c r="DY41" s="662"/>
      <c r="DZ41" s="662"/>
      <c r="EA41" s="662"/>
      <c r="EB41" s="662"/>
      <c r="EC41" s="663"/>
    </row>
    <row r="42" spans="2:133" ht="11.25" customHeight="1" x14ac:dyDescent="0.15">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64" t="s">
        <v>356</v>
      </c>
      <c r="CE42" s="665"/>
      <c r="CF42" s="665"/>
      <c r="CG42" s="665"/>
      <c r="CH42" s="665"/>
      <c r="CI42" s="665"/>
      <c r="CJ42" s="665"/>
      <c r="CK42" s="665"/>
      <c r="CL42" s="665"/>
      <c r="CM42" s="665"/>
      <c r="CN42" s="665"/>
      <c r="CO42" s="665"/>
      <c r="CP42" s="665"/>
      <c r="CQ42" s="666"/>
      <c r="CR42" s="667">
        <v>418098</v>
      </c>
      <c r="CS42" s="668"/>
      <c r="CT42" s="668"/>
      <c r="CU42" s="668"/>
      <c r="CV42" s="668"/>
      <c r="CW42" s="668"/>
      <c r="CX42" s="668"/>
      <c r="CY42" s="669"/>
      <c r="CZ42" s="670">
        <v>17.100000000000001</v>
      </c>
      <c r="DA42" s="671"/>
      <c r="DB42" s="671"/>
      <c r="DC42" s="672"/>
      <c r="DD42" s="655">
        <v>247592</v>
      </c>
      <c r="DE42" s="668"/>
      <c r="DF42" s="668"/>
      <c r="DG42" s="668"/>
      <c r="DH42" s="668"/>
      <c r="DI42" s="668"/>
      <c r="DJ42" s="668"/>
      <c r="DK42" s="669"/>
      <c r="DL42" s="658"/>
      <c r="DM42" s="659"/>
      <c r="DN42" s="659"/>
      <c r="DO42" s="659"/>
      <c r="DP42" s="659"/>
      <c r="DQ42" s="659"/>
      <c r="DR42" s="659"/>
      <c r="DS42" s="659"/>
      <c r="DT42" s="659"/>
      <c r="DU42" s="659"/>
      <c r="DV42" s="660"/>
      <c r="DW42" s="661"/>
      <c r="DX42" s="662"/>
      <c r="DY42" s="662"/>
      <c r="DZ42" s="662"/>
      <c r="EA42" s="662"/>
      <c r="EB42" s="662"/>
      <c r="EC42" s="663"/>
    </row>
    <row r="43" spans="2:133" ht="11.25" customHeight="1" x14ac:dyDescent="0.15">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64" t="s">
        <v>358</v>
      </c>
      <c r="CE43" s="665"/>
      <c r="CF43" s="665"/>
      <c r="CG43" s="665"/>
      <c r="CH43" s="665"/>
      <c r="CI43" s="665"/>
      <c r="CJ43" s="665"/>
      <c r="CK43" s="665"/>
      <c r="CL43" s="665"/>
      <c r="CM43" s="665"/>
      <c r="CN43" s="665"/>
      <c r="CO43" s="665"/>
      <c r="CP43" s="665"/>
      <c r="CQ43" s="666"/>
      <c r="CR43" s="667">
        <v>12127</v>
      </c>
      <c r="CS43" s="656"/>
      <c r="CT43" s="656"/>
      <c r="CU43" s="656"/>
      <c r="CV43" s="656"/>
      <c r="CW43" s="656"/>
      <c r="CX43" s="656"/>
      <c r="CY43" s="657"/>
      <c r="CZ43" s="670">
        <v>0.5</v>
      </c>
      <c r="DA43" s="695"/>
      <c r="DB43" s="695"/>
      <c r="DC43" s="696"/>
      <c r="DD43" s="655">
        <v>12127</v>
      </c>
      <c r="DE43" s="656"/>
      <c r="DF43" s="656"/>
      <c r="DG43" s="656"/>
      <c r="DH43" s="656"/>
      <c r="DI43" s="656"/>
      <c r="DJ43" s="656"/>
      <c r="DK43" s="657"/>
      <c r="DL43" s="658"/>
      <c r="DM43" s="659"/>
      <c r="DN43" s="659"/>
      <c r="DO43" s="659"/>
      <c r="DP43" s="659"/>
      <c r="DQ43" s="659"/>
      <c r="DR43" s="659"/>
      <c r="DS43" s="659"/>
      <c r="DT43" s="659"/>
      <c r="DU43" s="659"/>
      <c r="DV43" s="660"/>
      <c r="DW43" s="661"/>
      <c r="DX43" s="662"/>
      <c r="DY43" s="662"/>
      <c r="DZ43" s="662"/>
      <c r="EA43" s="662"/>
      <c r="EB43" s="662"/>
      <c r="EC43" s="663"/>
    </row>
    <row r="44" spans="2:133" ht="11.25" customHeight="1" x14ac:dyDescent="0.15">
      <c r="B44" s="240" t="s">
        <v>359</v>
      </c>
      <c r="CD44" s="689" t="s">
        <v>311</v>
      </c>
      <c r="CE44" s="690"/>
      <c r="CF44" s="664" t="s">
        <v>360</v>
      </c>
      <c r="CG44" s="665"/>
      <c r="CH44" s="665"/>
      <c r="CI44" s="665"/>
      <c r="CJ44" s="665"/>
      <c r="CK44" s="665"/>
      <c r="CL44" s="665"/>
      <c r="CM44" s="665"/>
      <c r="CN44" s="665"/>
      <c r="CO44" s="665"/>
      <c r="CP44" s="665"/>
      <c r="CQ44" s="666"/>
      <c r="CR44" s="667">
        <v>418098</v>
      </c>
      <c r="CS44" s="668"/>
      <c r="CT44" s="668"/>
      <c r="CU44" s="668"/>
      <c r="CV44" s="668"/>
      <c r="CW44" s="668"/>
      <c r="CX44" s="668"/>
      <c r="CY44" s="669"/>
      <c r="CZ44" s="670">
        <v>17.100000000000001</v>
      </c>
      <c r="DA44" s="671"/>
      <c r="DB44" s="671"/>
      <c r="DC44" s="672"/>
      <c r="DD44" s="655">
        <v>247592</v>
      </c>
      <c r="DE44" s="668"/>
      <c r="DF44" s="668"/>
      <c r="DG44" s="668"/>
      <c r="DH44" s="668"/>
      <c r="DI44" s="668"/>
      <c r="DJ44" s="668"/>
      <c r="DK44" s="669"/>
      <c r="DL44" s="658"/>
      <c r="DM44" s="659"/>
      <c r="DN44" s="659"/>
      <c r="DO44" s="659"/>
      <c r="DP44" s="659"/>
      <c r="DQ44" s="659"/>
      <c r="DR44" s="659"/>
      <c r="DS44" s="659"/>
      <c r="DT44" s="659"/>
      <c r="DU44" s="659"/>
      <c r="DV44" s="660"/>
      <c r="DW44" s="661"/>
      <c r="DX44" s="662"/>
      <c r="DY44" s="662"/>
      <c r="DZ44" s="662"/>
      <c r="EA44" s="662"/>
      <c r="EB44" s="662"/>
      <c r="EC44" s="663"/>
    </row>
    <row r="45" spans="2:133" ht="11.25" customHeight="1" x14ac:dyDescent="0.15">
      <c r="CD45" s="691"/>
      <c r="CE45" s="692"/>
      <c r="CF45" s="664" t="s">
        <v>361</v>
      </c>
      <c r="CG45" s="665"/>
      <c r="CH45" s="665"/>
      <c r="CI45" s="665"/>
      <c r="CJ45" s="665"/>
      <c r="CK45" s="665"/>
      <c r="CL45" s="665"/>
      <c r="CM45" s="665"/>
      <c r="CN45" s="665"/>
      <c r="CO45" s="665"/>
      <c r="CP45" s="665"/>
      <c r="CQ45" s="666"/>
      <c r="CR45" s="667">
        <v>80737</v>
      </c>
      <c r="CS45" s="656"/>
      <c r="CT45" s="656"/>
      <c r="CU45" s="656"/>
      <c r="CV45" s="656"/>
      <c r="CW45" s="656"/>
      <c r="CX45" s="656"/>
      <c r="CY45" s="657"/>
      <c r="CZ45" s="670">
        <v>3.3</v>
      </c>
      <c r="DA45" s="695"/>
      <c r="DB45" s="695"/>
      <c r="DC45" s="696"/>
      <c r="DD45" s="655">
        <v>6771</v>
      </c>
      <c r="DE45" s="656"/>
      <c r="DF45" s="656"/>
      <c r="DG45" s="656"/>
      <c r="DH45" s="656"/>
      <c r="DI45" s="656"/>
      <c r="DJ45" s="656"/>
      <c r="DK45" s="657"/>
      <c r="DL45" s="658"/>
      <c r="DM45" s="659"/>
      <c r="DN45" s="659"/>
      <c r="DO45" s="659"/>
      <c r="DP45" s="659"/>
      <c r="DQ45" s="659"/>
      <c r="DR45" s="659"/>
      <c r="DS45" s="659"/>
      <c r="DT45" s="659"/>
      <c r="DU45" s="659"/>
      <c r="DV45" s="660"/>
      <c r="DW45" s="661"/>
      <c r="DX45" s="662"/>
      <c r="DY45" s="662"/>
      <c r="DZ45" s="662"/>
      <c r="EA45" s="662"/>
      <c r="EB45" s="662"/>
      <c r="EC45" s="663"/>
    </row>
    <row r="46" spans="2:133" ht="11.25" customHeight="1" x14ac:dyDescent="0.15">
      <c r="CD46" s="691"/>
      <c r="CE46" s="692"/>
      <c r="CF46" s="664" t="s">
        <v>362</v>
      </c>
      <c r="CG46" s="665"/>
      <c r="CH46" s="665"/>
      <c r="CI46" s="665"/>
      <c r="CJ46" s="665"/>
      <c r="CK46" s="665"/>
      <c r="CL46" s="665"/>
      <c r="CM46" s="665"/>
      <c r="CN46" s="665"/>
      <c r="CO46" s="665"/>
      <c r="CP46" s="665"/>
      <c r="CQ46" s="666"/>
      <c r="CR46" s="667">
        <v>336171</v>
      </c>
      <c r="CS46" s="668"/>
      <c r="CT46" s="668"/>
      <c r="CU46" s="668"/>
      <c r="CV46" s="668"/>
      <c r="CW46" s="668"/>
      <c r="CX46" s="668"/>
      <c r="CY46" s="669"/>
      <c r="CZ46" s="670">
        <v>13.7</v>
      </c>
      <c r="DA46" s="671"/>
      <c r="DB46" s="671"/>
      <c r="DC46" s="672"/>
      <c r="DD46" s="655">
        <v>239631</v>
      </c>
      <c r="DE46" s="668"/>
      <c r="DF46" s="668"/>
      <c r="DG46" s="668"/>
      <c r="DH46" s="668"/>
      <c r="DI46" s="668"/>
      <c r="DJ46" s="668"/>
      <c r="DK46" s="669"/>
      <c r="DL46" s="658"/>
      <c r="DM46" s="659"/>
      <c r="DN46" s="659"/>
      <c r="DO46" s="659"/>
      <c r="DP46" s="659"/>
      <c r="DQ46" s="659"/>
      <c r="DR46" s="659"/>
      <c r="DS46" s="659"/>
      <c r="DT46" s="659"/>
      <c r="DU46" s="659"/>
      <c r="DV46" s="660"/>
      <c r="DW46" s="661"/>
      <c r="DX46" s="662"/>
      <c r="DY46" s="662"/>
      <c r="DZ46" s="662"/>
      <c r="EA46" s="662"/>
      <c r="EB46" s="662"/>
      <c r="EC46" s="663"/>
    </row>
    <row r="47" spans="2:133" ht="11.25" customHeight="1" x14ac:dyDescent="0.15">
      <c r="CD47" s="691"/>
      <c r="CE47" s="692"/>
      <c r="CF47" s="664" t="s">
        <v>363</v>
      </c>
      <c r="CG47" s="665"/>
      <c r="CH47" s="665"/>
      <c r="CI47" s="665"/>
      <c r="CJ47" s="665"/>
      <c r="CK47" s="665"/>
      <c r="CL47" s="665"/>
      <c r="CM47" s="665"/>
      <c r="CN47" s="665"/>
      <c r="CO47" s="665"/>
      <c r="CP47" s="665"/>
      <c r="CQ47" s="666"/>
      <c r="CR47" s="667" t="s">
        <v>130</v>
      </c>
      <c r="CS47" s="656"/>
      <c r="CT47" s="656"/>
      <c r="CU47" s="656"/>
      <c r="CV47" s="656"/>
      <c r="CW47" s="656"/>
      <c r="CX47" s="656"/>
      <c r="CY47" s="657"/>
      <c r="CZ47" s="670" t="s">
        <v>130</v>
      </c>
      <c r="DA47" s="695"/>
      <c r="DB47" s="695"/>
      <c r="DC47" s="696"/>
      <c r="DD47" s="655" t="s">
        <v>130</v>
      </c>
      <c r="DE47" s="656"/>
      <c r="DF47" s="656"/>
      <c r="DG47" s="656"/>
      <c r="DH47" s="656"/>
      <c r="DI47" s="656"/>
      <c r="DJ47" s="656"/>
      <c r="DK47" s="657"/>
      <c r="DL47" s="658"/>
      <c r="DM47" s="659"/>
      <c r="DN47" s="659"/>
      <c r="DO47" s="659"/>
      <c r="DP47" s="659"/>
      <c r="DQ47" s="659"/>
      <c r="DR47" s="659"/>
      <c r="DS47" s="659"/>
      <c r="DT47" s="659"/>
      <c r="DU47" s="659"/>
      <c r="DV47" s="660"/>
      <c r="DW47" s="661"/>
      <c r="DX47" s="662"/>
      <c r="DY47" s="662"/>
      <c r="DZ47" s="662"/>
      <c r="EA47" s="662"/>
      <c r="EB47" s="662"/>
      <c r="EC47" s="663"/>
    </row>
    <row r="48" spans="2:133" x14ac:dyDescent="0.15">
      <c r="CD48" s="693"/>
      <c r="CE48" s="694"/>
      <c r="CF48" s="664" t="s">
        <v>364</v>
      </c>
      <c r="CG48" s="665"/>
      <c r="CH48" s="665"/>
      <c r="CI48" s="665"/>
      <c r="CJ48" s="665"/>
      <c r="CK48" s="665"/>
      <c r="CL48" s="665"/>
      <c r="CM48" s="665"/>
      <c r="CN48" s="665"/>
      <c r="CO48" s="665"/>
      <c r="CP48" s="665"/>
      <c r="CQ48" s="666"/>
      <c r="CR48" s="667" t="s">
        <v>130</v>
      </c>
      <c r="CS48" s="668"/>
      <c r="CT48" s="668"/>
      <c r="CU48" s="668"/>
      <c r="CV48" s="668"/>
      <c r="CW48" s="668"/>
      <c r="CX48" s="668"/>
      <c r="CY48" s="669"/>
      <c r="CZ48" s="670" t="s">
        <v>130</v>
      </c>
      <c r="DA48" s="671"/>
      <c r="DB48" s="671"/>
      <c r="DC48" s="672"/>
      <c r="DD48" s="655" t="s">
        <v>130</v>
      </c>
      <c r="DE48" s="668"/>
      <c r="DF48" s="668"/>
      <c r="DG48" s="668"/>
      <c r="DH48" s="668"/>
      <c r="DI48" s="668"/>
      <c r="DJ48" s="668"/>
      <c r="DK48" s="669"/>
      <c r="DL48" s="658"/>
      <c r="DM48" s="659"/>
      <c r="DN48" s="659"/>
      <c r="DO48" s="659"/>
      <c r="DP48" s="659"/>
      <c r="DQ48" s="659"/>
      <c r="DR48" s="659"/>
      <c r="DS48" s="659"/>
      <c r="DT48" s="659"/>
      <c r="DU48" s="659"/>
      <c r="DV48" s="660"/>
      <c r="DW48" s="661"/>
      <c r="DX48" s="662"/>
      <c r="DY48" s="662"/>
      <c r="DZ48" s="662"/>
      <c r="EA48" s="662"/>
      <c r="EB48" s="662"/>
      <c r="EC48" s="663"/>
    </row>
    <row r="49" spans="82:133" ht="11.25" customHeight="1" x14ac:dyDescent="0.15">
      <c r="CD49" s="673" t="s">
        <v>365</v>
      </c>
      <c r="CE49" s="674"/>
      <c r="CF49" s="674"/>
      <c r="CG49" s="674"/>
      <c r="CH49" s="674"/>
      <c r="CI49" s="674"/>
      <c r="CJ49" s="674"/>
      <c r="CK49" s="674"/>
      <c r="CL49" s="674"/>
      <c r="CM49" s="674"/>
      <c r="CN49" s="674"/>
      <c r="CO49" s="674"/>
      <c r="CP49" s="674"/>
      <c r="CQ49" s="675"/>
      <c r="CR49" s="676">
        <v>2451111</v>
      </c>
      <c r="CS49" s="677"/>
      <c r="CT49" s="677"/>
      <c r="CU49" s="677"/>
      <c r="CV49" s="677"/>
      <c r="CW49" s="677"/>
      <c r="CX49" s="677"/>
      <c r="CY49" s="678"/>
      <c r="CZ49" s="679">
        <v>100</v>
      </c>
      <c r="DA49" s="680"/>
      <c r="DB49" s="680"/>
      <c r="DC49" s="681"/>
      <c r="DD49" s="682">
        <v>1818812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GdbMeI8e0WolQPeQWgyEM3HshLhhcZCFSC7RpjL9rBfb/MWV2JS2yAUsMZcXk/nZGhuiT7CJ0s/SuHZTGvPAA==" saltValue="dPaiCFHl/oavko/kGrbfc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EA136"/>
  <sheetViews>
    <sheetView zoomScale="50" zoomScaleNormal="5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5" t="s">
        <v>367</v>
      </c>
      <c r="DK2" s="1196"/>
      <c r="DL2" s="1196"/>
      <c r="DM2" s="1196"/>
      <c r="DN2" s="1196"/>
      <c r="DO2" s="1197"/>
      <c r="DP2" s="249"/>
      <c r="DQ2" s="1195" t="s">
        <v>368</v>
      </c>
      <c r="DR2" s="1196"/>
      <c r="DS2" s="1196"/>
      <c r="DT2" s="1196"/>
      <c r="DU2" s="1196"/>
      <c r="DV2" s="1196"/>
      <c r="DW2" s="1196"/>
      <c r="DX2" s="1196"/>
      <c r="DY2" s="1196"/>
      <c r="DZ2" s="1197"/>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48" t="s">
        <v>369</v>
      </c>
      <c r="B4" s="1148"/>
      <c r="C4" s="1148"/>
      <c r="D4" s="1148"/>
      <c r="E4" s="1148"/>
      <c r="F4" s="1148"/>
      <c r="G4" s="1148"/>
      <c r="H4" s="1148"/>
      <c r="I4" s="1148"/>
      <c r="J4" s="1148"/>
      <c r="K4" s="1148"/>
      <c r="L4" s="1148"/>
      <c r="M4" s="1148"/>
      <c r="N4" s="1148"/>
      <c r="O4" s="1148"/>
      <c r="P4" s="1148"/>
      <c r="Q4" s="1148"/>
      <c r="R4" s="1148"/>
      <c r="S4" s="1148"/>
      <c r="T4" s="1148"/>
      <c r="U4" s="1148"/>
      <c r="V4" s="1148"/>
      <c r="W4" s="1148"/>
      <c r="X4" s="1148"/>
      <c r="Y4" s="1148"/>
      <c r="Z4" s="1148"/>
      <c r="AA4" s="1148"/>
      <c r="AB4" s="1148"/>
      <c r="AC4" s="1148"/>
      <c r="AD4" s="1148"/>
      <c r="AE4" s="1148"/>
      <c r="AF4" s="1148"/>
      <c r="AG4" s="1148"/>
      <c r="AH4" s="1148"/>
      <c r="AI4" s="1148"/>
      <c r="AJ4" s="1148"/>
      <c r="AK4" s="1148"/>
      <c r="AL4" s="1148"/>
      <c r="AM4" s="1148"/>
      <c r="AN4" s="1148"/>
      <c r="AO4" s="1148"/>
      <c r="AP4" s="1148"/>
      <c r="AQ4" s="1148"/>
      <c r="AR4" s="1148"/>
      <c r="AS4" s="1148"/>
      <c r="AT4" s="1148"/>
      <c r="AU4" s="1148"/>
      <c r="AV4" s="1148"/>
      <c r="AW4" s="1148"/>
      <c r="AX4" s="1148"/>
      <c r="AY4" s="1148"/>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0" t="s">
        <v>371</v>
      </c>
      <c r="B5" s="1081"/>
      <c r="C5" s="1081"/>
      <c r="D5" s="1081"/>
      <c r="E5" s="1081"/>
      <c r="F5" s="1081"/>
      <c r="G5" s="1081"/>
      <c r="H5" s="1081"/>
      <c r="I5" s="1081"/>
      <c r="J5" s="1081"/>
      <c r="K5" s="1081"/>
      <c r="L5" s="1081"/>
      <c r="M5" s="1081"/>
      <c r="N5" s="1081"/>
      <c r="O5" s="1081"/>
      <c r="P5" s="1082"/>
      <c r="Q5" s="1086" t="s">
        <v>372</v>
      </c>
      <c r="R5" s="1087"/>
      <c r="S5" s="1087"/>
      <c r="T5" s="1087"/>
      <c r="U5" s="1088"/>
      <c r="V5" s="1086" t="s">
        <v>373</v>
      </c>
      <c r="W5" s="1087"/>
      <c r="X5" s="1087"/>
      <c r="Y5" s="1087"/>
      <c r="Z5" s="1088"/>
      <c r="AA5" s="1086" t="s">
        <v>374</v>
      </c>
      <c r="AB5" s="1087"/>
      <c r="AC5" s="1087"/>
      <c r="AD5" s="1087"/>
      <c r="AE5" s="1087"/>
      <c r="AF5" s="1198" t="s">
        <v>375</v>
      </c>
      <c r="AG5" s="1087"/>
      <c r="AH5" s="1087"/>
      <c r="AI5" s="1087"/>
      <c r="AJ5" s="1102"/>
      <c r="AK5" s="1087" t="s">
        <v>376</v>
      </c>
      <c r="AL5" s="1087"/>
      <c r="AM5" s="1087"/>
      <c r="AN5" s="1087"/>
      <c r="AO5" s="1088"/>
      <c r="AP5" s="1086" t="s">
        <v>377</v>
      </c>
      <c r="AQ5" s="1087"/>
      <c r="AR5" s="1087"/>
      <c r="AS5" s="1087"/>
      <c r="AT5" s="1088"/>
      <c r="AU5" s="1086" t="s">
        <v>378</v>
      </c>
      <c r="AV5" s="1087"/>
      <c r="AW5" s="1087"/>
      <c r="AX5" s="1087"/>
      <c r="AY5" s="1102"/>
      <c r="AZ5" s="256"/>
      <c r="BA5" s="256"/>
      <c r="BB5" s="256"/>
      <c r="BC5" s="256"/>
      <c r="BD5" s="256"/>
      <c r="BE5" s="257"/>
      <c r="BF5" s="257"/>
      <c r="BG5" s="257"/>
      <c r="BH5" s="257"/>
      <c r="BI5" s="257"/>
      <c r="BJ5" s="257"/>
      <c r="BK5" s="257"/>
      <c r="BL5" s="257"/>
      <c r="BM5" s="257"/>
      <c r="BN5" s="257"/>
      <c r="BO5" s="257"/>
      <c r="BP5" s="257"/>
      <c r="BQ5" s="1080" t="s">
        <v>379</v>
      </c>
      <c r="BR5" s="1081"/>
      <c r="BS5" s="1081"/>
      <c r="BT5" s="1081"/>
      <c r="BU5" s="1081"/>
      <c r="BV5" s="1081"/>
      <c r="BW5" s="1081"/>
      <c r="BX5" s="1081"/>
      <c r="BY5" s="1081"/>
      <c r="BZ5" s="1081"/>
      <c r="CA5" s="1081"/>
      <c r="CB5" s="1081"/>
      <c r="CC5" s="1081"/>
      <c r="CD5" s="1081"/>
      <c r="CE5" s="1081"/>
      <c r="CF5" s="1081"/>
      <c r="CG5" s="1082"/>
      <c r="CH5" s="1086" t="s">
        <v>380</v>
      </c>
      <c r="CI5" s="1087"/>
      <c r="CJ5" s="1087"/>
      <c r="CK5" s="1087"/>
      <c r="CL5" s="1088"/>
      <c r="CM5" s="1086" t="s">
        <v>381</v>
      </c>
      <c r="CN5" s="1087"/>
      <c r="CO5" s="1087"/>
      <c r="CP5" s="1087"/>
      <c r="CQ5" s="1088"/>
      <c r="CR5" s="1086" t="s">
        <v>382</v>
      </c>
      <c r="CS5" s="1087"/>
      <c r="CT5" s="1087"/>
      <c r="CU5" s="1087"/>
      <c r="CV5" s="1088"/>
      <c r="CW5" s="1086" t="s">
        <v>383</v>
      </c>
      <c r="CX5" s="1087"/>
      <c r="CY5" s="1087"/>
      <c r="CZ5" s="1087"/>
      <c r="DA5" s="1088"/>
      <c r="DB5" s="1086" t="s">
        <v>384</v>
      </c>
      <c r="DC5" s="1087"/>
      <c r="DD5" s="1087"/>
      <c r="DE5" s="1087"/>
      <c r="DF5" s="1088"/>
      <c r="DG5" s="1183" t="s">
        <v>385</v>
      </c>
      <c r="DH5" s="1184"/>
      <c r="DI5" s="1184"/>
      <c r="DJ5" s="1184"/>
      <c r="DK5" s="1185"/>
      <c r="DL5" s="1183" t="s">
        <v>386</v>
      </c>
      <c r="DM5" s="1184"/>
      <c r="DN5" s="1184"/>
      <c r="DO5" s="1184"/>
      <c r="DP5" s="1185"/>
      <c r="DQ5" s="1086" t="s">
        <v>387</v>
      </c>
      <c r="DR5" s="1087"/>
      <c r="DS5" s="1087"/>
      <c r="DT5" s="1087"/>
      <c r="DU5" s="1088"/>
      <c r="DV5" s="1086" t="s">
        <v>378</v>
      </c>
      <c r="DW5" s="1087"/>
      <c r="DX5" s="1087"/>
      <c r="DY5" s="1087"/>
      <c r="DZ5" s="1102"/>
      <c r="EA5" s="254"/>
    </row>
    <row r="6" spans="1:131" s="255" customFormat="1" ht="26.25" customHeight="1" thickBot="1" x14ac:dyDescent="0.2">
      <c r="A6" s="1083"/>
      <c r="B6" s="1084"/>
      <c r="C6" s="1084"/>
      <c r="D6" s="1084"/>
      <c r="E6" s="1084"/>
      <c r="F6" s="1084"/>
      <c r="G6" s="1084"/>
      <c r="H6" s="1084"/>
      <c r="I6" s="1084"/>
      <c r="J6" s="1084"/>
      <c r="K6" s="1084"/>
      <c r="L6" s="1084"/>
      <c r="M6" s="1084"/>
      <c r="N6" s="1084"/>
      <c r="O6" s="1084"/>
      <c r="P6" s="1085"/>
      <c r="Q6" s="1089"/>
      <c r="R6" s="1090"/>
      <c r="S6" s="1090"/>
      <c r="T6" s="1090"/>
      <c r="U6" s="1091"/>
      <c r="V6" s="1089"/>
      <c r="W6" s="1090"/>
      <c r="X6" s="1090"/>
      <c r="Y6" s="1090"/>
      <c r="Z6" s="1091"/>
      <c r="AA6" s="1089"/>
      <c r="AB6" s="1090"/>
      <c r="AC6" s="1090"/>
      <c r="AD6" s="1090"/>
      <c r="AE6" s="1090"/>
      <c r="AF6" s="1199"/>
      <c r="AG6" s="1090"/>
      <c r="AH6" s="1090"/>
      <c r="AI6" s="1090"/>
      <c r="AJ6" s="1103"/>
      <c r="AK6" s="1090"/>
      <c r="AL6" s="1090"/>
      <c r="AM6" s="1090"/>
      <c r="AN6" s="1090"/>
      <c r="AO6" s="1091"/>
      <c r="AP6" s="1089"/>
      <c r="AQ6" s="1090"/>
      <c r="AR6" s="1090"/>
      <c r="AS6" s="1090"/>
      <c r="AT6" s="1091"/>
      <c r="AU6" s="1089"/>
      <c r="AV6" s="1090"/>
      <c r="AW6" s="1090"/>
      <c r="AX6" s="1090"/>
      <c r="AY6" s="1103"/>
      <c r="AZ6" s="252"/>
      <c r="BA6" s="252"/>
      <c r="BB6" s="252"/>
      <c r="BC6" s="252"/>
      <c r="BD6" s="252"/>
      <c r="BE6" s="253"/>
      <c r="BF6" s="253"/>
      <c r="BG6" s="253"/>
      <c r="BH6" s="253"/>
      <c r="BI6" s="253"/>
      <c r="BJ6" s="253"/>
      <c r="BK6" s="253"/>
      <c r="BL6" s="253"/>
      <c r="BM6" s="253"/>
      <c r="BN6" s="253"/>
      <c r="BO6" s="253"/>
      <c r="BP6" s="253"/>
      <c r="BQ6" s="1083"/>
      <c r="BR6" s="1084"/>
      <c r="BS6" s="1084"/>
      <c r="BT6" s="1084"/>
      <c r="BU6" s="1084"/>
      <c r="BV6" s="1084"/>
      <c r="BW6" s="1084"/>
      <c r="BX6" s="1084"/>
      <c r="BY6" s="1084"/>
      <c r="BZ6" s="1084"/>
      <c r="CA6" s="1084"/>
      <c r="CB6" s="1084"/>
      <c r="CC6" s="1084"/>
      <c r="CD6" s="1084"/>
      <c r="CE6" s="1084"/>
      <c r="CF6" s="1084"/>
      <c r="CG6" s="1085"/>
      <c r="CH6" s="1089"/>
      <c r="CI6" s="1090"/>
      <c r="CJ6" s="1090"/>
      <c r="CK6" s="1090"/>
      <c r="CL6" s="1091"/>
      <c r="CM6" s="1089"/>
      <c r="CN6" s="1090"/>
      <c r="CO6" s="1090"/>
      <c r="CP6" s="1090"/>
      <c r="CQ6" s="1091"/>
      <c r="CR6" s="1089"/>
      <c r="CS6" s="1090"/>
      <c r="CT6" s="1090"/>
      <c r="CU6" s="1090"/>
      <c r="CV6" s="1091"/>
      <c r="CW6" s="1089"/>
      <c r="CX6" s="1090"/>
      <c r="CY6" s="1090"/>
      <c r="CZ6" s="1090"/>
      <c r="DA6" s="1091"/>
      <c r="DB6" s="1089"/>
      <c r="DC6" s="1090"/>
      <c r="DD6" s="1090"/>
      <c r="DE6" s="1090"/>
      <c r="DF6" s="1091"/>
      <c r="DG6" s="1186"/>
      <c r="DH6" s="1187"/>
      <c r="DI6" s="1187"/>
      <c r="DJ6" s="1187"/>
      <c r="DK6" s="1188"/>
      <c r="DL6" s="1186"/>
      <c r="DM6" s="1187"/>
      <c r="DN6" s="1187"/>
      <c r="DO6" s="1187"/>
      <c r="DP6" s="1188"/>
      <c r="DQ6" s="1089"/>
      <c r="DR6" s="1090"/>
      <c r="DS6" s="1090"/>
      <c r="DT6" s="1090"/>
      <c r="DU6" s="1091"/>
      <c r="DV6" s="1089"/>
      <c r="DW6" s="1090"/>
      <c r="DX6" s="1090"/>
      <c r="DY6" s="1090"/>
      <c r="DZ6" s="1103"/>
      <c r="EA6" s="254"/>
    </row>
    <row r="7" spans="1:131" s="255" customFormat="1" ht="26.25" customHeight="1" thickTop="1" x14ac:dyDescent="0.15">
      <c r="A7" s="258">
        <v>1</v>
      </c>
      <c r="B7" s="1135" t="s">
        <v>388</v>
      </c>
      <c r="C7" s="1136"/>
      <c r="D7" s="1136"/>
      <c r="E7" s="1136"/>
      <c r="F7" s="1136"/>
      <c r="G7" s="1136"/>
      <c r="H7" s="1136"/>
      <c r="I7" s="1136"/>
      <c r="J7" s="1136"/>
      <c r="K7" s="1136"/>
      <c r="L7" s="1136"/>
      <c r="M7" s="1136"/>
      <c r="N7" s="1136"/>
      <c r="O7" s="1136"/>
      <c r="P7" s="1137"/>
      <c r="Q7" s="1189">
        <v>2617</v>
      </c>
      <c r="R7" s="1190"/>
      <c r="S7" s="1190"/>
      <c r="T7" s="1190"/>
      <c r="U7" s="1190"/>
      <c r="V7" s="1190">
        <v>2527</v>
      </c>
      <c r="W7" s="1190"/>
      <c r="X7" s="1190"/>
      <c r="Y7" s="1190"/>
      <c r="Z7" s="1190"/>
      <c r="AA7" s="1190">
        <v>90</v>
      </c>
      <c r="AB7" s="1190"/>
      <c r="AC7" s="1190"/>
      <c r="AD7" s="1190"/>
      <c r="AE7" s="1191"/>
      <c r="AF7" s="1192">
        <v>83</v>
      </c>
      <c r="AG7" s="1193"/>
      <c r="AH7" s="1193"/>
      <c r="AI7" s="1193"/>
      <c r="AJ7" s="1194"/>
      <c r="AK7" s="1176">
        <v>166</v>
      </c>
      <c r="AL7" s="1177"/>
      <c r="AM7" s="1177"/>
      <c r="AN7" s="1177"/>
      <c r="AO7" s="1177"/>
      <c r="AP7" s="1177">
        <v>2564</v>
      </c>
      <c r="AQ7" s="1177"/>
      <c r="AR7" s="1177"/>
      <c r="AS7" s="1177"/>
      <c r="AT7" s="1177"/>
      <c r="AU7" s="1178"/>
      <c r="AV7" s="1178"/>
      <c r="AW7" s="1178"/>
      <c r="AX7" s="1178"/>
      <c r="AY7" s="1179"/>
      <c r="AZ7" s="252"/>
      <c r="BA7" s="252"/>
      <c r="BB7" s="252"/>
      <c r="BC7" s="252"/>
      <c r="BD7" s="252"/>
      <c r="BE7" s="253"/>
      <c r="BF7" s="253"/>
      <c r="BG7" s="253"/>
      <c r="BH7" s="253"/>
      <c r="BI7" s="253"/>
      <c r="BJ7" s="253"/>
      <c r="BK7" s="253"/>
      <c r="BL7" s="253"/>
      <c r="BM7" s="253"/>
      <c r="BN7" s="253"/>
      <c r="BO7" s="253"/>
      <c r="BP7" s="253"/>
      <c r="BQ7" s="259">
        <v>1</v>
      </c>
      <c r="BR7" s="260"/>
      <c r="BS7" s="1180" t="s">
        <v>578</v>
      </c>
      <c r="BT7" s="1181"/>
      <c r="BU7" s="1181"/>
      <c r="BV7" s="1181"/>
      <c r="BW7" s="1181"/>
      <c r="BX7" s="1181"/>
      <c r="BY7" s="1181"/>
      <c r="BZ7" s="1181"/>
      <c r="CA7" s="1181"/>
      <c r="CB7" s="1181"/>
      <c r="CC7" s="1181"/>
      <c r="CD7" s="1181"/>
      <c r="CE7" s="1181"/>
      <c r="CF7" s="1181"/>
      <c r="CG7" s="1182"/>
      <c r="CH7" s="1173">
        <v>0</v>
      </c>
      <c r="CI7" s="1174"/>
      <c r="CJ7" s="1174"/>
      <c r="CK7" s="1174"/>
      <c r="CL7" s="1175"/>
      <c r="CM7" s="1173">
        <v>74</v>
      </c>
      <c r="CN7" s="1174"/>
      <c r="CO7" s="1174"/>
      <c r="CP7" s="1174"/>
      <c r="CQ7" s="1175"/>
      <c r="CR7" s="1173">
        <v>5</v>
      </c>
      <c r="CS7" s="1174"/>
      <c r="CT7" s="1174"/>
      <c r="CU7" s="1174"/>
      <c r="CV7" s="1175"/>
      <c r="CW7" s="1173">
        <v>1</v>
      </c>
      <c r="CX7" s="1174"/>
      <c r="CY7" s="1174"/>
      <c r="CZ7" s="1174"/>
      <c r="DA7" s="1175"/>
      <c r="DB7" s="1173">
        <v>0</v>
      </c>
      <c r="DC7" s="1174"/>
      <c r="DD7" s="1174"/>
      <c r="DE7" s="1174"/>
      <c r="DF7" s="1175"/>
      <c r="DG7" s="1173" t="s">
        <v>579</v>
      </c>
      <c r="DH7" s="1174"/>
      <c r="DI7" s="1174"/>
      <c r="DJ7" s="1174"/>
      <c r="DK7" s="1175"/>
      <c r="DL7" s="1173"/>
      <c r="DM7" s="1174"/>
      <c r="DN7" s="1174"/>
      <c r="DO7" s="1174"/>
      <c r="DP7" s="1175"/>
      <c r="DQ7" s="1173" t="s">
        <v>580</v>
      </c>
      <c r="DR7" s="1174"/>
      <c r="DS7" s="1174"/>
      <c r="DT7" s="1174"/>
      <c r="DU7" s="1175"/>
      <c r="DV7" s="1200"/>
      <c r="DW7" s="1201"/>
      <c r="DX7" s="1201"/>
      <c r="DY7" s="1201"/>
      <c r="DZ7" s="1202"/>
      <c r="EA7" s="254"/>
    </row>
    <row r="8" spans="1:131" s="255" customFormat="1" ht="26.25" customHeight="1" x14ac:dyDescent="0.15">
      <c r="A8" s="261">
        <v>2</v>
      </c>
      <c r="B8" s="1116" t="s">
        <v>568</v>
      </c>
      <c r="C8" s="1117"/>
      <c r="D8" s="1117"/>
      <c r="E8" s="1117"/>
      <c r="F8" s="1117"/>
      <c r="G8" s="1117"/>
      <c r="H8" s="1117"/>
      <c r="I8" s="1117"/>
      <c r="J8" s="1117"/>
      <c r="K8" s="1117"/>
      <c r="L8" s="1117"/>
      <c r="M8" s="1117"/>
      <c r="N8" s="1117"/>
      <c r="O8" s="1117"/>
      <c r="P8" s="1118"/>
      <c r="Q8" s="1128">
        <v>1</v>
      </c>
      <c r="R8" s="1129"/>
      <c r="S8" s="1129"/>
      <c r="T8" s="1129"/>
      <c r="U8" s="1129"/>
      <c r="V8" s="1129">
        <v>0</v>
      </c>
      <c r="W8" s="1129"/>
      <c r="X8" s="1129"/>
      <c r="Y8" s="1129"/>
      <c r="Z8" s="1129"/>
      <c r="AA8" s="1129">
        <v>0</v>
      </c>
      <c r="AB8" s="1129"/>
      <c r="AC8" s="1129"/>
      <c r="AD8" s="1129"/>
      <c r="AE8" s="1130"/>
      <c r="AF8" s="1122">
        <v>0</v>
      </c>
      <c r="AG8" s="1123"/>
      <c r="AH8" s="1123"/>
      <c r="AI8" s="1123"/>
      <c r="AJ8" s="1124"/>
      <c r="AK8" s="1171" t="s">
        <v>569</v>
      </c>
      <c r="AL8" s="1172"/>
      <c r="AM8" s="1172"/>
      <c r="AN8" s="1172"/>
      <c r="AO8" s="1172"/>
      <c r="AP8" s="1172" t="s">
        <v>569</v>
      </c>
      <c r="AQ8" s="1172"/>
      <c r="AR8" s="1172"/>
      <c r="AS8" s="1172"/>
      <c r="AT8" s="1172"/>
      <c r="AU8" s="1169"/>
      <c r="AV8" s="1169"/>
      <c r="AW8" s="1169"/>
      <c r="AX8" s="1169"/>
      <c r="AY8" s="1170"/>
      <c r="AZ8" s="252"/>
      <c r="BA8" s="252"/>
      <c r="BB8" s="252"/>
      <c r="BC8" s="252"/>
      <c r="BD8" s="252"/>
      <c r="BE8" s="253"/>
      <c r="BF8" s="253"/>
      <c r="BG8" s="253"/>
      <c r="BH8" s="253"/>
      <c r="BI8" s="253"/>
      <c r="BJ8" s="253"/>
      <c r="BK8" s="253"/>
      <c r="BL8" s="253"/>
      <c r="BM8" s="253"/>
      <c r="BN8" s="253"/>
      <c r="BO8" s="253"/>
      <c r="BP8" s="253"/>
      <c r="BQ8" s="262">
        <v>2</v>
      </c>
      <c r="BR8" s="263"/>
      <c r="BS8" s="1099" t="s">
        <v>581</v>
      </c>
      <c r="BT8" s="1100"/>
      <c r="BU8" s="1100"/>
      <c r="BV8" s="1100"/>
      <c r="BW8" s="1100"/>
      <c r="BX8" s="1100"/>
      <c r="BY8" s="1100"/>
      <c r="BZ8" s="1100"/>
      <c r="CA8" s="1100"/>
      <c r="CB8" s="1100"/>
      <c r="CC8" s="1100"/>
      <c r="CD8" s="1100"/>
      <c r="CE8" s="1100"/>
      <c r="CF8" s="1100"/>
      <c r="CG8" s="1101"/>
      <c r="CH8" s="1074">
        <v>0</v>
      </c>
      <c r="CI8" s="1075"/>
      <c r="CJ8" s="1075"/>
      <c r="CK8" s="1075"/>
      <c r="CL8" s="1076"/>
      <c r="CM8" s="1074">
        <v>41</v>
      </c>
      <c r="CN8" s="1075"/>
      <c r="CO8" s="1075"/>
      <c r="CP8" s="1075"/>
      <c r="CQ8" s="1076"/>
      <c r="CR8" s="1074">
        <v>10</v>
      </c>
      <c r="CS8" s="1075"/>
      <c r="CT8" s="1075"/>
      <c r="CU8" s="1075"/>
      <c r="CV8" s="1076"/>
      <c r="CW8" s="1074">
        <v>0</v>
      </c>
      <c r="CX8" s="1075"/>
      <c r="CY8" s="1075"/>
      <c r="CZ8" s="1075"/>
      <c r="DA8" s="1076"/>
      <c r="DB8" s="1074">
        <v>0</v>
      </c>
      <c r="DC8" s="1075"/>
      <c r="DD8" s="1075"/>
      <c r="DE8" s="1075"/>
      <c r="DF8" s="1076"/>
      <c r="DG8" s="1074" t="s">
        <v>580</v>
      </c>
      <c r="DH8" s="1075"/>
      <c r="DI8" s="1075"/>
      <c r="DJ8" s="1075"/>
      <c r="DK8" s="1076"/>
      <c r="DL8" s="1074">
        <v>9</v>
      </c>
      <c r="DM8" s="1075"/>
      <c r="DN8" s="1075"/>
      <c r="DO8" s="1075"/>
      <c r="DP8" s="1076"/>
      <c r="DQ8" s="1074" t="s">
        <v>580</v>
      </c>
      <c r="DR8" s="1075"/>
      <c r="DS8" s="1075"/>
      <c r="DT8" s="1075"/>
      <c r="DU8" s="1076"/>
      <c r="DV8" s="1077"/>
      <c r="DW8" s="1078"/>
      <c r="DX8" s="1078"/>
      <c r="DY8" s="1078"/>
      <c r="DZ8" s="1079"/>
      <c r="EA8" s="254"/>
    </row>
    <row r="9" spans="1:131" s="255" customFormat="1" ht="26.25" customHeight="1" x14ac:dyDescent="0.15">
      <c r="A9" s="261">
        <v>3</v>
      </c>
      <c r="B9" s="1116"/>
      <c r="C9" s="1117"/>
      <c r="D9" s="1117"/>
      <c r="E9" s="1117"/>
      <c r="F9" s="1117"/>
      <c r="G9" s="1117"/>
      <c r="H9" s="1117"/>
      <c r="I9" s="1117"/>
      <c r="J9" s="1117"/>
      <c r="K9" s="1117"/>
      <c r="L9" s="1117"/>
      <c r="M9" s="1117"/>
      <c r="N9" s="1117"/>
      <c r="O9" s="1117"/>
      <c r="P9" s="1118"/>
      <c r="Q9" s="1128"/>
      <c r="R9" s="1129"/>
      <c r="S9" s="1129"/>
      <c r="T9" s="1129"/>
      <c r="U9" s="1129"/>
      <c r="V9" s="1129"/>
      <c r="W9" s="1129"/>
      <c r="X9" s="1129"/>
      <c r="Y9" s="1129"/>
      <c r="Z9" s="1129"/>
      <c r="AA9" s="1129"/>
      <c r="AB9" s="1129"/>
      <c r="AC9" s="1129"/>
      <c r="AD9" s="1129"/>
      <c r="AE9" s="1130"/>
      <c r="AF9" s="1122"/>
      <c r="AG9" s="1123"/>
      <c r="AH9" s="1123"/>
      <c r="AI9" s="1123"/>
      <c r="AJ9" s="1124"/>
      <c r="AK9" s="1171"/>
      <c r="AL9" s="1172"/>
      <c r="AM9" s="1172"/>
      <c r="AN9" s="1172"/>
      <c r="AO9" s="1172"/>
      <c r="AP9" s="1172"/>
      <c r="AQ9" s="1172"/>
      <c r="AR9" s="1172"/>
      <c r="AS9" s="1172"/>
      <c r="AT9" s="1172"/>
      <c r="AU9" s="1169"/>
      <c r="AV9" s="1169"/>
      <c r="AW9" s="1169"/>
      <c r="AX9" s="1169"/>
      <c r="AY9" s="1170"/>
      <c r="AZ9" s="252"/>
      <c r="BA9" s="252"/>
      <c r="BB9" s="252"/>
      <c r="BC9" s="252"/>
      <c r="BD9" s="252"/>
      <c r="BE9" s="253"/>
      <c r="BF9" s="253"/>
      <c r="BG9" s="253"/>
      <c r="BH9" s="253"/>
      <c r="BI9" s="253"/>
      <c r="BJ9" s="253"/>
      <c r="BK9" s="253"/>
      <c r="BL9" s="253"/>
      <c r="BM9" s="253"/>
      <c r="BN9" s="253"/>
      <c r="BO9" s="253"/>
      <c r="BP9" s="253"/>
      <c r="BQ9" s="262">
        <v>3</v>
      </c>
      <c r="BR9" s="263"/>
      <c r="BS9" s="1099" t="s">
        <v>582</v>
      </c>
      <c r="BT9" s="1100"/>
      <c r="BU9" s="1100"/>
      <c r="BV9" s="1100"/>
      <c r="BW9" s="1100"/>
      <c r="BX9" s="1100"/>
      <c r="BY9" s="1100"/>
      <c r="BZ9" s="1100"/>
      <c r="CA9" s="1100"/>
      <c r="CB9" s="1100"/>
      <c r="CC9" s="1100"/>
      <c r="CD9" s="1100"/>
      <c r="CE9" s="1100"/>
      <c r="CF9" s="1100"/>
      <c r="CG9" s="1101"/>
      <c r="CH9" s="1074">
        <v>-32</v>
      </c>
      <c r="CI9" s="1075"/>
      <c r="CJ9" s="1075"/>
      <c r="CK9" s="1075"/>
      <c r="CL9" s="1076"/>
      <c r="CM9" s="1074">
        <v>4</v>
      </c>
      <c r="CN9" s="1075"/>
      <c r="CO9" s="1075"/>
      <c r="CP9" s="1075"/>
      <c r="CQ9" s="1076"/>
      <c r="CR9" s="1074">
        <v>3</v>
      </c>
      <c r="CS9" s="1075"/>
      <c r="CT9" s="1075"/>
      <c r="CU9" s="1075"/>
      <c r="CV9" s="1076"/>
      <c r="CW9" s="1074">
        <v>35</v>
      </c>
      <c r="CX9" s="1075"/>
      <c r="CY9" s="1075"/>
      <c r="CZ9" s="1075"/>
      <c r="DA9" s="1076"/>
      <c r="DB9" s="1074">
        <v>0</v>
      </c>
      <c r="DC9" s="1075"/>
      <c r="DD9" s="1075"/>
      <c r="DE9" s="1075"/>
      <c r="DF9" s="1076"/>
      <c r="DG9" s="1074" t="s">
        <v>579</v>
      </c>
      <c r="DH9" s="1075"/>
      <c r="DI9" s="1075"/>
      <c r="DJ9" s="1075"/>
      <c r="DK9" s="1076"/>
      <c r="DL9" s="1074"/>
      <c r="DM9" s="1075"/>
      <c r="DN9" s="1075"/>
      <c r="DO9" s="1075"/>
      <c r="DP9" s="1076"/>
      <c r="DQ9" s="1074" t="s">
        <v>580</v>
      </c>
      <c r="DR9" s="1075"/>
      <c r="DS9" s="1075"/>
      <c r="DT9" s="1075"/>
      <c r="DU9" s="1076"/>
      <c r="DV9" s="1077"/>
      <c r="DW9" s="1078"/>
      <c r="DX9" s="1078"/>
      <c r="DY9" s="1078"/>
      <c r="DZ9" s="1079"/>
      <c r="EA9" s="254"/>
    </row>
    <row r="10" spans="1:131" s="255" customFormat="1" ht="26.25" customHeight="1" x14ac:dyDescent="0.15">
      <c r="A10" s="261">
        <v>4</v>
      </c>
      <c r="B10" s="1116"/>
      <c r="C10" s="1117"/>
      <c r="D10" s="1117"/>
      <c r="E10" s="1117"/>
      <c r="F10" s="1117"/>
      <c r="G10" s="1117"/>
      <c r="H10" s="1117"/>
      <c r="I10" s="1117"/>
      <c r="J10" s="1117"/>
      <c r="K10" s="1117"/>
      <c r="L10" s="1117"/>
      <c r="M10" s="1117"/>
      <c r="N10" s="1117"/>
      <c r="O10" s="1117"/>
      <c r="P10" s="1118"/>
      <c r="Q10" s="1128"/>
      <c r="R10" s="1129"/>
      <c r="S10" s="1129"/>
      <c r="T10" s="1129"/>
      <c r="U10" s="1129"/>
      <c r="V10" s="1129"/>
      <c r="W10" s="1129"/>
      <c r="X10" s="1129"/>
      <c r="Y10" s="1129"/>
      <c r="Z10" s="1129"/>
      <c r="AA10" s="1129"/>
      <c r="AB10" s="1129"/>
      <c r="AC10" s="1129"/>
      <c r="AD10" s="1129"/>
      <c r="AE10" s="1130"/>
      <c r="AF10" s="1122"/>
      <c r="AG10" s="1123"/>
      <c r="AH10" s="1123"/>
      <c r="AI10" s="1123"/>
      <c r="AJ10" s="1124"/>
      <c r="AK10" s="1171"/>
      <c r="AL10" s="1172"/>
      <c r="AM10" s="1172"/>
      <c r="AN10" s="1172"/>
      <c r="AO10" s="1172"/>
      <c r="AP10" s="1172"/>
      <c r="AQ10" s="1172"/>
      <c r="AR10" s="1172"/>
      <c r="AS10" s="1172"/>
      <c r="AT10" s="1172"/>
      <c r="AU10" s="1169"/>
      <c r="AV10" s="1169"/>
      <c r="AW10" s="1169"/>
      <c r="AX10" s="1169"/>
      <c r="AY10" s="1170"/>
      <c r="AZ10" s="252"/>
      <c r="BA10" s="252"/>
      <c r="BB10" s="252"/>
      <c r="BC10" s="252"/>
      <c r="BD10" s="252"/>
      <c r="BE10" s="253"/>
      <c r="BF10" s="253"/>
      <c r="BG10" s="253"/>
      <c r="BH10" s="253"/>
      <c r="BI10" s="253"/>
      <c r="BJ10" s="253"/>
      <c r="BK10" s="253"/>
      <c r="BL10" s="253"/>
      <c r="BM10" s="253"/>
      <c r="BN10" s="253"/>
      <c r="BO10" s="253"/>
      <c r="BP10" s="253"/>
      <c r="BQ10" s="262">
        <v>4</v>
      </c>
      <c r="BR10" s="263"/>
      <c r="BS10" s="1099"/>
      <c r="BT10" s="1100"/>
      <c r="BU10" s="1100"/>
      <c r="BV10" s="1100"/>
      <c r="BW10" s="1100"/>
      <c r="BX10" s="1100"/>
      <c r="BY10" s="1100"/>
      <c r="BZ10" s="1100"/>
      <c r="CA10" s="1100"/>
      <c r="CB10" s="1100"/>
      <c r="CC10" s="1100"/>
      <c r="CD10" s="1100"/>
      <c r="CE10" s="1100"/>
      <c r="CF10" s="1100"/>
      <c r="CG10" s="1101"/>
      <c r="CH10" s="1074"/>
      <c r="CI10" s="1075"/>
      <c r="CJ10" s="1075"/>
      <c r="CK10" s="1075"/>
      <c r="CL10" s="1076"/>
      <c r="CM10" s="1074"/>
      <c r="CN10" s="1075"/>
      <c r="CO10" s="1075"/>
      <c r="CP10" s="1075"/>
      <c r="CQ10" s="1076"/>
      <c r="CR10" s="1074"/>
      <c r="CS10" s="1075"/>
      <c r="CT10" s="1075"/>
      <c r="CU10" s="1075"/>
      <c r="CV10" s="1076"/>
      <c r="CW10" s="1074"/>
      <c r="CX10" s="1075"/>
      <c r="CY10" s="1075"/>
      <c r="CZ10" s="1075"/>
      <c r="DA10" s="1076"/>
      <c r="DB10" s="1074"/>
      <c r="DC10" s="1075"/>
      <c r="DD10" s="1075"/>
      <c r="DE10" s="1075"/>
      <c r="DF10" s="1076"/>
      <c r="DG10" s="1074"/>
      <c r="DH10" s="1075"/>
      <c r="DI10" s="1075"/>
      <c r="DJ10" s="1075"/>
      <c r="DK10" s="1076"/>
      <c r="DL10" s="1074"/>
      <c r="DM10" s="1075"/>
      <c r="DN10" s="1075"/>
      <c r="DO10" s="1075"/>
      <c r="DP10" s="1076"/>
      <c r="DQ10" s="1074"/>
      <c r="DR10" s="1075"/>
      <c r="DS10" s="1075"/>
      <c r="DT10" s="1075"/>
      <c r="DU10" s="1076"/>
      <c r="DV10" s="1077"/>
      <c r="DW10" s="1078"/>
      <c r="DX10" s="1078"/>
      <c r="DY10" s="1078"/>
      <c r="DZ10" s="1079"/>
      <c r="EA10" s="254"/>
    </row>
    <row r="11" spans="1:131" s="255" customFormat="1" ht="26.25" customHeight="1" x14ac:dyDescent="0.15">
      <c r="A11" s="261">
        <v>5</v>
      </c>
      <c r="B11" s="1116"/>
      <c r="C11" s="1117"/>
      <c r="D11" s="1117"/>
      <c r="E11" s="1117"/>
      <c r="F11" s="1117"/>
      <c r="G11" s="1117"/>
      <c r="H11" s="1117"/>
      <c r="I11" s="1117"/>
      <c r="J11" s="1117"/>
      <c r="K11" s="1117"/>
      <c r="L11" s="1117"/>
      <c r="M11" s="1117"/>
      <c r="N11" s="1117"/>
      <c r="O11" s="1117"/>
      <c r="P11" s="1118"/>
      <c r="Q11" s="1128"/>
      <c r="R11" s="1129"/>
      <c r="S11" s="1129"/>
      <c r="T11" s="1129"/>
      <c r="U11" s="1129"/>
      <c r="V11" s="1129"/>
      <c r="W11" s="1129"/>
      <c r="X11" s="1129"/>
      <c r="Y11" s="1129"/>
      <c r="Z11" s="1129"/>
      <c r="AA11" s="1129"/>
      <c r="AB11" s="1129"/>
      <c r="AC11" s="1129"/>
      <c r="AD11" s="1129"/>
      <c r="AE11" s="1130"/>
      <c r="AF11" s="1122"/>
      <c r="AG11" s="1123"/>
      <c r="AH11" s="1123"/>
      <c r="AI11" s="1123"/>
      <c r="AJ11" s="1124"/>
      <c r="AK11" s="1171"/>
      <c r="AL11" s="1172"/>
      <c r="AM11" s="1172"/>
      <c r="AN11" s="1172"/>
      <c r="AO11" s="1172"/>
      <c r="AP11" s="1172"/>
      <c r="AQ11" s="1172"/>
      <c r="AR11" s="1172"/>
      <c r="AS11" s="1172"/>
      <c r="AT11" s="1172"/>
      <c r="AU11" s="1169"/>
      <c r="AV11" s="1169"/>
      <c r="AW11" s="1169"/>
      <c r="AX11" s="1169"/>
      <c r="AY11" s="1170"/>
      <c r="AZ11" s="252"/>
      <c r="BA11" s="252"/>
      <c r="BB11" s="252"/>
      <c r="BC11" s="252"/>
      <c r="BD11" s="252"/>
      <c r="BE11" s="253"/>
      <c r="BF11" s="253"/>
      <c r="BG11" s="253"/>
      <c r="BH11" s="253"/>
      <c r="BI11" s="253"/>
      <c r="BJ11" s="253"/>
      <c r="BK11" s="253"/>
      <c r="BL11" s="253"/>
      <c r="BM11" s="253"/>
      <c r="BN11" s="253"/>
      <c r="BO11" s="253"/>
      <c r="BP11" s="253"/>
      <c r="BQ11" s="262">
        <v>5</v>
      </c>
      <c r="BR11" s="263"/>
      <c r="BS11" s="1099"/>
      <c r="BT11" s="1100"/>
      <c r="BU11" s="1100"/>
      <c r="BV11" s="1100"/>
      <c r="BW11" s="1100"/>
      <c r="BX11" s="1100"/>
      <c r="BY11" s="1100"/>
      <c r="BZ11" s="1100"/>
      <c r="CA11" s="1100"/>
      <c r="CB11" s="1100"/>
      <c r="CC11" s="1100"/>
      <c r="CD11" s="1100"/>
      <c r="CE11" s="1100"/>
      <c r="CF11" s="1100"/>
      <c r="CG11" s="1101"/>
      <c r="CH11" s="1074"/>
      <c r="CI11" s="1075"/>
      <c r="CJ11" s="1075"/>
      <c r="CK11" s="1075"/>
      <c r="CL11" s="1076"/>
      <c r="CM11" s="1074"/>
      <c r="CN11" s="1075"/>
      <c r="CO11" s="1075"/>
      <c r="CP11" s="1075"/>
      <c r="CQ11" s="1076"/>
      <c r="CR11" s="1074"/>
      <c r="CS11" s="1075"/>
      <c r="CT11" s="1075"/>
      <c r="CU11" s="1075"/>
      <c r="CV11" s="1076"/>
      <c r="CW11" s="1074"/>
      <c r="CX11" s="1075"/>
      <c r="CY11" s="1075"/>
      <c r="CZ11" s="1075"/>
      <c r="DA11" s="1076"/>
      <c r="DB11" s="1074"/>
      <c r="DC11" s="1075"/>
      <c r="DD11" s="1075"/>
      <c r="DE11" s="1075"/>
      <c r="DF11" s="1076"/>
      <c r="DG11" s="1074"/>
      <c r="DH11" s="1075"/>
      <c r="DI11" s="1075"/>
      <c r="DJ11" s="1075"/>
      <c r="DK11" s="1076"/>
      <c r="DL11" s="1074"/>
      <c r="DM11" s="1075"/>
      <c r="DN11" s="1075"/>
      <c r="DO11" s="1075"/>
      <c r="DP11" s="1076"/>
      <c r="DQ11" s="1074"/>
      <c r="DR11" s="1075"/>
      <c r="DS11" s="1075"/>
      <c r="DT11" s="1075"/>
      <c r="DU11" s="1076"/>
      <c r="DV11" s="1077"/>
      <c r="DW11" s="1078"/>
      <c r="DX11" s="1078"/>
      <c r="DY11" s="1078"/>
      <c r="DZ11" s="1079"/>
      <c r="EA11" s="254"/>
    </row>
    <row r="12" spans="1:131" s="255" customFormat="1" ht="26.25" customHeight="1" x14ac:dyDescent="0.15">
      <c r="A12" s="261">
        <v>6</v>
      </c>
      <c r="B12" s="1116"/>
      <c r="C12" s="1117"/>
      <c r="D12" s="1117"/>
      <c r="E12" s="1117"/>
      <c r="F12" s="1117"/>
      <c r="G12" s="1117"/>
      <c r="H12" s="1117"/>
      <c r="I12" s="1117"/>
      <c r="J12" s="1117"/>
      <c r="K12" s="1117"/>
      <c r="L12" s="1117"/>
      <c r="M12" s="1117"/>
      <c r="N12" s="1117"/>
      <c r="O12" s="1117"/>
      <c r="P12" s="1118"/>
      <c r="Q12" s="1128"/>
      <c r="R12" s="1129"/>
      <c r="S12" s="1129"/>
      <c r="T12" s="1129"/>
      <c r="U12" s="1129"/>
      <c r="V12" s="1129"/>
      <c r="W12" s="1129"/>
      <c r="X12" s="1129"/>
      <c r="Y12" s="1129"/>
      <c r="Z12" s="1129"/>
      <c r="AA12" s="1129"/>
      <c r="AB12" s="1129"/>
      <c r="AC12" s="1129"/>
      <c r="AD12" s="1129"/>
      <c r="AE12" s="1130"/>
      <c r="AF12" s="1122"/>
      <c r="AG12" s="1123"/>
      <c r="AH12" s="1123"/>
      <c r="AI12" s="1123"/>
      <c r="AJ12" s="1124"/>
      <c r="AK12" s="1171"/>
      <c r="AL12" s="1172"/>
      <c r="AM12" s="1172"/>
      <c r="AN12" s="1172"/>
      <c r="AO12" s="1172"/>
      <c r="AP12" s="1172"/>
      <c r="AQ12" s="1172"/>
      <c r="AR12" s="1172"/>
      <c r="AS12" s="1172"/>
      <c r="AT12" s="1172"/>
      <c r="AU12" s="1169"/>
      <c r="AV12" s="1169"/>
      <c r="AW12" s="1169"/>
      <c r="AX12" s="1169"/>
      <c r="AY12" s="1170"/>
      <c r="AZ12" s="252"/>
      <c r="BA12" s="252"/>
      <c r="BB12" s="252"/>
      <c r="BC12" s="252"/>
      <c r="BD12" s="252"/>
      <c r="BE12" s="253"/>
      <c r="BF12" s="253"/>
      <c r="BG12" s="253"/>
      <c r="BH12" s="253"/>
      <c r="BI12" s="253"/>
      <c r="BJ12" s="253"/>
      <c r="BK12" s="253"/>
      <c r="BL12" s="253"/>
      <c r="BM12" s="253"/>
      <c r="BN12" s="253"/>
      <c r="BO12" s="253"/>
      <c r="BP12" s="253"/>
      <c r="BQ12" s="262">
        <v>6</v>
      </c>
      <c r="BR12" s="263"/>
      <c r="BS12" s="1099"/>
      <c r="BT12" s="1100"/>
      <c r="BU12" s="1100"/>
      <c r="BV12" s="1100"/>
      <c r="BW12" s="1100"/>
      <c r="BX12" s="1100"/>
      <c r="BY12" s="1100"/>
      <c r="BZ12" s="1100"/>
      <c r="CA12" s="1100"/>
      <c r="CB12" s="1100"/>
      <c r="CC12" s="1100"/>
      <c r="CD12" s="1100"/>
      <c r="CE12" s="1100"/>
      <c r="CF12" s="1100"/>
      <c r="CG12" s="1101"/>
      <c r="CH12" s="1074"/>
      <c r="CI12" s="1075"/>
      <c r="CJ12" s="1075"/>
      <c r="CK12" s="1075"/>
      <c r="CL12" s="1076"/>
      <c r="CM12" s="1074"/>
      <c r="CN12" s="1075"/>
      <c r="CO12" s="1075"/>
      <c r="CP12" s="1075"/>
      <c r="CQ12" s="1076"/>
      <c r="CR12" s="1074"/>
      <c r="CS12" s="1075"/>
      <c r="CT12" s="1075"/>
      <c r="CU12" s="1075"/>
      <c r="CV12" s="1076"/>
      <c r="CW12" s="1074"/>
      <c r="CX12" s="1075"/>
      <c r="CY12" s="1075"/>
      <c r="CZ12" s="1075"/>
      <c r="DA12" s="1076"/>
      <c r="DB12" s="1074"/>
      <c r="DC12" s="1075"/>
      <c r="DD12" s="1075"/>
      <c r="DE12" s="1075"/>
      <c r="DF12" s="1076"/>
      <c r="DG12" s="1074"/>
      <c r="DH12" s="1075"/>
      <c r="DI12" s="1075"/>
      <c r="DJ12" s="1075"/>
      <c r="DK12" s="1076"/>
      <c r="DL12" s="1074"/>
      <c r="DM12" s="1075"/>
      <c r="DN12" s="1075"/>
      <c r="DO12" s="1075"/>
      <c r="DP12" s="1076"/>
      <c r="DQ12" s="1074"/>
      <c r="DR12" s="1075"/>
      <c r="DS12" s="1075"/>
      <c r="DT12" s="1075"/>
      <c r="DU12" s="1076"/>
      <c r="DV12" s="1077"/>
      <c r="DW12" s="1078"/>
      <c r="DX12" s="1078"/>
      <c r="DY12" s="1078"/>
      <c r="DZ12" s="1079"/>
      <c r="EA12" s="254"/>
    </row>
    <row r="13" spans="1:131" s="255" customFormat="1" ht="26.25" customHeight="1" x14ac:dyDescent="0.15">
      <c r="A13" s="261">
        <v>7</v>
      </c>
      <c r="B13" s="1116"/>
      <c r="C13" s="1117"/>
      <c r="D13" s="1117"/>
      <c r="E13" s="1117"/>
      <c r="F13" s="1117"/>
      <c r="G13" s="1117"/>
      <c r="H13" s="1117"/>
      <c r="I13" s="1117"/>
      <c r="J13" s="1117"/>
      <c r="K13" s="1117"/>
      <c r="L13" s="1117"/>
      <c r="M13" s="1117"/>
      <c r="N13" s="1117"/>
      <c r="O13" s="1117"/>
      <c r="P13" s="1118"/>
      <c r="Q13" s="1128"/>
      <c r="R13" s="1129"/>
      <c r="S13" s="1129"/>
      <c r="T13" s="1129"/>
      <c r="U13" s="1129"/>
      <c r="V13" s="1129"/>
      <c r="W13" s="1129"/>
      <c r="X13" s="1129"/>
      <c r="Y13" s="1129"/>
      <c r="Z13" s="1129"/>
      <c r="AA13" s="1129"/>
      <c r="AB13" s="1129"/>
      <c r="AC13" s="1129"/>
      <c r="AD13" s="1129"/>
      <c r="AE13" s="1130"/>
      <c r="AF13" s="1122"/>
      <c r="AG13" s="1123"/>
      <c r="AH13" s="1123"/>
      <c r="AI13" s="1123"/>
      <c r="AJ13" s="1124"/>
      <c r="AK13" s="1171"/>
      <c r="AL13" s="1172"/>
      <c r="AM13" s="1172"/>
      <c r="AN13" s="1172"/>
      <c r="AO13" s="1172"/>
      <c r="AP13" s="1172"/>
      <c r="AQ13" s="1172"/>
      <c r="AR13" s="1172"/>
      <c r="AS13" s="1172"/>
      <c r="AT13" s="1172"/>
      <c r="AU13" s="1169"/>
      <c r="AV13" s="1169"/>
      <c r="AW13" s="1169"/>
      <c r="AX13" s="1169"/>
      <c r="AY13" s="1170"/>
      <c r="AZ13" s="252"/>
      <c r="BA13" s="252"/>
      <c r="BB13" s="252"/>
      <c r="BC13" s="252"/>
      <c r="BD13" s="252"/>
      <c r="BE13" s="253"/>
      <c r="BF13" s="253"/>
      <c r="BG13" s="253"/>
      <c r="BH13" s="253"/>
      <c r="BI13" s="253"/>
      <c r="BJ13" s="253"/>
      <c r="BK13" s="253"/>
      <c r="BL13" s="253"/>
      <c r="BM13" s="253"/>
      <c r="BN13" s="253"/>
      <c r="BO13" s="253"/>
      <c r="BP13" s="253"/>
      <c r="BQ13" s="262">
        <v>7</v>
      </c>
      <c r="BR13" s="263"/>
      <c r="BS13" s="1099"/>
      <c r="BT13" s="1100"/>
      <c r="BU13" s="1100"/>
      <c r="BV13" s="1100"/>
      <c r="BW13" s="1100"/>
      <c r="BX13" s="1100"/>
      <c r="BY13" s="1100"/>
      <c r="BZ13" s="1100"/>
      <c r="CA13" s="1100"/>
      <c r="CB13" s="1100"/>
      <c r="CC13" s="1100"/>
      <c r="CD13" s="1100"/>
      <c r="CE13" s="1100"/>
      <c r="CF13" s="1100"/>
      <c r="CG13" s="1101"/>
      <c r="CH13" s="1074"/>
      <c r="CI13" s="1075"/>
      <c r="CJ13" s="1075"/>
      <c r="CK13" s="1075"/>
      <c r="CL13" s="1076"/>
      <c r="CM13" s="1074"/>
      <c r="CN13" s="1075"/>
      <c r="CO13" s="1075"/>
      <c r="CP13" s="1075"/>
      <c r="CQ13" s="1076"/>
      <c r="CR13" s="1074"/>
      <c r="CS13" s="1075"/>
      <c r="CT13" s="1075"/>
      <c r="CU13" s="1075"/>
      <c r="CV13" s="1076"/>
      <c r="CW13" s="1074"/>
      <c r="CX13" s="1075"/>
      <c r="CY13" s="1075"/>
      <c r="CZ13" s="1075"/>
      <c r="DA13" s="1076"/>
      <c r="DB13" s="1074"/>
      <c r="DC13" s="1075"/>
      <c r="DD13" s="1075"/>
      <c r="DE13" s="1075"/>
      <c r="DF13" s="1076"/>
      <c r="DG13" s="1074"/>
      <c r="DH13" s="1075"/>
      <c r="DI13" s="1075"/>
      <c r="DJ13" s="1075"/>
      <c r="DK13" s="1076"/>
      <c r="DL13" s="1074"/>
      <c r="DM13" s="1075"/>
      <c r="DN13" s="1075"/>
      <c r="DO13" s="1075"/>
      <c r="DP13" s="1076"/>
      <c r="DQ13" s="1074"/>
      <c r="DR13" s="1075"/>
      <c r="DS13" s="1075"/>
      <c r="DT13" s="1075"/>
      <c r="DU13" s="1076"/>
      <c r="DV13" s="1077"/>
      <c r="DW13" s="1078"/>
      <c r="DX13" s="1078"/>
      <c r="DY13" s="1078"/>
      <c r="DZ13" s="1079"/>
      <c r="EA13" s="254"/>
    </row>
    <row r="14" spans="1:131" s="255" customFormat="1" ht="26.25" customHeight="1" x14ac:dyDescent="0.15">
      <c r="A14" s="261">
        <v>8</v>
      </c>
      <c r="B14" s="1116"/>
      <c r="C14" s="1117"/>
      <c r="D14" s="1117"/>
      <c r="E14" s="1117"/>
      <c r="F14" s="1117"/>
      <c r="G14" s="1117"/>
      <c r="H14" s="1117"/>
      <c r="I14" s="1117"/>
      <c r="J14" s="1117"/>
      <c r="K14" s="1117"/>
      <c r="L14" s="1117"/>
      <c r="M14" s="1117"/>
      <c r="N14" s="1117"/>
      <c r="O14" s="1117"/>
      <c r="P14" s="1118"/>
      <c r="Q14" s="1128"/>
      <c r="R14" s="1129"/>
      <c r="S14" s="1129"/>
      <c r="T14" s="1129"/>
      <c r="U14" s="1129"/>
      <c r="V14" s="1129"/>
      <c r="W14" s="1129"/>
      <c r="X14" s="1129"/>
      <c r="Y14" s="1129"/>
      <c r="Z14" s="1129"/>
      <c r="AA14" s="1129"/>
      <c r="AB14" s="1129"/>
      <c r="AC14" s="1129"/>
      <c r="AD14" s="1129"/>
      <c r="AE14" s="1130"/>
      <c r="AF14" s="1122"/>
      <c r="AG14" s="1123"/>
      <c r="AH14" s="1123"/>
      <c r="AI14" s="1123"/>
      <c r="AJ14" s="1124"/>
      <c r="AK14" s="1171"/>
      <c r="AL14" s="1172"/>
      <c r="AM14" s="1172"/>
      <c r="AN14" s="1172"/>
      <c r="AO14" s="1172"/>
      <c r="AP14" s="1172"/>
      <c r="AQ14" s="1172"/>
      <c r="AR14" s="1172"/>
      <c r="AS14" s="1172"/>
      <c r="AT14" s="1172"/>
      <c r="AU14" s="1169"/>
      <c r="AV14" s="1169"/>
      <c r="AW14" s="1169"/>
      <c r="AX14" s="1169"/>
      <c r="AY14" s="1170"/>
      <c r="AZ14" s="252"/>
      <c r="BA14" s="252"/>
      <c r="BB14" s="252"/>
      <c r="BC14" s="252"/>
      <c r="BD14" s="252"/>
      <c r="BE14" s="253"/>
      <c r="BF14" s="253"/>
      <c r="BG14" s="253"/>
      <c r="BH14" s="253"/>
      <c r="BI14" s="253"/>
      <c r="BJ14" s="253"/>
      <c r="BK14" s="253"/>
      <c r="BL14" s="253"/>
      <c r="BM14" s="253"/>
      <c r="BN14" s="253"/>
      <c r="BO14" s="253"/>
      <c r="BP14" s="253"/>
      <c r="BQ14" s="262">
        <v>8</v>
      </c>
      <c r="BR14" s="263"/>
      <c r="BS14" s="1099"/>
      <c r="BT14" s="1100"/>
      <c r="BU14" s="1100"/>
      <c r="BV14" s="1100"/>
      <c r="BW14" s="1100"/>
      <c r="BX14" s="1100"/>
      <c r="BY14" s="1100"/>
      <c r="BZ14" s="1100"/>
      <c r="CA14" s="1100"/>
      <c r="CB14" s="1100"/>
      <c r="CC14" s="1100"/>
      <c r="CD14" s="1100"/>
      <c r="CE14" s="1100"/>
      <c r="CF14" s="1100"/>
      <c r="CG14" s="1101"/>
      <c r="CH14" s="1074"/>
      <c r="CI14" s="1075"/>
      <c r="CJ14" s="1075"/>
      <c r="CK14" s="1075"/>
      <c r="CL14" s="1076"/>
      <c r="CM14" s="1074"/>
      <c r="CN14" s="1075"/>
      <c r="CO14" s="1075"/>
      <c r="CP14" s="1075"/>
      <c r="CQ14" s="1076"/>
      <c r="CR14" s="1074"/>
      <c r="CS14" s="1075"/>
      <c r="CT14" s="1075"/>
      <c r="CU14" s="1075"/>
      <c r="CV14" s="1076"/>
      <c r="CW14" s="1074"/>
      <c r="CX14" s="1075"/>
      <c r="CY14" s="1075"/>
      <c r="CZ14" s="1075"/>
      <c r="DA14" s="1076"/>
      <c r="DB14" s="1074"/>
      <c r="DC14" s="1075"/>
      <c r="DD14" s="1075"/>
      <c r="DE14" s="1075"/>
      <c r="DF14" s="1076"/>
      <c r="DG14" s="1074"/>
      <c r="DH14" s="1075"/>
      <c r="DI14" s="1075"/>
      <c r="DJ14" s="1075"/>
      <c r="DK14" s="1076"/>
      <c r="DL14" s="1074"/>
      <c r="DM14" s="1075"/>
      <c r="DN14" s="1075"/>
      <c r="DO14" s="1075"/>
      <c r="DP14" s="1076"/>
      <c r="DQ14" s="1074"/>
      <c r="DR14" s="1075"/>
      <c r="DS14" s="1075"/>
      <c r="DT14" s="1075"/>
      <c r="DU14" s="1076"/>
      <c r="DV14" s="1077"/>
      <c r="DW14" s="1078"/>
      <c r="DX14" s="1078"/>
      <c r="DY14" s="1078"/>
      <c r="DZ14" s="1079"/>
      <c r="EA14" s="254"/>
    </row>
    <row r="15" spans="1:131" s="255" customFormat="1" ht="26.25" customHeight="1" x14ac:dyDescent="0.15">
      <c r="A15" s="261">
        <v>9</v>
      </c>
      <c r="B15" s="1116"/>
      <c r="C15" s="1117"/>
      <c r="D15" s="1117"/>
      <c r="E15" s="1117"/>
      <c r="F15" s="1117"/>
      <c r="G15" s="1117"/>
      <c r="H15" s="1117"/>
      <c r="I15" s="1117"/>
      <c r="J15" s="1117"/>
      <c r="K15" s="1117"/>
      <c r="L15" s="1117"/>
      <c r="M15" s="1117"/>
      <c r="N15" s="1117"/>
      <c r="O15" s="1117"/>
      <c r="P15" s="1118"/>
      <c r="Q15" s="1128"/>
      <c r="R15" s="1129"/>
      <c r="S15" s="1129"/>
      <c r="T15" s="1129"/>
      <c r="U15" s="1129"/>
      <c r="V15" s="1129"/>
      <c r="W15" s="1129"/>
      <c r="X15" s="1129"/>
      <c r="Y15" s="1129"/>
      <c r="Z15" s="1129"/>
      <c r="AA15" s="1129"/>
      <c r="AB15" s="1129"/>
      <c r="AC15" s="1129"/>
      <c r="AD15" s="1129"/>
      <c r="AE15" s="1130"/>
      <c r="AF15" s="1122"/>
      <c r="AG15" s="1123"/>
      <c r="AH15" s="1123"/>
      <c r="AI15" s="1123"/>
      <c r="AJ15" s="1124"/>
      <c r="AK15" s="1171"/>
      <c r="AL15" s="1172"/>
      <c r="AM15" s="1172"/>
      <c r="AN15" s="1172"/>
      <c r="AO15" s="1172"/>
      <c r="AP15" s="1172"/>
      <c r="AQ15" s="1172"/>
      <c r="AR15" s="1172"/>
      <c r="AS15" s="1172"/>
      <c r="AT15" s="1172"/>
      <c r="AU15" s="1169"/>
      <c r="AV15" s="1169"/>
      <c r="AW15" s="1169"/>
      <c r="AX15" s="1169"/>
      <c r="AY15" s="1170"/>
      <c r="AZ15" s="252"/>
      <c r="BA15" s="252"/>
      <c r="BB15" s="252"/>
      <c r="BC15" s="252"/>
      <c r="BD15" s="252"/>
      <c r="BE15" s="253"/>
      <c r="BF15" s="253"/>
      <c r="BG15" s="253"/>
      <c r="BH15" s="253"/>
      <c r="BI15" s="253"/>
      <c r="BJ15" s="253"/>
      <c r="BK15" s="253"/>
      <c r="BL15" s="253"/>
      <c r="BM15" s="253"/>
      <c r="BN15" s="253"/>
      <c r="BO15" s="253"/>
      <c r="BP15" s="253"/>
      <c r="BQ15" s="262">
        <v>9</v>
      </c>
      <c r="BR15" s="263"/>
      <c r="BS15" s="1099"/>
      <c r="BT15" s="1100"/>
      <c r="BU15" s="1100"/>
      <c r="BV15" s="1100"/>
      <c r="BW15" s="1100"/>
      <c r="BX15" s="1100"/>
      <c r="BY15" s="1100"/>
      <c r="BZ15" s="1100"/>
      <c r="CA15" s="1100"/>
      <c r="CB15" s="1100"/>
      <c r="CC15" s="1100"/>
      <c r="CD15" s="1100"/>
      <c r="CE15" s="1100"/>
      <c r="CF15" s="1100"/>
      <c r="CG15" s="1101"/>
      <c r="CH15" s="1074"/>
      <c r="CI15" s="1075"/>
      <c r="CJ15" s="1075"/>
      <c r="CK15" s="1075"/>
      <c r="CL15" s="1076"/>
      <c r="CM15" s="1074"/>
      <c r="CN15" s="1075"/>
      <c r="CO15" s="1075"/>
      <c r="CP15" s="1075"/>
      <c r="CQ15" s="1076"/>
      <c r="CR15" s="1074"/>
      <c r="CS15" s="1075"/>
      <c r="CT15" s="1075"/>
      <c r="CU15" s="1075"/>
      <c r="CV15" s="1076"/>
      <c r="CW15" s="1074"/>
      <c r="CX15" s="1075"/>
      <c r="CY15" s="1075"/>
      <c r="CZ15" s="1075"/>
      <c r="DA15" s="1076"/>
      <c r="DB15" s="1074"/>
      <c r="DC15" s="1075"/>
      <c r="DD15" s="1075"/>
      <c r="DE15" s="1075"/>
      <c r="DF15" s="1076"/>
      <c r="DG15" s="1074"/>
      <c r="DH15" s="1075"/>
      <c r="DI15" s="1075"/>
      <c r="DJ15" s="1075"/>
      <c r="DK15" s="1076"/>
      <c r="DL15" s="1074"/>
      <c r="DM15" s="1075"/>
      <c r="DN15" s="1075"/>
      <c r="DO15" s="1075"/>
      <c r="DP15" s="1076"/>
      <c r="DQ15" s="1074"/>
      <c r="DR15" s="1075"/>
      <c r="DS15" s="1075"/>
      <c r="DT15" s="1075"/>
      <c r="DU15" s="1076"/>
      <c r="DV15" s="1077"/>
      <c r="DW15" s="1078"/>
      <c r="DX15" s="1078"/>
      <c r="DY15" s="1078"/>
      <c r="DZ15" s="1079"/>
      <c r="EA15" s="254"/>
    </row>
    <row r="16" spans="1:131" s="255" customFormat="1" ht="26.25" customHeight="1" x14ac:dyDescent="0.15">
      <c r="A16" s="261">
        <v>10</v>
      </c>
      <c r="B16" s="1116"/>
      <c r="C16" s="1117"/>
      <c r="D16" s="1117"/>
      <c r="E16" s="1117"/>
      <c r="F16" s="1117"/>
      <c r="G16" s="1117"/>
      <c r="H16" s="1117"/>
      <c r="I16" s="1117"/>
      <c r="J16" s="1117"/>
      <c r="K16" s="1117"/>
      <c r="L16" s="1117"/>
      <c r="M16" s="1117"/>
      <c r="N16" s="1117"/>
      <c r="O16" s="1117"/>
      <c r="P16" s="1118"/>
      <c r="Q16" s="1128"/>
      <c r="R16" s="1129"/>
      <c r="S16" s="1129"/>
      <c r="T16" s="1129"/>
      <c r="U16" s="1129"/>
      <c r="V16" s="1129"/>
      <c r="W16" s="1129"/>
      <c r="X16" s="1129"/>
      <c r="Y16" s="1129"/>
      <c r="Z16" s="1129"/>
      <c r="AA16" s="1129"/>
      <c r="AB16" s="1129"/>
      <c r="AC16" s="1129"/>
      <c r="AD16" s="1129"/>
      <c r="AE16" s="1130"/>
      <c r="AF16" s="1122"/>
      <c r="AG16" s="1123"/>
      <c r="AH16" s="1123"/>
      <c r="AI16" s="1123"/>
      <c r="AJ16" s="1124"/>
      <c r="AK16" s="1171"/>
      <c r="AL16" s="1172"/>
      <c r="AM16" s="1172"/>
      <c r="AN16" s="1172"/>
      <c r="AO16" s="1172"/>
      <c r="AP16" s="1172"/>
      <c r="AQ16" s="1172"/>
      <c r="AR16" s="1172"/>
      <c r="AS16" s="1172"/>
      <c r="AT16" s="1172"/>
      <c r="AU16" s="1169"/>
      <c r="AV16" s="1169"/>
      <c r="AW16" s="1169"/>
      <c r="AX16" s="1169"/>
      <c r="AY16" s="1170"/>
      <c r="AZ16" s="252"/>
      <c r="BA16" s="252"/>
      <c r="BB16" s="252"/>
      <c r="BC16" s="252"/>
      <c r="BD16" s="252"/>
      <c r="BE16" s="253"/>
      <c r="BF16" s="253"/>
      <c r="BG16" s="253"/>
      <c r="BH16" s="253"/>
      <c r="BI16" s="253"/>
      <c r="BJ16" s="253"/>
      <c r="BK16" s="253"/>
      <c r="BL16" s="253"/>
      <c r="BM16" s="253"/>
      <c r="BN16" s="253"/>
      <c r="BO16" s="253"/>
      <c r="BP16" s="253"/>
      <c r="BQ16" s="262">
        <v>10</v>
      </c>
      <c r="BR16" s="263"/>
      <c r="BS16" s="1099"/>
      <c r="BT16" s="1100"/>
      <c r="BU16" s="1100"/>
      <c r="BV16" s="1100"/>
      <c r="BW16" s="1100"/>
      <c r="BX16" s="1100"/>
      <c r="BY16" s="1100"/>
      <c r="BZ16" s="1100"/>
      <c r="CA16" s="1100"/>
      <c r="CB16" s="1100"/>
      <c r="CC16" s="1100"/>
      <c r="CD16" s="1100"/>
      <c r="CE16" s="1100"/>
      <c r="CF16" s="1100"/>
      <c r="CG16" s="1101"/>
      <c r="CH16" s="1074"/>
      <c r="CI16" s="1075"/>
      <c r="CJ16" s="1075"/>
      <c r="CK16" s="1075"/>
      <c r="CL16" s="1076"/>
      <c r="CM16" s="1074"/>
      <c r="CN16" s="1075"/>
      <c r="CO16" s="1075"/>
      <c r="CP16" s="1075"/>
      <c r="CQ16" s="1076"/>
      <c r="CR16" s="1074"/>
      <c r="CS16" s="1075"/>
      <c r="CT16" s="1075"/>
      <c r="CU16" s="1075"/>
      <c r="CV16" s="1076"/>
      <c r="CW16" s="1074"/>
      <c r="CX16" s="1075"/>
      <c r="CY16" s="1075"/>
      <c r="CZ16" s="1075"/>
      <c r="DA16" s="1076"/>
      <c r="DB16" s="1074"/>
      <c r="DC16" s="1075"/>
      <c r="DD16" s="1075"/>
      <c r="DE16" s="1075"/>
      <c r="DF16" s="1076"/>
      <c r="DG16" s="1074"/>
      <c r="DH16" s="1075"/>
      <c r="DI16" s="1075"/>
      <c r="DJ16" s="1075"/>
      <c r="DK16" s="1076"/>
      <c r="DL16" s="1074"/>
      <c r="DM16" s="1075"/>
      <c r="DN16" s="1075"/>
      <c r="DO16" s="1075"/>
      <c r="DP16" s="1076"/>
      <c r="DQ16" s="1074"/>
      <c r="DR16" s="1075"/>
      <c r="DS16" s="1075"/>
      <c r="DT16" s="1075"/>
      <c r="DU16" s="1076"/>
      <c r="DV16" s="1077"/>
      <c r="DW16" s="1078"/>
      <c r="DX16" s="1078"/>
      <c r="DY16" s="1078"/>
      <c r="DZ16" s="1079"/>
      <c r="EA16" s="254"/>
    </row>
    <row r="17" spans="1:131" s="255" customFormat="1" ht="26.25" customHeight="1" x14ac:dyDescent="0.15">
      <c r="A17" s="261">
        <v>11</v>
      </c>
      <c r="B17" s="1116"/>
      <c r="C17" s="1117"/>
      <c r="D17" s="1117"/>
      <c r="E17" s="1117"/>
      <c r="F17" s="1117"/>
      <c r="G17" s="1117"/>
      <c r="H17" s="1117"/>
      <c r="I17" s="1117"/>
      <c r="J17" s="1117"/>
      <c r="K17" s="1117"/>
      <c r="L17" s="1117"/>
      <c r="M17" s="1117"/>
      <c r="N17" s="1117"/>
      <c r="O17" s="1117"/>
      <c r="P17" s="1118"/>
      <c r="Q17" s="1128"/>
      <c r="R17" s="1129"/>
      <c r="S17" s="1129"/>
      <c r="T17" s="1129"/>
      <c r="U17" s="1129"/>
      <c r="V17" s="1129"/>
      <c r="W17" s="1129"/>
      <c r="X17" s="1129"/>
      <c r="Y17" s="1129"/>
      <c r="Z17" s="1129"/>
      <c r="AA17" s="1129"/>
      <c r="AB17" s="1129"/>
      <c r="AC17" s="1129"/>
      <c r="AD17" s="1129"/>
      <c r="AE17" s="1130"/>
      <c r="AF17" s="1122"/>
      <c r="AG17" s="1123"/>
      <c r="AH17" s="1123"/>
      <c r="AI17" s="1123"/>
      <c r="AJ17" s="1124"/>
      <c r="AK17" s="1171"/>
      <c r="AL17" s="1172"/>
      <c r="AM17" s="1172"/>
      <c r="AN17" s="1172"/>
      <c r="AO17" s="1172"/>
      <c r="AP17" s="1172"/>
      <c r="AQ17" s="1172"/>
      <c r="AR17" s="1172"/>
      <c r="AS17" s="1172"/>
      <c r="AT17" s="1172"/>
      <c r="AU17" s="1169"/>
      <c r="AV17" s="1169"/>
      <c r="AW17" s="1169"/>
      <c r="AX17" s="1169"/>
      <c r="AY17" s="1170"/>
      <c r="AZ17" s="252"/>
      <c r="BA17" s="252"/>
      <c r="BB17" s="252"/>
      <c r="BC17" s="252"/>
      <c r="BD17" s="252"/>
      <c r="BE17" s="253"/>
      <c r="BF17" s="253"/>
      <c r="BG17" s="253"/>
      <c r="BH17" s="253"/>
      <c r="BI17" s="253"/>
      <c r="BJ17" s="253"/>
      <c r="BK17" s="253"/>
      <c r="BL17" s="253"/>
      <c r="BM17" s="253"/>
      <c r="BN17" s="253"/>
      <c r="BO17" s="253"/>
      <c r="BP17" s="253"/>
      <c r="BQ17" s="262">
        <v>11</v>
      </c>
      <c r="BR17" s="263"/>
      <c r="BS17" s="1099"/>
      <c r="BT17" s="1100"/>
      <c r="BU17" s="1100"/>
      <c r="BV17" s="1100"/>
      <c r="BW17" s="1100"/>
      <c r="BX17" s="1100"/>
      <c r="BY17" s="1100"/>
      <c r="BZ17" s="1100"/>
      <c r="CA17" s="1100"/>
      <c r="CB17" s="1100"/>
      <c r="CC17" s="1100"/>
      <c r="CD17" s="1100"/>
      <c r="CE17" s="1100"/>
      <c r="CF17" s="1100"/>
      <c r="CG17" s="1101"/>
      <c r="CH17" s="1074"/>
      <c r="CI17" s="1075"/>
      <c r="CJ17" s="1075"/>
      <c r="CK17" s="1075"/>
      <c r="CL17" s="1076"/>
      <c r="CM17" s="1074"/>
      <c r="CN17" s="1075"/>
      <c r="CO17" s="1075"/>
      <c r="CP17" s="1075"/>
      <c r="CQ17" s="1076"/>
      <c r="CR17" s="1074"/>
      <c r="CS17" s="1075"/>
      <c r="CT17" s="1075"/>
      <c r="CU17" s="1075"/>
      <c r="CV17" s="1076"/>
      <c r="CW17" s="1074"/>
      <c r="CX17" s="1075"/>
      <c r="CY17" s="1075"/>
      <c r="CZ17" s="1075"/>
      <c r="DA17" s="1076"/>
      <c r="DB17" s="1074"/>
      <c r="DC17" s="1075"/>
      <c r="DD17" s="1075"/>
      <c r="DE17" s="1075"/>
      <c r="DF17" s="1076"/>
      <c r="DG17" s="1074"/>
      <c r="DH17" s="1075"/>
      <c r="DI17" s="1075"/>
      <c r="DJ17" s="1075"/>
      <c r="DK17" s="1076"/>
      <c r="DL17" s="1074"/>
      <c r="DM17" s="1075"/>
      <c r="DN17" s="1075"/>
      <c r="DO17" s="1075"/>
      <c r="DP17" s="1076"/>
      <c r="DQ17" s="1074"/>
      <c r="DR17" s="1075"/>
      <c r="DS17" s="1075"/>
      <c r="DT17" s="1075"/>
      <c r="DU17" s="1076"/>
      <c r="DV17" s="1077"/>
      <c r="DW17" s="1078"/>
      <c r="DX17" s="1078"/>
      <c r="DY17" s="1078"/>
      <c r="DZ17" s="1079"/>
      <c r="EA17" s="254"/>
    </row>
    <row r="18" spans="1:131" s="255" customFormat="1" ht="26.25" customHeight="1" x14ac:dyDescent="0.15">
      <c r="A18" s="261">
        <v>12</v>
      </c>
      <c r="B18" s="1116"/>
      <c r="C18" s="1117"/>
      <c r="D18" s="1117"/>
      <c r="E18" s="1117"/>
      <c r="F18" s="1117"/>
      <c r="G18" s="1117"/>
      <c r="H18" s="1117"/>
      <c r="I18" s="1117"/>
      <c r="J18" s="1117"/>
      <c r="K18" s="1117"/>
      <c r="L18" s="1117"/>
      <c r="M18" s="1117"/>
      <c r="N18" s="1117"/>
      <c r="O18" s="1117"/>
      <c r="P18" s="1118"/>
      <c r="Q18" s="1128"/>
      <c r="R18" s="1129"/>
      <c r="S18" s="1129"/>
      <c r="T18" s="1129"/>
      <c r="U18" s="1129"/>
      <c r="V18" s="1129"/>
      <c r="W18" s="1129"/>
      <c r="X18" s="1129"/>
      <c r="Y18" s="1129"/>
      <c r="Z18" s="1129"/>
      <c r="AA18" s="1129"/>
      <c r="AB18" s="1129"/>
      <c r="AC18" s="1129"/>
      <c r="AD18" s="1129"/>
      <c r="AE18" s="1130"/>
      <c r="AF18" s="1122"/>
      <c r="AG18" s="1123"/>
      <c r="AH18" s="1123"/>
      <c r="AI18" s="1123"/>
      <c r="AJ18" s="1124"/>
      <c r="AK18" s="1171"/>
      <c r="AL18" s="1172"/>
      <c r="AM18" s="1172"/>
      <c r="AN18" s="1172"/>
      <c r="AO18" s="1172"/>
      <c r="AP18" s="1172"/>
      <c r="AQ18" s="1172"/>
      <c r="AR18" s="1172"/>
      <c r="AS18" s="1172"/>
      <c r="AT18" s="1172"/>
      <c r="AU18" s="1169"/>
      <c r="AV18" s="1169"/>
      <c r="AW18" s="1169"/>
      <c r="AX18" s="1169"/>
      <c r="AY18" s="1170"/>
      <c r="AZ18" s="252"/>
      <c r="BA18" s="252"/>
      <c r="BB18" s="252"/>
      <c r="BC18" s="252"/>
      <c r="BD18" s="252"/>
      <c r="BE18" s="253"/>
      <c r="BF18" s="253"/>
      <c r="BG18" s="253"/>
      <c r="BH18" s="253"/>
      <c r="BI18" s="253"/>
      <c r="BJ18" s="253"/>
      <c r="BK18" s="253"/>
      <c r="BL18" s="253"/>
      <c r="BM18" s="253"/>
      <c r="BN18" s="253"/>
      <c r="BO18" s="253"/>
      <c r="BP18" s="253"/>
      <c r="BQ18" s="262">
        <v>12</v>
      </c>
      <c r="BR18" s="263"/>
      <c r="BS18" s="1099"/>
      <c r="BT18" s="1100"/>
      <c r="BU18" s="1100"/>
      <c r="BV18" s="1100"/>
      <c r="BW18" s="1100"/>
      <c r="BX18" s="1100"/>
      <c r="BY18" s="1100"/>
      <c r="BZ18" s="1100"/>
      <c r="CA18" s="1100"/>
      <c r="CB18" s="1100"/>
      <c r="CC18" s="1100"/>
      <c r="CD18" s="1100"/>
      <c r="CE18" s="1100"/>
      <c r="CF18" s="1100"/>
      <c r="CG18" s="1101"/>
      <c r="CH18" s="1074"/>
      <c r="CI18" s="1075"/>
      <c r="CJ18" s="1075"/>
      <c r="CK18" s="1075"/>
      <c r="CL18" s="1076"/>
      <c r="CM18" s="1074"/>
      <c r="CN18" s="1075"/>
      <c r="CO18" s="1075"/>
      <c r="CP18" s="1075"/>
      <c r="CQ18" s="1076"/>
      <c r="CR18" s="1074"/>
      <c r="CS18" s="1075"/>
      <c r="CT18" s="1075"/>
      <c r="CU18" s="1075"/>
      <c r="CV18" s="1076"/>
      <c r="CW18" s="1074"/>
      <c r="CX18" s="1075"/>
      <c r="CY18" s="1075"/>
      <c r="CZ18" s="1075"/>
      <c r="DA18" s="1076"/>
      <c r="DB18" s="1074"/>
      <c r="DC18" s="1075"/>
      <c r="DD18" s="1075"/>
      <c r="DE18" s="1075"/>
      <c r="DF18" s="1076"/>
      <c r="DG18" s="1074"/>
      <c r="DH18" s="1075"/>
      <c r="DI18" s="1075"/>
      <c r="DJ18" s="1075"/>
      <c r="DK18" s="1076"/>
      <c r="DL18" s="1074"/>
      <c r="DM18" s="1075"/>
      <c r="DN18" s="1075"/>
      <c r="DO18" s="1075"/>
      <c r="DP18" s="1076"/>
      <c r="DQ18" s="1074"/>
      <c r="DR18" s="1075"/>
      <c r="DS18" s="1075"/>
      <c r="DT18" s="1075"/>
      <c r="DU18" s="1076"/>
      <c r="DV18" s="1077"/>
      <c r="DW18" s="1078"/>
      <c r="DX18" s="1078"/>
      <c r="DY18" s="1078"/>
      <c r="DZ18" s="1079"/>
      <c r="EA18" s="254"/>
    </row>
    <row r="19" spans="1:131" s="255" customFormat="1" ht="26.25" customHeight="1" x14ac:dyDescent="0.15">
      <c r="A19" s="261">
        <v>13</v>
      </c>
      <c r="B19" s="1116"/>
      <c r="C19" s="1117"/>
      <c r="D19" s="1117"/>
      <c r="E19" s="1117"/>
      <c r="F19" s="1117"/>
      <c r="G19" s="1117"/>
      <c r="H19" s="1117"/>
      <c r="I19" s="1117"/>
      <c r="J19" s="1117"/>
      <c r="K19" s="1117"/>
      <c r="L19" s="1117"/>
      <c r="M19" s="1117"/>
      <c r="N19" s="1117"/>
      <c r="O19" s="1117"/>
      <c r="P19" s="1118"/>
      <c r="Q19" s="1128"/>
      <c r="R19" s="1129"/>
      <c r="S19" s="1129"/>
      <c r="T19" s="1129"/>
      <c r="U19" s="1129"/>
      <c r="V19" s="1129"/>
      <c r="W19" s="1129"/>
      <c r="X19" s="1129"/>
      <c r="Y19" s="1129"/>
      <c r="Z19" s="1129"/>
      <c r="AA19" s="1129"/>
      <c r="AB19" s="1129"/>
      <c r="AC19" s="1129"/>
      <c r="AD19" s="1129"/>
      <c r="AE19" s="1130"/>
      <c r="AF19" s="1122"/>
      <c r="AG19" s="1123"/>
      <c r="AH19" s="1123"/>
      <c r="AI19" s="1123"/>
      <c r="AJ19" s="1124"/>
      <c r="AK19" s="1171"/>
      <c r="AL19" s="1172"/>
      <c r="AM19" s="1172"/>
      <c r="AN19" s="1172"/>
      <c r="AO19" s="1172"/>
      <c r="AP19" s="1172"/>
      <c r="AQ19" s="1172"/>
      <c r="AR19" s="1172"/>
      <c r="AS19" s="1172"/>
      <c r="AT19" s="1172"/>
      <c r="AU19" s="1169"/>
      <c r="AV19" s="1169"/>
      <c r="AW19" s="1169"/>
      <c r="AX19" s="1169"/>
      <c r="AY19" s="1170"/>
      <c r="AZ19" s="252"/>
      <c r="BA19" s="252"/>
      <c r="BB19" s="252"/>
      <c r="BC19" s="252"/>
      <c r="BD19" s="252"/>
      <c r="BE19" s="253"/>
      <c r="BF19" s="253"/>
      <c r="BG19" s="253"/>
      <c r="BH19" s="253"/>
      <c r="BI19" s="253"/>
      <c r="BJ19" s="253"/>
      <c r="BK19" s="253"/>
      <c r="BL19" s="253"/>
      <c r="BM19" s="253"/>
      <c r="BN19" s="253"/>
      <c r="BO19" s="253"/>
      <c r="BP19" s="253"/>
      <c r="BQ19" s="262">
        <v>13</v>
      </c>
      <c r="BR19" s="263"/>
      <c r="BS19" s="1099"/>
      <c r="BT19" s="1100"/>
      <c r="BU19" s="1100"/>
      <c r="BV19" s="1100"/>
      <c r="BW19" s="1100"/>
      <c r="BX19" s="1100"/>
      <c r="BY19" s="1100"/>
      <c r="BZ19" s="1100"/>
      <c r="CA19" s="1100"/>
      <c r="CB19" s="1100"/>
      <c r="CC19" s="1100"/>
      <c r="CD19" s="1100"/>
      <c r="CE19" s="1100"/>
      <c r="CF19" s="1100"/>
      <c r="CG19" s="1101"/>
      <c r="CH19" s="1074"/>
      <c r="CI19" s="1075"/>
      <c r="CJ19" s="1075"/>
      <c r="CK19" s="1075"/>
      <c r="CL19" s="1076"/>
      <c r="CM19" s="1074"/>
      <c r="CN19" s="1075"/>
      <c r="CO19" s="1075"/>
      <c r="CP19" s="1075"/>
      <c r="CQ19" s="1076"/>
      <c r="CR19" s="1074"/>
      <c r="CS19" s="1075"/>
      <c r="CT19" s="1075"/>
      <c r="CU19" s="1075"/>
      <c r="CV19" s="1076"/>
      <c r="CW19" s="1074"/>
      <c r="CX19" s="1075"/>
      <c r="CY19" s="1075"/>
      <c r="CZ19" s="1075"/>
      <c r="DA19" s="1076"/>
      <c r="DB19" s="1074"/>
      <c r="DC19" s="1075"/>
      <c r="DD19" s="1075"/>
      <c r="DE19" s="1075"/>
      <c r="DF19" s="1076"/>
      <c r="DG19" s="1074"/>
      <c r="DH19" s="1075"/>
      <c r="DI19" s="1075"/>
      <c r="DJ19" s="1075"/>
      <c r="DK19" s="1076"/>
      <c r="DL19" s="1074"/>
      <c r="DM19" s="1075"/>
      <c r="DN19" s="1075"/>
      <c r="DO19" s="1075"/>
      <c r="DP19" s="1076"/>
      <c r="DQ19" s="1074"/>
      <c r="DR19" s="1075"/>
      <c r="DS19" s="1075"/>
      <c r="DT19" s="1075"/>
      <c r="DU19" s="1076"/>
      <c r="DV19" s="1077"/>
      <c r="DW19" s="1078"/>
      <c r="DX19" s="1078"/>
      <c r="DY19" s="1078"/>
      <c r="DZ19" s="1079"/>
      <c r="EA19" s="254"/>
    </row>
    <row r="20" spans="1:131" s="255" customFormat="1" ht="26.25" customHeight="1" x14ac:dyDescent="0.15">
      <c r="A20" s="261">
        <v>14</v>
      </c>
      <c r="B20" s="1116"/>
      <c r="C20" s="1117"/>
      <c r="D20" s="1117"/>
      <c r="E20" s="1117"/>
      <c r="F20" s="1117"/>
      <c r="G20" s="1117"/>
      <c r="H20" s="1117"/>
      <c r="I20" s="1117"/>
      <c r="J20" s="1117"/>
      <c r="K20" s="1117"/>
      <c r="L20" s="1117"/>
      <c r="M20" s="1117"/>
      <c r="N20" s="1117"/>
      <c r="O20" s="1117"/>
      <c r="P20" s="1118"/>
      <c r="Q20" s="1128"/>
      <c r="R20" s="1129"/>
      <c r="S20" s="1129"/>
      <c r="T20" s="1129"/>
      <c r="U20" s="1129"/>
      <c r="V20" s="1129"/>
      <c r="W20" s="1129"/>
      <c r="X20" s="1129"/>
      <c r="Y20" s="1129"/>
      <c r="Z20" s="1129"/>
      <c r="AA20" s="1129"/>
      <c r="AB20" s="1129"/>
      <c r="AC20" s="1129"/>
      <c r="AD20" s="1129"/>
      <c r="AE20" s="1130"/>
      <c r="AF20" s="1122"/>
      <c r="AG20" s="1123"/>
      <c r="AH20" s="1123"/>
      <c r="AI20" s="1123"/>
      <c r="AJ20" s="1124"/>
      <c r="AK20" s="1171"/>
      <c r="AL20" s="1172"/>
      <c r="AM20" s="1172"/>
      <c r="AN20" s="1172"/>
      <c r="AO20" s="1172"/>
      <c r="AP20" s="1172"/>
      <c r="AQ20" s="1172"/>
      <c r="AR20" s="1172"/>
      <c r="AS20" s="1172"/>
      <c r="AT20" s="1172"/>
      <c r="AU20" s="1169"/>
      <c r="AV20" s="1169"/>
      <c r="AW20" s="1169"/>
      <c r="AX20" s="1169"/>
      <c r="AY20" s="1170"/>
      <c r="AZ20" s="252"/>
      <c r="BA20" s="252"/>
      <c r="BB20" s="252"/>
      <c r="BC20" s="252"/>
      <c r="BD20" s="252"/>
      <c r="BE20" s="253"/>
      <c r="BF20" s="253"/>
      <c r="BG20" s="253"/>
      <c r="BH20" s="253"/>
      <c r="BI20" s="253"/>
      <c r="BJ20" s="253"/>
      <c r="BK20" s="253"/>
      <c r="BL20" s="253"/>
      <c r="BM20" s="253"/>
      <c r="BN20" s="253"/>
      <c r="BO20" s="253"/>
      <c r="BP20" s="253"/>
      <c r="BQ20" s="262">
        <v>14</v>
      </c>
      <c r="BR20" s="263"/>
      <c r="BS20" s="1099"/>
      <c r="BT20" s="1100"/>
      <c r="BU20" s="1100"/>
      <c r="BV20" s="1100"/>
      <c r="BW20" s="1100"/>
      <c r="BX20" s="1100"/>
      <c r="BY20" s="1100"/>
      <c r="BZ20" s="1100"/>
      <c r="CA20" s="1100"/>
      <c r="CB20" s="1100"/>
      <c r="CC20" s="1100"/>
      <c r="CD20" s="1100"/>
      <c r="CE20" s="1100"/>
      <c r="CF20" s="1100"/>
      <c r="CG20" s="1101"/>
      <c r="CH20" s="1074"/>
      <c r="CI20" s="1075"/>
      <c r="CJ20" s="1075"/>
      <c r="CK20" s="1075"/>
      <c r="CL20" s="1076"/>
      <c r="CM20" s="1074"/>
      <c r="CN20" s="1075"/>
      <c r="CO20" s="1075"/>
      <c r="CP20" s="1075"/>
      <c r="CQ20" s="1076"/>
      <c r="CR20" s="1074"/>
      <c r="CS20" s="1075"/>
      <c r="CT20" s="1075"/>
      <c r="CU20" s="1075"/>
      <c r="CV20" s="1076"/>
      <c r="CW20" s="1074"/>
      <c r="CX20" s="1075"/>
      <c r="CY20" s="1075"/>
      <c r="CZ20" s="1075"/>
      <c r="DA20" s="1076"/>
      <c r="DB20" s="1074"/>
      <c r="DC20" s="1075"/>
      <c r="DD20" s="1075"/>
      <c r="DE20" s="1075"/>
      <c r="DF20" s="1076"/>
      <c r="DG20" s="1074"/>
      <c r="DH20" s="1075"/>
      <c r="DI20" s="1075"/>
      <c r="DJ20" s="1075"/>
      <c r="DK20" s="1076"/>
      <c r="DL20" s="1074"/>
      <c r="DM20" s="1075"/>
      <c r="DN20" s="1075"/>
      <c r="DO20" s="1075"/>
      <c r="DP20" s="1076"/>
      <c r="DQ20" s="1074"/>
      <c r="DR20" s="1075"/>
      <c r="DS20" s="1075"/>
      <c r="DT20" s="1075"/>
      <c r="DU20" s="1076"/>
      <c r="DV20" s="1077"/>
      <c r="DW20" s="1078"/>
      <c r="DX20" s="1078"/>
      <c r="DY20" s="1078"/>
      <c r="DZ20" s="1079"/>
      <c r="EA20" s="254"/>
    </row>
    <row r="21" spans="1:131" s="255" customFormat="1" ht="26.25" customHeight="1" thickBot="1" x14ac:dyDescent="0.2">
      <c r="A21" s="261">
        <v>15</v>
      </c>
      <c r="B21" s="1116"/>
      <c r="C21" s="1117"/>
      <c r="D21" s="1117"/>
      <c r="E21" s="1117"/>
      <c r="F21" s="1117"/>
      <c r="G21" s="1117"/>
      <c r="H21" s="1117"/>
      <c r="I21" s="1117"/>
      <c r="J21" s="1117"/>
      <c r="K21" s="1117"/>
      <c r="L21" s="1117"/>
      <c r="M21" s="1117"/>
      <c r="N21" s="1117"/>
      <c r="O21" s="1117"/>
      <c r="P21" s="1118"/>
      <c r="Q21" s="1128"/>
      <c r="R21" s="1129"/>
      <c r="S21" s="1129"/>
      <c r="T21" s="1129"/>
      <c r="U21" s="1129"/>
      <c r="V21" s="1129"/>
      <c r="W21" s="1129"/>
      <c r="X21" s="1129"/>
      <c r="Y21" s="1129"/>
      <c r="Z21" s="1129"/>
      <c r="AA21" s="1129"/>
      <c r="AB21" s="1129"/>
      <c r="AC21" s="1129"/>
      <c r="AD21" s="1129"/>
      <c r="AE21" s="1130"/>
      <c r="AF21" s="1122"/>
      <c r="AG21" s="1123"/>
      <c r="AH21" s="1123"/>
      <c r="AI21" s="1123"/>
      <c r="AJ21" s="1124"/>
      <c r="AK21" s="1171"/>
      <c r="AL21" s="1172"/>
      <c r="AM21" s="1172"/>
      <c r="AN21" s="1172"/>
      <c r="AO21" s="1172"/>
      <c r="AP21" s="1172"/>
      <c r="AQ21" s="1172"/>
      <c r="AR21" s="1172"/>
      <c r="AS21" s="1172"/>
      <c r="AT21" s="1172"/>
      <c r="AU21" s="1169"/>
      <c r="AV21" s="1169"/>
      <c r="AW21" s="1169"/>
      <c r="AX21" s="1169"/>
      <c r="AY21" s="1170"/>
      <c r="AZ21" s="252"/>
      <c r="BA21" s="252"/>
      <c r="BB21" s="252"/>
      <c r="BC21" s="252"/>
      <c r="BD21" s="252"/>
      <c r="BE21" s="253"/>
      <c r="BF21" s="253"/>
      <c r="BG21" s="253"/>
      <c r="BH21" s="253"/>
      <c r="BI21" s="253"/>
      <c r="BJ21" s="253"/>
      <c r="BK21" s="253"/>
      <c r="BL21" s="253"/>
      <c r="BM21" s="253"/>
      <c r="BN21" s="253"/>
      <c r="BO21" s="253"/>
      <c r="BP21" s="253"/>
      <c r="BQ21" s="262">
        <v>15</v>
      </c>
      <c r="BR21" s="263"/>
      <c r="BS21" s="1099"/>
      <c r="BT21" s="1100"/>
      <c r="BU21" s="1100"/>
      <c r="BV21" s="1100"/>
      <c r="BW21" s="1100"/>
      <c r="BX21" s="1100"/>
      <c r="BY21" s="1100"/>
      <c r="BZ21" s="1100"/>
      <c r="CA21" s="1100"/>
      <c r="CB21" s="1100"/>
      <c r="CC21" s="1100"/>
      <c r="CD21" s="1100"/>
      <c r="CE21" s="1100"/>
      <c r="CF21" s="1100"/>
      <c r="CG21" s="1101"/>
      <c r="CH21" s="1074"/>
      <c r="CI21" s="1075"/>
      <c r="CJ21" s="1075"/>
      <c r="CK21" s="1075"/>
      <c r="CL21" s="1076"/>
      <c r="CM21" s="1074"/>
      <c r="CN21" s="1075"/>
      <c r="CO21" s="1075"/>
      <c r="CP21" s="1075"/>
      <c r="CQ21" s="1076"/>
      <c r="CR21" s="1074"/>
      <c r="CS21" s="1075"/>
      <c r="CT21" s="1075"/>
      <c r="CU21" s="1075"/>
      <c r="CV21" s="1076"/>
      <c r="CW21" s="1074"/>
      <c r="CX21" s="1075"/>
      <c r="CY21" s="1075"/>
      <c r="CZ21" s="1075"/>
      <c r="DA21" s="1076"/>
      <c r="DB21" s="1074"/>
      <c r="DC21" s="1075"/>
      <c r="DD21" s="1075"/>
      <c r="DE21" s="1075"/>
      <c r="DF21" s="1076"/>
      <c r="DG21" s="1074"/>
      <c r="DH21" s="1075"/>
      <c r="DI21" s="1075"/>
      <c r="DJ21" s="1075"/>
      <c r="DK21" s="1076"/>
      <c r="DL21" s="1074"/>
      <c r="DM21" s="1075"/>
      <c r="DN21" s="1075"/>
      <c r="DO21" s="1075"/>
      <c r="DP21" s="1076"/>
      <c r="DQ21" s="1074"/>
      <c r="DR21" s="1075"/>
      <c r="DS21" s="1075"/>
      <c r="DT21" s="1075"/>
      <c r="DU21" s="1076"/>
      <c r="DV21" s="1077"/>
      <c r="DW21" s="1078"/>
      <c r="DX21" s="1078"/>
      <c r="DY21" s="1078"/>
      <c r="DZ21" s="1079"/>
      <c r="EA21" s="254"/>
    </row>
    <row r="22" spans="1:131" s="255" customFormat="1" ht="26.25" customHeight="1" x14ac:dyDescent="0.15">
      <c r="A22" s="261">
        <v>16</v>
      </c>
      <c r="B22" s="1116"/>
      <c r="C22" s="1117"/>
      <c r="D22" s="1117"/>
      <c r="E22" s="1117"/>
      <c r="F22" s="1117"/>
      <c r="G22" s="1117"/>
      <c r="H22" s="1117"/>
      <c r="I22" s="1117"/>
      <c r="J22" s="1117"/>
      <c r="K22" s="1117"/>
      <c r="L22" s="1117"/>
      <c r="M22" s="1117"/>
      <c r="N22" s="1117"/>
      <c r="O22" s="1117"/>
      <c r="P22" s="1118"/>
      <c r="Q22" s="1166"/>
      <c r="R22" s="1167"/>
      <c r="S22" s="1167"/>
      <c r="T22" s="1167"/>
      <c r="U22" s="1167"/>
      <c r="V22" s="1167"/>
      <c r="W22" s="1167"/>
      <c r="X22" s="1167"/>
      <c r="Y22" s="1167"/>
      <c r="Z22" s="1167"/>
      <c r="AA22" s="1167"/>
      <c r="AB22" s="1167"/>
      <c r="AC22" s="1167"/>
      <c r="AD22" s="1167"/>
      <c r="AE22" s="1168"/>
      <c r="AF22" s="1122"/>
      <c r="AG22" s="1123"/>
      <c r="AH22" s="1123"/>
      <c r="AI22" s="1123"/>
      <c r="AJ22" s="1124"/>
      <c r="AK22" s="1162"/>
      <c r="AL22" s="1163"/>
      <c r="AM22" s="1163"/>
      <c r="AN22" s="1163"/>
      <c r="AO22" s="1163"/>
      <c r="AP22" s="1163"/>
      <c r="AQ22" s="1163"/>
      <c r="AR22" s="1163"/>
      <c r="AS22" s="1163"/>
      <c r="AT22" s="1163"/>
      <c r="AU22" s="1164"/>
      <c r="AV22" s="1164"/>
      <c r="AW22" s="1164"/>
      <c r="AX22" s="1164"/>
      <c r="AY22" s="1165"/>
      <c r="AZ22" s="1114" t="s">
        <v>389</v>
      </c>
      <c r="BA22" s="1114"/>
      <c r="BB22" s="1114"/>
      <c r="BC22" s="1114"/>
      <c r="BD22" s="1115"/>
      <c r="BE22" s="253"/>
      <c r="BF22" s="253"/>
      <c r="BG22" s="253"/>
      <c r="BH22" s="253"/>
      <c r="BI22" s="253"/>
      <c r="BJ22" s="253"/>
      <c r="BK22" s="253"/>
      <c r="BL22" s="253"/>
      <c r="BM22" s="253"/>
      <c r="BN22" s="253"/>
      <c r="BO22" s="253"/>
      <c r="BP22" s="253"/>
      <c r="BQ22" s="262">
        <v>16</v>
      </c>
      <c r="BR22" s="263"/>
      <c r="BS22" s="1099"/>
      <c r="BT22" s="1100"/>
      <c r="BU22" s="1100"/>
      <c r="BV22" s="1100"/>
      <c r="BW22" s="1100"/>
      <c r="BX22" s="1100"/>
      <c r="BY22" s="1100"/>
      <c r="BZ22" s="1100"/>
      <c r="CA22" s="1100"/>
      <c r="CB22" s="1100"/>
      <c r="CC22" s="1100"/>
      <c r="CD22" s="1100"/>
      <c r="CE22" s="1100"/>
      <c r="CF22" s="1100"/>
      <c r="CG22" s="1101"/>
      <c r="CH22" s="1074"/>
      <c r="CI22" s="1075"/>
      <c r="CJ22" s="1075"/>
      <c r="CK22" s="1075"/>
      <c r="CL22" s="1076"/>
      <c r="CM22" s="1074"/>
      <c r="CN22" s="1075"/>
      <c r="CO22" s="1075"/>
      <c r="CP22" s="1075"/>
      <c r="CQ22" s="1076"/>
      <c r="CR22" s="1074"/>
      <c r="CS22" s="1075"/>
      <c r="CT22" s="1075"/>
      <c r="CU22" s="1075"/>
      <c r="CV22" s="1076"/>
      <c r="CW22" s="1074"/>
      <c r="CX22" s="1075"/>
      <c r="CY22" s="1075"/>
      <c r="CZ22" s="1075"/>
      <c r="DA22" s="1076"/>
      <c r="DB22" s="1074"/>
      <c r="DC22" s="1075"/>
      <c r="DD22" s="1075"/>
      <c r="DE22" s="1075"/>
      <c r="DF22" s="1076"/>
      <c r="DG22" s="1074"/>
      <c r="DH22" s="1075"/>
      <c r="DI22" s="1075"/>
      <c r="DJ22" s="1075"/>
      <c r="DK22" s="1076"/>
      <c r="DL22" s="1074"/>
      <c r="DM22" s="1075"/>
      <c r="DN22" s="1075"/>
      <c r="DO22" s="1075"/>
      <c r="DP22" s="1076"/>
      <c r="DQ22" s="1074"/>
      <c r="DR22" s="1075"/>
      <c r="DS22" s="1075"/>
      <c r="DT22" s="1075"/>
      <c r="DU22" s="1076"/>
      <c r="DV22" s="1077"/>
      <c r="DW22" s="1078"/>
      <c r="DX22" s="1078"/>
      <c r="DY22" s="1078"/>
      <c r="DZ22" s="1079"/>
      <c r="EA22" s="254"/>
    </row>
    <row r="23" spans="1:131" s="255" customFormat="1" ht="26.25" customHeight="1" thickBot="1" x14ac:dyDescent="0.2">
      <c r="A23" s="264" t="s">
        <v>390</v>
      </c>
      <c r="B23" s="1033" t="s">
        <v>391</v>
      </c>
      <c r="C23" s="1034"/>
      <c r="D23" s="1034"/>
      <c r="E23" s="1034"/>
      <c r="F23" s="1034"/>
      <c r="G23" s="1034"/>
      <c r="H23" s="1034"/>
      <c r="I23" s="1034"/>
      <c r="J23" s="1034"/>
      <c r="K23" s="1034"/>
      <c r="L23" s="1034"/>
      <c r="M23" s="1034"/>
      <c r="N23" s="1034"/>
      <c r="O23" s="1034"/>
      <c r="P23" s="1035"/>
      <c r="Q23" s="1153">
        <v>2618</v>
      </c>
      <c r="R23" s="1154"/>
      <c r="S23" s="1154"/>
      <c r="T23" s="1154"/>
      <c r="U23" s="1154"/>
      <c r="V23" s="1154">
        <v>2527</v>
      </c>
      <c r="W23" s="1154"/>
      <c r="X23" s="1154"/>
      <c r="Y23" s="1154"/>
      <c r="Z23" s="1154"/>
      <c r="AA23" s="1154">
        <v>90</v>
      </c>
      <c r="AB23" s="1154"/>
      <c r="AC23" s="1154"/>
      <c r="AD23" s="1154"/>
      <c r="AE23" s="1155"/>
      <c r="AF23" s="1156">
        <v>83</v>
      </c>
      <c r="AG23" s="1154"/>
      <c r="AH23" s="1154"/>
      <c r="AI23" s="1154"/>
      <c r="AJ23" s="1157"/>
      <c r="AK23" s="1158"/>
      <c r="AL23" s="1159"/>
      <c r="AM23" s="1159"/>
      <c r="AN23" s="1159"/>
      <c r="AO23" s="1159"/>
      <c r="AP23" s="1154">
        <v>2564</v>
      </c>
      <c r="AQ23" s="1154"/>
      <c r="AR23" s="1154"/>
      <c r="AS23" s="1154"/>
      <c r="AT23" s="1154"/>
      <c r="AU23" s="1160"/>
      <c r="AV23" s="1160"/>
      <c r="AW23" s="1160"/>
      <c r="AX23" s="1160"/>
      <c r="AY23" s="1161"/>
      <c r="AZ23" s="1150" t="s">
        <v>392</v>
      </c>
      <c r="BA23" s="1151"/>
      <c r="BB23" s="1151"/>
      <c r="BC23" s="1151"/>
      <c r="BD23" s="1152"/>
      <c r="BE23" s="253"/>
      <c r="BF23" s="253"/>
      <c r="BG23" s="253"/>
      <c r="BH23" s="253"/>
      <c r="BI23" s="253"/>
      <c r="BJ23" s="253"/>
      <c r="BK23" s="253"/>
      <c r="BL23" s="253"/>
      <c r="BM23" s="253"/>
      <c r="BN23" s="253"/>
      <c r="BO23" s="253"/>
      <c r="BP23" s="253"/>
      <c r="BQ23" s="262">
        <v>17</v>
      </c>
      <c r="BR23" s="263"/>
      <c r="BS23" s="1099"/>
      <c r="BT23" s="1100"/>
      <c r="BU23" s="1100"/>
      <c r="BV23" s="1100"/>
      <c r="BW23" s="1100"/>
      <c r="BX23" s="1100"/>
      <c r="BY23" s="1100"/>
      <c r="BZ23" s="1100"/>
      <c r="CA23" s="1100"/>
      <c r="CB23" s="1100"/>
      <c r="CC23" s="1100"/>
      <c r="CD23" s="1100"/>
      <c r="CE23" s="1100"/>
      <c r="CF23" s="1100"/>
      <c r="CG23" s="1101"/>
      <c r="CH23" s="1074"/>
      <c r="CI23" s="1075"/>
      <c r="CJ23" s="1075"/>
      <c r="CK23" s="1075"/>
      <c r="CL23" s="1076"/>
      <c r="CM23" s="1074"/>
      <c r="CN23" s="1075"/>
      <c r="CO23" s="1075"/>
      <c r="CP23" s="1075"/>
      <c r="CQ23" s="1076"/>
      <c r="CR23" s="1074"/>
      <c r="CS23" s="1075"/>
      <c r="CT23" s="1075"/>
      <c r="CU23" s="1075"/>
      <c r="CV23" s="1076"/>
      <c r="CW23" s="1074"/>
      <c r="CX23" s="1075"/>
      <c r="CY23" s="1075"/>
      <c r="CZ23" s="1075"/>
      <c r="DA23" s="1076"/>
      <c r="DB23" s="1074"/>
      <c r="DC23" s="1075"/>
      <c r="DD23" s="1075"/>
      <c r="DE23" s="1075"/>
      <c r="DF23" s="1076"/>
      <c r="DG23" s="1074"/>
      <c r="DH23" s="1075"/>
      <c r="DI23" s="1075"/>
      <c r="DJ23" s="1075"/>
      <c r="DK23" s="1076"/>
      <c r="DL23" s="1074"/>
      <c r="DM23" s="1075"/>
      <c r="DN23" s="1075"/>
      <c r="DO23" s="1075"/>
      <c r="DP23" s="1076"/>
      <c r="DQ23" s="1074"/>
      <c r="DR23" s="1075"/>
      <c r="DS23" s="1075"/>
      <c r="DT23" s="1075"/>
      <c r="DU23" s="1076"/>
      <c r="DV23" s="1077"/>
      <c r="DW23" s="1078"/>
      <c r="DX23" s="1078"/>
      <c r="DY23" s="1078"/>
      <c r="DZ23" s="1079"/>
      <c r="EA23" s="254"/>
    </row>
    <row r="24" spans="1:131" s="255" customFormat="1" ht="26.25" customHeight="1" x14ac:dyDescent="0.15">
      <c r="A24" s="1149" t="s">
        <v>393</v>
      </c>
      <c r="B24" s="1149"/>
      <c r="C24" s="1149"/>
      <c r="D24" s="1149"/>
      <c r="E24" s="1149"/>
      <c r="F24" s="1149"/>
      <c r="G24" s="1149"/>
      <c r="H24" s="1149"/>
      <c r="I24" s="1149"/>
      <c r="J24" s="1149"/>
      <c r="K24" s="1149"/>
      <c r="L24" s="1149"/>
      <c r="M24" s="1149"/>
      <c r="N24" s="1149"/>
      <c r="O24" s="1149"/>
      <c r="P24" s="1149"/>
      <c r="Q24" s="1149"/>
      <c r="R24" s="1149"/>
      <c r="S24" s="1149"/>
      <c r="T24" s="1149"/>
      <c r="U24" s="1149"/>
      <c r="V24" s="1149"/>
      <c r="W24" s="1149"/>
      <c r="X24" s="1149"/>
      <c r="Y24" s="1149"/>
      <c r="Z24" s="1149"/>
      <c r="AA24" s="1149"/>
      <c r="AB24" s="1149"/>
      <c r="AC24" s="1149"/>
      <c r="AD24" s="1149"/>
      <c r="AE24" s="1149"/>
      <c r="AF24" s="1149"/>
      <c r="AG24" s="1149"/>
      <c r="AH24" s="1149"/>
      <c r="AI24" s="1149"/>
      <c r="AJ24" s="1149"/>
      <c r="AK24" s="1149"/>
      <c r="AL24" s="1149"/>
      <c r="AM24" s="1149"/>
      <c r="AN24" s="1149"/>
      <c r="AO24" s="1149"/>
      <c r="AP24" s="1149"/>
      <c r="AQ24" s="1149"/>
      <c r="AR24" s="1149"/>
      <c r="AS24" s="1149"/>
      <c r="AT24" s="1149"/>
      <c r="AU24" s="1149"/>
      <c r="AV24" s="1149"/>
      <c r="AW24" s="1149"/>
      <c r="AX24" s="1149"/>
      <c r="AY24" s="1149"/>
      <c r="AZ24" s="252"/>
      <c r="BA24" s="252"/>
      <c r="BB24" s="252"/>
      <c r="BC24" s="252"/>
      <c r="BD24" s="252"/>
      <c r="BE24" s="253"/>
      <c r="BF24" s="253"/>
      <c r="BG24" s="253"/>
      <c r="BH24" s="253"/>
      <c r="BI24" s="253"/>
      <c r="BJ24" s="253"/>
      <c r="BK24" s="253"/>
      <c r="BL24" s="253"/>
      <c r="BM24" s="253"/>
      <c r="BN24" s="253"/>
      <c r="BO24" s="253"/>
      <c r="BP24" s="253"/>
      <c r="BQ24" s="262">
        <v>18</v>
      </c>
      <c r="BR24" s="263"/>
      <c r="BS24" s="1099"/>
      <c r="BT24" s="1100"/>
      <c r="BU24" s="1100"/>
      <c r="BV24" s="1100"/>
      <c r="BW24" s="1100"/>
      <c r="BX24" s="1100"/>
      <c r="BY24" s="1100"/>
      <c r="BZ24" s="1100"/>
      <c r="CA24" s="1100"/>
      <c r="CB24" s="1100"/>
      <c r="CC24" s="1100"/>
      <c r="CD24" s="1100"/>
      <c r="CE24" s="1100"/>
      <c r="CF24" s="1100"/>
      <c r="CG24" s="1101"/>
      <c r="CH24" s="1074"/>
      <c r="CI24" s="1075"/>
      <c r="CJ24" s="1075"/>
      <c r="CK24" s="1075"/>
      <c r="CL24" s="1076"/>
      <c r="CM24" s="1074"/>
      <c r="CN24" s="1075"/>
      <c r="CO24" s="1075"/>
      <c r="CP24" s="1075"/>
      <c r="CQ24" s="1076"/>
      <c r="CR24" s="1074"/>
      <c r="CS24" s="1075"/>
      <c r="CT24" s="1075"/>
      <c r="CU24" s="1075"/>
      <c r="CV24" s="1076"/>
      <c r="CW24" s="1074"/>
      <c r="CX24" s="1075"/>
      <c r="CY24" s="1075"/>
      <c r="CZ24" s="1075"/>
      <c r="DA24" s="1076"/>
      <c r="DB24" s="1074"/>
      <c r="DC24" s="1075"/>
      <c r="DD24" s="1075"/>
      <c r="DE24" s="1075"/>
      <c r="DF24" s="1076"/>
      <c r="DG24" s="1074"/>
      <c r="DH24" s="1075"/>
      <c r="DI24" s="1075"/>
      <c r="DJ24" s="1075"/>
      <c r="DK24" s="1076"/>
      <c r="DL24" s="1074"/>
      <c r="DM24" s="1075"/>
      <c r="DN24" s="1075"/>
      <c r="DO24" s="1075"/>
      <c r="DP24" s="1076"/>
      <c r="DQ24" s="1074"/>
      <c r="DR24" s="1075"/>
      <c r="DS24" s="1075"/>
      <c r="DT24" s="1075"/>
      <c r="DU24" s="1076"/>
      <c r="DV24" s="1077"/>
      <c r="DW24" s="1078"/>
      <c r="DX24" s="1078"/>
      <c r="DY24" s="1078"/>
      <c r="DZ24" s="1079"/>
      <c r="EA24" s="254"/>
    </row>
    <row r="25" spans="1:131" s="247" customFormat="1" ht="26.25" customHeight="1" thickBot="1" x14ac:dyDescent="0.2">
      <c r="A25" s="1148" t="s">
        <v>394</v>
      </c>
      <c r="B25" s="1148"/>
      <c r="C25" s="1148"/>
      <c r="D25" s="1148"/>
      <c r="E25" s="1148"/>
      <c r="F25" s="1148"/>
      <c r="G25" s="1148"/>
      <c r="H25" s="1148"/>
      <c r="I25" s="1148"/>
      <c r="J25" s="1148"/>
      <c r="K25" s="1148"/>
      <c r="L25" s="1148"/>
      <c r="M25" s="1148"/>
      <c r="N25" s="1148"/>
      <c r="O25" s="1148"/>
      <c r="P25" s="1148"/>
      <c r="Q25" s="1148"/>
      <c r="R25" s="1148"/>
      <c r="S25" s="1148"/>
      <c r="T25" s="1148"/>
      <c r="U25" s="1148"/>
      <c r="V25" s="1148"/>
      <c r="W25" s="1148"/>
      <c r="X25" s="1148"/>
      <c r="Y25" s="1148"/>
      <c r="Z25" s="1148"/>
      <c r="AA25" s="1148"/>
      <c r="AB25" s="1148"/>
      <c r="AC25" s="1148"/>
      <c r="AD25" s="1148"/>
      <c r="AE25" s="1148"/>
      <c r="AF25" s="1148"/>
      <c r="AG25" s="1148"/>
      <c r="AH25" s="1148"/>
      <c r="AI25" s="1148"/>
      <c r="AJ25" s="1148"/>
      <c r="AK25" s="1148"/>
      <c r="AL25" s="1148"/>
      <c r="AM25" s="1148"/>
      <c r="AN25" s="1148"/>
      <c r="AO25" s="1148"/>
      <c r="AP25" s="1148"/>
      <c r="AQ25" s="1148"/>
      <c r="AR25" s="1148"/>
      <c r="AS25" s="1148"/>
      <c r="AT25" s="1148"/>
      <c r="AU25" s="1148"/>
      <c r="AV25" s="1148"/>
      <c r="AW25" s="1148"/>
      <c r="AX25" s="1148"/>
      <c r="AY25" s="1148"/>
      <c r="AZ25" s="1148"/>
      <c r="BA25" s="1148"/>
      <c r="BB25" s="1148"/>
      <c r="BC25" s="1148"/>
      <c r="BD25" s="1148"/>
      <c r="BE25" s="1148"/>
      <c r="BF25" s="1148"/>
      <c r="BG25" s="1148"/>
      <c r="BH25" s="1148"/>
      <c r="BI25" s="1148"/>
      <c r="BJ25" s="252"/>
      <c r="BK25" s="252"/>
      <c r="BL25" s="252"/>
      <c r="BM25" s="252"/>
      <c r="BN25" s="252"/>
      <c r="BO25" s="265"/>
      <c r="BP25" s="265"/>
      <c r="BQ25" s="262">
        <v>19</v>
      </c>
      <c r="BR25" s="263"/>
      <c r="BS25" s="1099"/>
      <c r="BT25" s="1100"/>
      <c r="BU25" s="1100"/>
      <c r="BV25" s="1100"/>
      <c r="BW25" s="1100"/>
      <c r="BX25" s="1100"/>
      <c r="BY25" s="1100"/>
      <c r="BZ25" s="1100"/>
      <c r="CA25" s="1100"/>
      <c r="CB25" s="1100"/>
      <c r="CC25" s="1100"/>
      <c r="CD25" s="1100"/>
      <c r="CE25" s="1100"/>
      <c r="CF25" s="1100"/>
      <c r="CG25" s="1101"/>
      <c r="CH25" s="1074"/>
      <c r="CI25" s="1075"/>
      <c r="CJ25" s="1075"/>
      <c r="CK25" s="1075"/>
      <c r="CL25" s="1076"/>
      <c r="CM25" s="1074"/>
      <c r="CN25" s="1075"/>
      <c r="CO25" s="1075"/>
      <c r="CP25" s="1075"/>
      <c r="CQ25" s="1076"/>
      <c r="CR25" s="1074"/>
      <c r="CS25" s="1075"/>
      <c r="CT25" s="1075"/>
      <c r="CU25" s="1075"/>
      <c r="CV25" s="1076"/>
      <c r="CW25" s="1074"/>
      <c r="CX25" s="1075"/>
      <c r="CY25" s="1075"/>
      <c r="CZ25" s="1075"/>
      <c r="DA25" s="1076"/>
      <c r="DB25" s="1074"/>
      <c r="DC25" s="1075"/>
      <c r="DD25" s="1075"/>
      <c r="DE25" s="1075"/>
      <c r="DF25" s="1076"/>
      <c r="DG25" s="1074"/>
      <c r="DH25" s="1075"/>
      <c r="DI25" s="1075"/>
      <c r="DJ25" s="1075"/>
      <c r="DK25" s="1076"/>
      <c r="DL25" s="1074"/>
      <c r="DM25" s="1075"/>
      <c r="DN25" s="1075"/>
      <c r="DO25" s="1075"/>
      <c r="DP25" s="1076"/>
      <c r="DQ25" s="1074"/>
      <c r="DR25" s="1075"/>
      <c r="DS25" s="1075"/>
      <c r="DT25" s="1075"/>
      <c r="DU25" s="1076"/>
      <c r="DV25" s="1077"/>
      <c r="DW25" s="1078"/>
      <c r="DX25" s="1078"/>
      <c r="DY25" s="1078"/>
      <c r="DZ25" s="1079"/>
      <c r="EA25" s="246"/>
    </row>
    <row r="26" spans="1:131" s="247" customFormat="1" ht="26.25" customHeight="1" x14ac:dyDescent="0.15">
      <c r="A26" s="1080" t="s">
        <v>371</v>
      </c>
      <c r="B26" s="1081"/>
      <c r="C26" s="1081"/>
      <c r="D26" s="1081"/>
      <c r="E26" s="1081"/>
      <c r="F26" s="1081"/>
      <c r="G26" s="1081"/>
      <c r="H26" s="1081"/>
      <c r="I26" s="1081"/>
      <c r="J26" s="1081"/>
      <c r="K26" s="1081"/>
      <c r="L26" s="1081"/>
      <c r="M26" s="1081"/>
      <c r="N26" s="1081"/>
      <c r="O26" s="1081"/>
      <c r="P26" s="1082"/>
      <c r="Q26" s="1086" t="s">
        <v>395</v>
      </c>
      <c r="R26" s="1087"/>
      <c r="S26" s="1087"/>
      <c r="T26" s="1087"/>
      <c r="U26" s="1088"/>
      <c r="V26" s="1086" t="s">
        <v>396</v>
      </c>
      <c r="W26" s="1087"/>
      <c r="X26" s="1087"/>
      <c r="Y26" s="1087"/>
      <c r="Z26" s="1088"/>
      <c r="AA26" s="1086" t="s">
        <v>397</v>
      </c>
      <c r="AB26" s="1087"/>
      <c r="AC26" s="1087"/>
      <c r="AD26" s="1087"/>
      <c r="AE26" s="1087"/>
      <c r="AF26" s="1144" t="s">
        <v>398</v>
      </c>
      <c r="AG26" s="1093"/>
      <c r="AH26" s="1093"/>
      <c r="AI26" s="1093"/>
      <c r="AJ26" s="1145"/>
      <c r="AK26" s="1087" t="s">
        <v>399</v>
      </c>
      <c r="AL26" s="1087"/>
      <c r="AM26" s="1087"/>
      <c r="AN26" s="1087"/>
      <c r="AO26" s="1088"/>
      <c r="AP26" s="1086" t="s">
        <v>400</v>
      </c>
      <c r="AQ26" s="1087"/>
      <c r="AR26" s="1087"/>
      <c r="AS26" s="1087"/>
      <c r="AT26" s="1088"/>
      <c r="AU26" s="1086" t="s">
        <v>401</v>
      </c>
      <c r="AV26" s="1087"/>
      <c r="AW26" s="1087"/>
      <c r="AX26" s="1087"/>
      <c r="AY26" s="1088"/>
      <c r="AZ26" s="1086" t="s">
        <v>402</v>
      </c>
      <c r="BA26" s="1087"/>
      <c r="BB26" s="1087"/>
      <c r="BC26" s="1087"/>
      <c r="BD26" s="1088"/>
      <c r="BE26" s="1086" t="s">
        <v>378</v>
      </c>
      <c r="BF26" s="1087"/>
      <c r="BG26" s="1087"/>
      <c r="BH26" s="1087"/>
      <c r="BI26" s="1102"/>
      <c r="BJ26" s="252"/>
      <c r="BK26" s="252"/>
      <c r="BL26" s="252"/>
      <c r="BM26" s="252"/>
      <c r="BN26" s="252"/>
      <c r="BO26" s="265"/>
      <c r="BP26" s="265"/>
      <c r="BQ26" s="262">
        <v>20</v>
      </c>
      <c r="BR26" s="263"/>
      <c r="BS26" s="1099"/>
      <c r="BT26" s="1100"/>
      <c r="BU26" s="1100"/>
      <c r="BV26" s="1100"/>
      <c r="BW26" s="1100"/>
      <c r="BX26" s="1100"/>
      <c r="BY26" s="1100"/>
      <c r="BZ26" s="1100"/>
      <c r="CA26" s="1100"/>
      <c r="CB26" s="1100"/>
      <c r="CC26" s="1100"/>
      <c r="CD26" s="1100"/>
      <c r="CE26" s="1100"/>
      <c r="CF26" s="1100"/>
      <c r="CG26" s="1101"/>
      <c r="CH26" s="1074"/>
      <c r="CI26" s="1075"/>
      <c r="CJ26" s="1075"/>
      <c r="CK26" s="1075"/>
      <c r="CL26" s="1076"/>
      <c r="CM26" s="1074"/>
      <c r="CN26" s="1075"/>
      <c r="CO26" s="1075"/>
      <c r="CP26" s="1075"/>
      <c r="CQ26" s="1076"/>
      <c r="CR26" s="1074"/>
      <c r="CS26" s="1075"/>
      <c r="CT26" s="1075"/>
      <c r="CU26" s="1075"/>
      <c r="CV26" s="1076"/>
      <c r="CW26" s="1074"/>
      <c r="CX26" s="1075"/>
      <c r="CY26" s="1075"/>
      <c r="CZ26" s="1075"/>
      <c r="DA26" s="1076"/>
      <c r="DB26" s="1074"/>
      <c r="DC26" s="1075"/>
      <c r="DD26" s="1075"/>
      <c r="DE26" s="1075"/>
      <c r="DF26" s="1076"/>
      <c r="DG26" s="1074"/>
      <c r="DH26" s="1075"/>
      <c r="DI26" s="1075"/>
      <c r="DJ26" s="1075"/>
      <c r="DK26" s="1076"/>
      <c r="DL26" s="1074"/>
      <c r="DM26" s="1075"/>
      <c r="DN26" s="1075"/>
      <c r="DO26" s="1075"/>
      <c r="DP26" s="1076"/>
      <c r="DQ26" s="1074"/>
      <c r="DR26" s="1075"/>
      <c r="DS26" s="1075"/>
      <c r="DT26" s="1075"/>
      <c r="DU26" s="1076"/>
      <c r="DV26" s="1077"/>
      <c r="DW26" s="1078"/>
      <c r="DX26" s="1078"/>
      <c r="DY26" s="1078"/>
      <c r="DZ26" s="1079"/>
      <c r="EA26" s="246"/>
    </row>
    <row r="27" spans="1:131" s="247" customFormat="1" ht="26.25" customHeight="1" thickBot="1" x14ac:dyDescent="0.2">
      <c r="A27" s="1083"/>
      <c r="B27" s="1084"/>
      <c r="C27" s="1084"/>
      <c r="D27" s="1084"/>
      <c r="E27" s="1084"/>
      <c r="F27" s="1084"/>
      <c r="G27" s="1084"/>
      <c r="H27" s="1084"/>
      <c r="I27" s="1084"/>
      <c r="J27" s="1084"/>
      <c r="K27" s="1084"/>
      <c r="L27" s="1084"/>
      <c r="M27" s="1084"/>
      <c r="N27" s="1084"/>
      <c r="O27" s="1084"/>
      <c r="P27" s="1085"/>
      <c r="Q27" s="1089"/>
      <c r="R27" s="1090"/>
      <c r="S27" s="1090"/>
      <c r="T27" s="1090"/>
      <c r="U27" s="1091"/>
      <c r="V27" s="1089"/>
      <c r="W27" s="1090"/>
      <c r="X27" s="1090"/>
      <c r="Y27" s="1090"/>
      <c r="Z27" s="1091"/>
      <c r="AA27" s="1089"/>
      <c r="AB27" s="1090"/>
      <c r="AC27" s="1090"/>
      <c r="AD27" s="1090"/>
      <c r="AE27" s="1090"/>
      <c r="AF27" s="1146"/>
      <c r="AG27" s="1096"/>
      <c r="AH27" s="1096"/>
      <c r="AI27" s="1096"/>
      <c r="AJ27" s="1147"/>
      <c r="AK27" s="1090"/>
      <c r="AL27" s="1090"/>
      <c r="AM27" s="1090"/>
      <c r="AN27" s="1090"/>
      <c r="AO27" s="1091"/>
      <c r="AP27" s="1089"/>
      <c r="AQ27" s="1090"/>
      <c r="AR27" s="1090"/>
      <c r="AS27" s="1090"/>
      <c r="AT27" s="1091"/>
      <c r="AU27" s="1089"/>
      <c r="AV27" s="1090"/>
      <c r="AW27" s="1090"/>
      <c r="AX27" s="1090"/>
      <c r="AY27" s="1091"/>
      <c r="AZ27" s="1089"/>
      <c r="BA27" s="1090"/>
      <c r="BB27" s="1090"/>
      <c r="BC27" s="1090"/>
      <c r="BD27" s="1091"/>
      <c r="BE27" s="1089"/>
      <c r="BF27" s="1090"/>
      <c r="BG27" s="1090"/>
      <c r="BH27" s="1090"/>
      <c r="BI27" s="1103"/>
      <c r="BJ27" s="252"/>
      <c r="BK27" s="252"/>
      <c r="BL27" s="252"/>
      <c r="BM27" s="252"/>
      <c r="BN27" s="252"/>
      <c r="BO27" s="265"/>
      <c r="BP27" s="265"/>
      <c r="BQ27" s="262">
        <v>21</v>
      </c>
      <c r="BR27" s="263"/>
      <c r="BS27" s="1099"/>
      <c r="BT27" s="1100"/>
      <c r="BU27" s="1100"/>
      <c r="BV27" s="1100"/>
      <c r="BW27" s="1100"/>
      <c r="BX27" s="1100"/>
      <c r="BY27" s="1100"/>
      <c r="BZ27" s="1100"/>
      <c r="CA27" s="1100"/>
      <c r="CB27" s="1100"/>
      <c r="CC27" s="1100"/>
      <c r="CD27" s="1100"/>
      <c r="CE27" s="1100"/>
      <c r="CF27" s="1100"/>
      <c r="CG27" s="1101"/>
      <c r="CH27" s="1074"/>
      <c r="CI27" s="1075"/>
      <c r="CJ27" s="1075"/>
      <c r="CK27" s="1075"/>
      <c r="CL27" s="1076"/>
      <c r="CM27" s="1074"/>
      <c r="CN27" s="1075"/>
      <c r="CO27" s="1075"/>
      <c r="CP27" s="1075"/>
      <c r="CQ27" s="1076"/>
      <c r="CR27" s="1074"/>
      <c r="CS27" s="1075"/>
      <c r="CT27" s="1075"/>
      <c r="CU27" s="1075"/>
      <c r="CV27" s="1076"/>
      <c r="CW27" s="1074"/>
      <c r="CX27" s="1075"/>
      <c r="CY27" s="1075"/>
      <c r="CZ27" s="1075"/>
      <c r="DA27" s="1076"/>
      <c r="DB27" s="1074"/>
      <c r="DC27" s="1075"/>
      <c r="DD27" s="1075"/>
      <c r="DE27" s="1075"/>
      <c r="DF27" s="1076"/>
      <c r="DG27" s="1074"/>
      <c r="DH27" s="1075"/>
      <c r="DI27" s="1075"/>
      <c r="DJ27" s="1075"/>
      <c r="DK27" s="1076"/>
      <c r="DL27" s="1074"/>
      <c r="DM27" s="1075"/>
      <c r="DN27" s="1075"/>
      <c r="DO27" s="1075"/>
      <c r="DP27" s="1076"/>
      <c r="DQ27" s="1074"/>
      <c r="DR27" s="1075"/>
      <c r="DS27" s="1075"/>
      <c r="DT27" s="1075"/>
      <c r="DU27" s="1076"/>
      <c r="DV27" s="1077"/>
      <c r="DW27" s="1078"/>
      <c r="DX27" s="1078"/>
      <c r="DY27" s="1078"/>
      <c r="DZ27" s="1079"/>
      <c r="EA27" s="246"/>
    </row>
    <row r="28" spans="1:131" s="247" customFormat="1" ht="26.25" customHeight="1" thickTop="1" x14ac:dyDescent="0.15">
      <c r="A28" s="266">
        <v>1</v>
      </c>
      <c r="B28" s="1135" t="s">
        <v>403</v>
      </c>
      <c r="C28" s="1136"/>
      <c r="D28" s="1136"/>
      <c r="E28" s="1136"/>
      <c r="F28" s="1136"/>
      <c r="G28" s="1136"/>
      <c r="H28" s="1136"/>
      <c r="I28" s="1136"/>
      <c r="J28" s="1136"/>
      <c r="K28" s="1136"/>
      <c r="L28" s="1136"/>
      <c r="M28" s="1136"/>
      <c r="N28" s="1136"/>
      <c r="O28" s="1136"/>
      <c r="P28" s="1137"/>
      <c r="Q28" s="1138">
        <v>389</v>
      </c>
      <c r="R28" s="1139"/>
      <c r="S28" s="1139"/>
      <c r="T28" s="1139"/>
      <c r="U28" s="1139"/>
      <c r="V28" s="1139">
        <v>373</v>
      </c>
      <c r="W28" s="1139"/>
      <c r="X28" s="1139"/>
      <c r="Y28" s="1139"/>
      <c r="Z28" s="1139"/>
      <c r="AA28" s="1139">
        <v>15</v>
      </c>
      <c r="AB28" s="1139"/>
      <c r="AC28" s="1139"/>
      <c r="AD28" s="1139"/>
      <c r="AE28" s="1140"/>
      <c r="AF28" s="1141">
        <v>15</v>
      </c>
      <c r="AG28" s="1139"/>
      <c r="AH28" s="1139"/>
      <c r="AI28" s="1139"/>
      <c r="AJ28" s="1142"/>
      <c r="AK28" s="1143">
        <v>36</v>
      </c>
      <c r="AL28" s="1131"/>
      <c r="AM28" s="1131"/>
      <c r="AN28" s="1131"/>
      <c r="AO28" s="1131"/>
      <c r="AP28" s="1131" t="s">
        <v>507</v>
      </c>
      <c r="AQ28" s="1131"/>
      <c r="AR28" s="1131"/>
      <c r="AS28" s="1131"/>
      <c r="AT28" s="1131"/>
      <c r="AU28" s="1131" t="s">
        <v>507</v>
      </c>
      <c r="AV28" s="1131"/>
      <c r="AW28" s="1131"/>
      <c r="AX28" s="1131"/>
      <c r="AY28" s="1131"/>
      <c r="AZ28" s="1132" t="s">
        <v>507</v>
      </c>
      <c r="BA28" s="1132"/>
      <c r="BB28" s="1132"/>
      <c r="BC28" s="1132"/>
      <c r="BD28" s="1132"/>
      <c r="BE28" s="1133"/>
      <c r="BF28" s="1133"/>
      <c r="BG28" s="1133"/>
      <c r="BH28" s="1133"/>
      <c r="BI28" s="1134"/>
      <c r="BJ28" s="252"/>
      <c r="BK28" s="252"/>
      <c r="BL28" s="252"/>
      <c r="BM28" s="252"/>
      <c r="BN28" s="252"/>
      <c r="BO28" s="265"/>
      <c r="BP28" s="265"/>
      <c r="BQ28" s="262">
        <v>22</v>
      </c>
      <c r="BR28" s="263"/>
      <c r="BS28" s="1099"/>
      <c r="BT28" s="1100"/>
      <c r="BU28" s="1100"/>
      <c r="BV28" s="1100"/>
      <c r="BW28" s="1100"/>
      <c r="BX28" s="1100"/>
      <c r="BY28" s="1100"/>
      <c r="BZ28" s="1100"/>
      <c r="CA28" s="1100"/>
      <c r="CB28" s="1100"/>
      <c r="CC28" s="1100"/>
      <c r="CD28" s="1100"/>
      <c r="CE28" s="1100"/>
      <c r="CF28" s="1100"/>
      <c r="CG28" s="1101"/>
      <c r="CH28" s="1074"/>
      <c r="CI28" s="1075"/>
      <c r="CJ28" s="1075"/>
      <c r="CK28" s="1075"/>
      <c r="CL28" s="1076"/>
      <c r="CM28" s="1074"/>
      <c r="CN28" s="1075"/>
      <c r="CO28" s="1075"/>
      <c r="CP28" s="1075"/>
      <c r="CQ28" s="1076"/>
      <c r="CR28" s="1074"/>
      <c r="CS28" s="1075"/>
      <c r="CT28" s="1075"/>
      <c r="CU28" s="1075"/>
      <c r="CV28" s="1076"/>
      <c r="CW28" s="1074"/>
      <c r="CX28" s="1075"/>
      <c r="CY28" s="1075"/>
      <c r="CZ28" s="1075"/>
      <c r="DA28" s="1076"/>
      <c r="DB28" s="1074"/>
      <c r="DC28" s="1075"/>
      <c r="DD28" s="1075"/>
      <c r="DE28" s="1075"/>
      <c r="DF28" s="1076"/>
      <c r="DG28" s="1074"/>
      <c r="DH28" s="1075"/>
      <c r="DI28" s="1075"/>
      <c r="DJ28" s="1075"/>
      <c r="DK28" s="1076"/>
      <c r="DL28" s="1074"/>
      <c r="DM28" s="1075"/>
      <c r="DN28" s="1075"/>
      <c r="DO28" s="1075"/>
      <c r="DP28" s="1076"/>
      <c r="DQ28" s="1074"/>
      <c r="DR28" s="1075"/>
      <c r="DS28" s="1075"/>
      <c r="DT28" s="1075"/>
      <c r="DU28" s="1076"/>
      <c r="DV28" s="1077"/>
      <c r="DW28" s="1078"/>
      <c r="DX28" s="1078"/>
      <c r="DY28" s="1078"/>
      <c r="DZ28" s="1079"/>
      <c r="EA28" s="246"/>
    </row>
    <row r="29" spans="1:131" s="247" customFormat="1" ht="26.25" customHeight="1" x14ac:dyDescent="0.15">
      <c r="A29" s="266">
        <v>2</v>
      </c>
      <c r="B29" s="1116" t="s">
        <v>404</v>
      </c>
      <c r="C29" s="1117"/>
      <c r="D29" s="1117"/>
      <c r="E29" s="1117"/>
      <c r="F29" s="1117"/>
      <c r="G29" s="1117"/>
      <c r="H29" s="1117"/>
      <c r="I29" s="1117"/>
      <c r="J29" s="1117"/>
      <c r="K29" s="1117"/>
      <c r="L29" s="1117"/>
      <c r="M29" s="1117"/>
      <c r="N29" s="1117"/>
      <c r="O29" s="1117"/>
      <c r="P29" s="1118"/>
      <c r="Q29" s="1128">
        <v>45</v>
      </c>
      <c r="R29" s="1129"/>
      <c r="S29" s="1129"/>
      <c r="T29" s="1129"/>
      <c r="U29" s="1129"/>
      <c r="V29" s="1129">
        <v>45</v>
      </c>
      <c r="W29" s="1129"/>
      <c r="X29" s="1129"/>
      <c r="Y29" s="1129"/>
      <c r="Z29" s="1129"/>
      <c r="AA29" s="1129">
        <v>0</v>
      </c>
      <c r="AB29" s="1129"/>
      <c r="AC29" s="1129"/>
      <c r="AD29" s="1129"/>
      <c r="AE29" s="1130"/>
      <c r="AF29" s="1122">
        <v>0</v>
      </c>
      <c r="AG29" s="1123"/>
      <c r="AH29" s="1123"/>
      <c r="AI29" s="1123"/>
      <c r="AJ29" s="1124"/>
      <c r="AK29" s="1069">
        <v>7</v>
      </c>
      <c r="AL29" s="1060"/>
      <c r="AM29" s="1060"/>
      <c r="AN29" s="1060"/>
      <c r="AO29" s="1060"/>
      <c r="AP29" s="1060" t="s">
        <v>507</v>
      </c>
      <c r="AQ29" s="1060"/>
      <c r="AR29" s="1060"/>
      <c r="AS29" s="1060"/>
      <c r="AT29" s="1060"/>
      <c r="AU29" s="1060" t="s">
        <v>507</v>
      </c>
      <c r="AV29" s="1060"/>
      <c r="AW29" s="1060"/>
      <c r="AX29" s="1060"/>
      <c r="AY29" s="1060"/>
      <c r="AZ29" s="1127" t="s">
        <v>507</v>
      </c>
      <c r="BA29" s="1127"/>
      <c r="BB29" s="1127"/>
      <c r="BC29" s="1127"/>
      <c r="BD29" s="1127"/>
      <c r="BE29" s="1111"/>
      <c r="BF29" s="1111"/>
      <c r="BG29" s="1111"/>
      <c r="BH29" s="1111"/>
      <c r="BI29" s="1112"/>
      <c r="BJ29" s="252"/>
      <c r="BK29" s="252"/>
      <c r="BL29" s="252"/>
      <c r="BM29" s="252"/>
      <c r="BN29" s="252"/>
      <c r="BO29" s="265"/>
      <c r="BP29" s="265"/>
      <c r="BQ29" s="262">
        <v>23</v>
      </c>
      <c r="BR29" s="263"/>
      <c r="BS29" s="1099"/>
      <c r="BT29" s="1100"/>
      <c r="BU29" s="1100"/>
      <c r="BV29" s="1100"/>
      <c r="BW29" s="1100"/>
      <c r="BX29" s="1100"/>
      <c r="BY29" s="1100"/>
      <c r="BZ29" s="1100"/>
      <c r="CA29" s="1100"/>
      <c r="CB29" s="1100"/>
      <c r="CC29" s="1100"/>
      <c r="CD29" s="1100"/>
      <c r="CE29" s="1100"/>
      <c r="CF29" s="1100"/>
      <c r="CG29" s="1101"/>
      <c r="CH29" s="1074"/>
      <c r="CI29" s="1075"/>
      <c r="CJ29" s="1075"/>
      <c r="CK29" s="1075"/>
      <c r="CL29" s="1076"/>
      <c r="CM29" s="1074"/>
      <c r="CN29" s="1075"/>
      <c r="CO29" s="1075"/>
      <c r="CP29" s="1075"/>
      <c r="CQ29" s="1076"/>
      <c r="CR29" s="1074"/>
      <c r="CS29" s="1075"/>
      <c r="CT29" s="1075"/>
      <c r="CU29" s="1075"/>
      <c r="CV29" s="1076"/>
      <c r="CW29" s="1074"/>
      <c r="CX29" s="1075"/>
      <c r="CY29" s="1075"/>
      <c r="CZ29" s="1075"/>
      <c r="DA29" s="1076"/>
      <c r="DB29" s="1074"/>
      <c r="DC29" s="1075"/>
      <c r="DD29" s="1075"/>
      <c r="DE29" s="1075"/>
      <c r="DF29" s="1076"/>
      <c r="DG29" s="1074"/>
      <c r="DH29" s="1075"/>
      <c r="DI29" s="1075"/>
      <c r="DJ29" s="1075"/>
      <c r="DK29" s="1076"/>
      <c r="DL29" s="1074"/>
      <c r="DM29" s="1075"/>
      <c r="DN29" s="1075"/>
      <c r="DO29" s="1075"/>
      <c r="DP29" s="1076"/>
      <c r="DQ29" s="1074"/>
      <c r="DR29" s="1075"/>
      <c r="DS29" s="1075"/>
      <c r="DT29" s="1075"/>
      <c r="DU29" s="1076"/>
      <c r="DV29" s="1077"/>
      <c r="DW29" s="1078"/>
      <c r="DX29" s="1078"/>
      <c r="DY29" s="1078"/>
      <c r="DZ29" s="1079"/>
      <c r="EA29" s="246"/>
    </row>
    <row r="30" spans="1:131" s="247" customFormat="1" ht="26.25" customHeight="1" x14ac:dyDescent="0.15">
      <c r="A30" s="266">
        <v>3</v>
      </c>
      <c r="B30" s="1116" t="s">
        <v>405</v>
      </c>
      <c r="C30" s="1117"/>
      <c r="D30" s="1117"/>
      <c r="E30" s="1117"/>
      <c r="F30" s="1117"/>
      <c r="G30" s="1117"/>
      <c r="H30" s="1117"/>
      <c r="I30" s="1117"/>
      <c r="J30" s="1117"/>
      <c r="K30" s="1117"/>
      <c r="L30" s="1117"/>
      <c r="M30" s="1117"/>
      <c r="N30" s="1117"/>
      <c r="O30" s="1117"/>
      <c r="P30" s="1118"/>
      <c r="Q30" s="1128">
        <v>143</v>
      </c>
      <c r="R30" s="1129"/>
      <c r="S30" s="1129"/>
      <c r="T30" s="1129"/>
      <c r="U30" s="1129"/>
      <c r="V30" s="1129">
        <v>142</v>
      </c>
      <c r="W30" s="1129"/>
      <c r="X30" s="1129"/>
      <c r="Y30" s="1129"/>
      <c r="Z30" s="1129"/>
      <c r="AA30" s="1129">
        <v>2</v>
      </c>
      <c r="AB30" s="1129"/>
      <c r="AC30" s="1129"/>
      <c r="AD30" s="1129"/>
      <c r="AE30" s="1130"/>
      <c r="AF30" s="1122">
        <v>0</v>
      </c>
      <c r="AG30" s="1123"/>
      <c r="AH30" s="1123"/>
      <c r="AI30" s="1123"/>
      <c r="AJ30" s="1124"/>
      <c r="AK30" s="1069">
        <v>45</v>
      </c>
      <c r="AL30" s="1060"/>
      <c r="AM30" s="1060"/>
      <c r="AN30" s="1060"/>
      <c r="AO30" s="1060"/>
      <c r="AP30" s="1060">
        <v>443</v>
      </c>
      <c r="AQ30" s="1060"/>
      <c r="AR30" s="1060"/>
      <c r="AS30" s="1060"/>
      <c r="AT30" s="1060"/>
      <c r="AU30" s="1060">
        <v>216</v>
      </c>
      <c r="AV30" s="1060"/>
      <c r="AW30" s="1060"/>
      <c r="AX30" s="1060"/>
      <c r="AY30" s="1060"/>
      <c r="AZ30" s="1127" t="s">
        <v>507</v>
      </c>
      <c r="BA30" s="1127"/>
      <c r="BB30" s="1127"/>
      <c r="BC30" s="1127"/>
      <c r="BD30" s="1127"/>
      <c r="BE30" s="1111" t="s">
        <v>406</v>
      </c>
      <c r="BF30" s="1111"/>
      <c r="BG30" s="1111"/>
      <c r="BH30" s="1111"/>
      <c r="BI30" s="1112"/>
      <c r="BJ30" s="252"/>
      <c r="BK30" s="252"/>
      <c r="BL30" s="252"/>
      <c r="BM30" s="252"/>
      <c r="BN30" s="252"/>
      <c r="BO30" s="265"/>
      <c r="BP30" s="265"/>
      <c r="BQ30" s="262">
        <v>24</v>
      </c>
      <c r="BR30" s="263"/>
      <c r="BS30" s="1099"/>
      <c r="BT30" s="1100"/>
      <c r="BU30" s="1100"/>
      <c r="BV30" s="1100"/>
      <c r="BW30" s="1100"/>
      <c r="BX30" s="1100"/>
      <c r="BY30" s="1100"/>
      <c r="BZ30" s="1100"/>
      <c r="CA30" s="1100"/>
      <c r="CB30" s="1100"/>
      <c r="CC30" s="1100"/>
      <c r="CD30" s="1100"/>
      <c r="CE30" s="1100"/>
      <c r="CF30" s="1100"/>
      <c r="CG30" s="1101"/>
      <c r="CH30" s="1074"/>
      <c r="CI30" s="1075"/>
      <c r="CJ30" s="1075"/>
      <c r="CK30" s="1075"/>
      <c r="CL30" s="1076"/>
      <c r="CM30" s="1074"/>
      <c r="CN30" s="1075"/>
      <c r="CO30" s="1075"/>
      <c r="CP30" s="1075"/>
      <c r="CQ30" s="1076"/>
      <c r="CR30" s="1074"/>
      <c r="CS30" s="1075"/>
      <c r="CT30" s="1075"/>
      <c r="CU30" s="1075"/>
      <c r="CV30" s="1076"/>
      <c r="CW30" s="1074"/>
      <c r="CX30" s="1075"/>
      <c r="CY30" s="1075"/>
      <c r="CZ30" s="1075"/>
      <c r="DA30" s="1076"/>
      <c r="DB30" s="1074"/>
      <c r="DC30" s="1075"/>
      <c r="DD30" s="1075"/>
      <c r="DE30" s="1075"/>
      <c r="DF30" s="1076"/>
      <c r="DG30" s="1074"/>
      <c r="DH30" s="1075"/>
      <c r="DI30" s="1075"/>
      <c r="DJ30" s="1075"/>
      <c r="DK30" s="1076"/>
      <c r="DL30" s="1074"/>
      <c r="DM30" s="1075"/>
      <c r="DN30" s="1075"/>
      <c r="DO30" s="1075"/>
      <c r="DP30" s="1076"/>
      <c r="DQ30" s="1074"/>
      <c r="DR30" s="1075"/>
      <c r="DS30" s="1075"/>
      <c r="DT30" s="1075"/>
      <c r="DU30" s="1076"/>
      <c r="DV30" s="1077"/>
      <c r="DW30" s="1078"/>
      <c r="DX30" s="1078"/>
      <c r="DY30" s="1078"/>
      <c r="DZ30" s="1079"/>
      <c r="EA30" s="246"/>
    </row>
    <row r="31" spans="1:131" s="247" customFormat="1" ht="26.25" customHeight="1" x14ac:dyDescent="0.15">
      <c r="A31" s="266">
        <v>4</v>
      </c>
      <c r="B31" s="1116"/>
      <c r="C31" s="1117"/>
      <c r="D31" s="1117"/>
      <c r="E31" s="1117"/>
      <c r="F31" s="1117"/>
      <c r="G31" s="1117"/>
      <c r="H31" s="1117"/>
      <c r="I31" s="1117"/>
      <c r="J31" s="1117"/>
      <c r="K31" s="1117"/>
      <c r="L31" s="1117"/>
      <c r="M31" s="1117"/>
      <c r="N31" s="1117"/>
      <c r="O31" s="1117"/>
      <c r="P31" s="1118"/>
      <c r="Q31" s="1128"/>
      <c r="R31" s="1129"/>
      <c r="S31" s="1129"/>
      <c r="T31" s="1129"/>
      <c r="U31" s="1129"/>
      <c r="V31" s="1129"/>
      <c r="W31" s="1129"/>
      <c r="X31" s="1129"/>
      <c r="Y31" s="1129"/>
      <c r="Z31" s="1129"/>
      <c r="AA31" s="1129"/>
      <c r="AB31" s="1129"/>
      <c r="AC31" s="1129"/>
      <c r="AD31" s="1129"/>
      <c r="AE31" s="1130"/>
      <c r="AF31" s="1122"/>
      <c r="AG31" s="1123"/>
      <c r="AH31" s="1123"/>
      <c r="AI31" s="1123"/>
      <c r="AJ31" s="1124"/>
      <c r="AK31" s="1069"/>
      <c r="AL31" s="1060"/>
      <c r="AM31" s="1060"/>
      <c r="AN31" s="1060"/>
      <c r="AO31" s="1060"/>
      <c r="AP31" s="1060"/>
      <c r="AQ31" s="1060"/>
      <c r="AR31" s="1060"/>
      <c r="AS31" s="1060"/>
      <c r="AT31" s="1060"/>
      <c r="AU31" s="1060"/>
      <c r="AV31" s="1060"/>
      <c r="AW31" s="1060"/>
      <c r="AX31" s="1060"/>
      <c r="AY31" s="1060"/>
      <c r="AZ31" s="1127"/>
      <c r="BA31" s="1127"/>
      <c r="BB31" s="1127"/>
      <c r="BC31" s="1127"/>
      <c r="BD31" s="1127"/>
      <c r="BE31" s="1111"/>
      <c r="BF31" s="1111"/>
      <c r="BG31" s="1111"/>
      <c r="BH31" s="1111"/>
      <c r="BI31" s="1112"/>
      <c r="BJ31" s="252"/>
      <c r="BK31" s="252"/>
      <c r="BL31" s="252"/>
      <c r="BM31" s="252"/>
      <c r="BN31" s="252"/>
      <c r="BO31" s="265"/>
      <c r="BP31" s="265"/>
      <c r="BQ31" s="262">
        <v>25</v>
      </c>
      <c r="BR31" s="263"/>
      <c r="BS31" s="1099"/>
      <c r="BT31" s="1100"/>
      <c r="BU31" s="1100"/>
      <c r="BV31" s="1100"/>
      <c r="BW31" s="1100"/>
      <c r="BX31" s="1100"/>
      <c r="BY31" s="1100"/>
      <c r="BZ31" s="1100"/>
      <c r="CA31" s="1100"/>
      <c r="CB31" s="1100"/>
      <c r="CC31" s="1100"/>
      <c r="CD31" s="1100"/>
      <c r="CE31" s="1100"/>
      <c r="CF31" s="1100"/>
      <c r="CG31" s="1101"/>
      <c r="CH31" s="1074"/>
      <c r="CI31" s="1075"/>
      <c r="CJ31" s="1075"/>
      <c r="CK31" s="1075"/>
      <c r="CL31" s="1076"/>
      <c r="CM31" s="1074"/>
      <c r="CN31" s="1075"/>
      <c r="CO31" s="1075"/>
      <c r="CP31" s="1075"/>
      <c r="CQ31" s="1076"/>
      <c r="CR31" s="1074"/>
      <c r="CS31" s="1075"/>
      <c r="CT31" s="1075"/>
      <c r="CU31" s="1075"/>
      <c r="CV31" s="1076"/>
      <c r="CW31" s="1074"/>
      <c r="CX31" s="1075"/>
      <c r="CY31" s="1075"/>
      <c r="CZ31" s="1075"/>
      <c r="DA31" s="1076"/>
      <c r="DB31" s="1074"/>
      <c r="DC31" s="1075"/>
      <c r="DD31" s="1075"/>
      <c r="DE31" s="1075"/>
      <c r="DF31" s="1076"/>
      <c r="DG31" s="1074"/>
      <c r="DH31" s="1075"/>
      <c r="DI31" s="1075"/>
      <c r="DJ31" s="1075"/>
      <c r="DK31" s="1076"/>
      <c r="DL31" s="1074"/>
      <c r="DM31" s="1075"/>
      <c r="DN31" s="1075"/>
      <c r="DO31" s="1075"/>
      <c r="DP31" s="1076"/>
      <c r="DQ31" s="1074"/>
      <c r="DR31" s="1075"/>
      <c r="DS31" s="1075"/>
      <c r="DT31" s="1075"/>
      <c r="DU31" s="1076"/>
      <c r="DV31" s="1077"/>
      <c r="DW31" s="1078"/>
      <c r="DX31" s="1078"/>
      <c r="DY31" s="1078"/>
      <c r="DZ31" s="1079"/>
      <c r="EA31" s="246"/>
    </row>
    <row r="32" spans="1:131" s="247" customFormat="1" ht="26.25" customHeight="1" x14ac:dyDescent="0.15">
      <c r="A32" s="266">
        <v>5</v>
      </c>
      <c r="B32" s="1116"/>
      <c r="C32" s="1117"/>
      <c r="D32" s="1117"/>
      <c r="E32" s="1117"/>
      <c r="F32" s="1117"/>
      <c r="G32" s="1117"/>
      <c r="H32" s="1117"/>
      <c r="I32" s="1117"/>
      <c r="J32" s="1117"/>
      <c r="K32" s="1117"/>
      <c r="L32" s="1117"/>
      <c r="M32" s="1117"/>
      <c r="N32" s="1117"/>
      <c r="O32" s="1117"/>
      <c r="P32" s="1118"/>
      <c r="Q32" s="1128"/>
      <c r="R32" s="1129"/>
      <c r="S32" s="1129"/>
      <c r="T32" s="1129"/>
      <c r="U32" s="1129"/>
      <c r="V32" s="1129"/>
      <c r="W32" s="1129"/>
      <c r="X32" s="1129"/>
      <c r="Y32" s="1129"/>
      <c r="Z32" s="1129"/>
      <c r="AA32" s="1129"/>
      <c r="AB32" s="1129"/>
      <c r="AC32" s="1129"/>
      <c r="AD32" s="1129"/>
      <c r="AE32" s="1130"/>
      <c r="AF32" s="1122"/>
      <c r="AG32" s="1123"/>
      <c r="AH32" s="1123"/>
      <c r="AI32" s="1123"/>
      <c r="AJ32" s="1124"/>
      <c r="AK32" s="1069"/>
      <c r="AL32" s="1060"/>
      <c r="AM32" s="1060"/>
      <c r="AN32" s="1060"/>
      <c r="AO32" s="1060"/>
      <c r="AP32" s="1060"/>
      <c r="AQ32" s="1060"/>
      <c r="AR32" s="1060"/>
      <c r="AS32" s="1060"/>
      <c r="AT32" s="1060"/>
      <c r="AU32" s="1060"/>
      <c r="AV32" s="1060"/>
      <c r="AW32" s="1060"/>
      <c r="AX32" s="1060"/>
      <c r="AY32" s="1060"/>
      <c r="AZ32" s="1127"/>
      <c r="BA32" s="1127"/>
      <c r="BB32" s="1127"/>
      <c r="BC32" s="1127"/>
      <c r="BD32" s="1127"/>
      <c r="BE32" s="1111"/>
      <c r="BF32" s="1111"/>
      <c r="BG32" s="1111"/>
      <c r="BH32" s="1111"/>
      <c r="BI32" s="1112"/>
      <c r="BJ32" s="252"/>
      <c r="BK32" s="252"/>
      <c r="BL32" s="252"/>
      <c r="BM32" s="252"/>
      <c r="BN32" s="252"/>
      <c r="BO32" s="265"/>
      <c r="BP32" s="265"/>
      <c r="BQ32" s="262">
        <v>26</v>
      </c>
      <c r="BR32" s="263"/>
      <c r="BS32" s="1099"/>
      <c r="BT32" s="1100"/>
      <c r="BU32" s="1100"/>
      <c r="BV32" s="1100"/>
      <c r="BW32" s="1100"/>
      <c r="BX32" s="1100"/>
      <c r="BY32" s="1100"/>
      <c r="BZ32" s="1100"/>
      <c r="CA32" s="1100"/>
      <c r="CB32" s="1100"/>
      <c r="CC32" s="1100"/>
      <c r="CD32" s="1100"/>
      <c r="CE32" s="1100"/>
      <c r="CF32" s="1100"/>
      <c r="CG32" s="1101"/>
      <c r="CH32" s="1074"/>
      <c r="CI32" s="1075"/>
      <c r="CJ32" s="1075"/>
      <c r="CK32" s="1075"/>
      <c r="CL32" s="1076"/>
      <c r="CM32" s="1074"/>
      <c r="CN32" s="1075"/>
      <c r="CO32" s="1075"/>
      <c r="CP32" s="1075"/>
      <c r="CQ32" s="1076"/>
      <c r="CR32" s="1074"/>
      <c r="CS32" s="1075"/>
      <c r="CT32" s="1075"/>
      <c r="CU32" s="1075"/>
      <c r="CV32" s="1076"/>
      <c r="CW32" s="1074"/>
      <c r="CX32" s="1075"/>
      <c r="CY32" s="1075"/>
      <c r="CZ32" s="1075"/>
      <c r="DA32" s="1076"/>
      <c r="DB32" s="1074"/>
      <c r="DC32" s="1075"/>
      <c r="DD32" s="1075"/>
      <c r="DE32" s="1075"/>
      <c r="DF32" s="1076"/>
      <c r="DG32" s="1074"/>
      <c r="DH32" s="1075"/>
      <c r="DI32" s="1075"/>
      <c r="DJ32" s="1075"/>
      <c r="DK32" s="1076"/>
      <c r="DL32" s="1074"/>
      <c r="DM32" s="1075"/>
      <c r="DN32" s="1075"/>
      <c r="DO32" s="1075"/>
      <c r="DP32" s="1076"/>
      <c r="DQ32" s="1074"/>
      <c r="DR32" s="1075"/>
      <c r="DS32" s="1075"/>
      <c r="DT32" s="1075"/>
      <c r="DU32" s="1076"/>
      <c r="DV32" s="1077"/>
      <c r="DW32" s="1078"/>
      <c r="DX32" s="1078"/>
      <c r="DY32" s="1078"/>
      <c r="DZ32" s="1079"/>
      <c r="EA32" s="246"/>
    </row>
    <row r="33" spans="1:131" s="247" customFormat="1" ht="26.25" customHeight="1" x14ac:dyDescent="0.15">
      <c r="A33" s="266">
        <v>6</v>
      </c>
      <c r="B33" s="1116"/>
      <c r="C33" s="1117"/>
      <c r="D33" s="1117"/>
      <c r="E33" s="1117"/>
      <c r="F33" s="1117"/>
      <c r="G33" s="1117"/>
      <c r="H33" s="1117"/>
      <c r="I33" s="1117"/>
      <c r="J33" s="1117"/>
      <c r="K33" s="1117"/>
      <c r="L33" s="1117"/>
      <c r="M33" s="1117"/>
      <c r="N33" s="1117"/>
      <c r="O33" s="1117"/>
      <c r="P33" s="1118"/>
      <c r="Q33" s="1128"/>
      <c r="R33" s="1129"/>
      <c r="S33" s="1129"/>
      <c r="T33" s="1129"/>
      <c r="U33" s="1129"/>
      <c r="V33" s="1129"/>
      <c r="W33" s="1129"/>
      <c r="X33" s="1129"/>
      <c r="Y33" s="1129"/>
      <c r="Z33" s="1129"/>
      <c r="AA33" s="1129"/>
      <c r="AB33" s="1129"/>
      <c r="AC33" s="1129"/>
      <c r="AD33" s="1129"/>
      <c r="AE33" s="1130"/>
      <c r="AF33" s="1122"/>
      <c r="AG33" s="1123"/>
      <c r="AH33" s="1123"/>
      <c r="AI33" s="1123"/>
      <c r="AJ33" s="1124"/>
      <c r="AK33" s="1069"/>
      <c r="AL33" s="1060"/>
      <c r="AM33" s="1060"/>
      <c r="AN33" s="1060"/>
      <c r="AO33" s="1060"/>
      <c r="AP33" s="1060"/>
      <c r="AQ33" s="1060"/>
      <c r="AR33" s="1060"/>
      <c r="AS33" s="1060"/>
      <c r="AT33" s="1060"/>
      <c r="AU33" s="1060"/>
      <c r="AV33" s="1060"/>
      <c r="AW33" s="1060"/>
      <c r="AX33" s="1060"/>
      <c r="AY33" s="1060"/>
      <c r="AZ33" s="1127"/>
      <c r="BA33" s="1127"/>
      <c r="BB33" s="1127"/>
      <c r="BC33" s="1127"/>
      <c r="BD33" s="1127"/>
      <c r="BE33" s="1111"/>
      <c r="BF33" s="1111"/>
      <c r="BG33" s="1111"/>
      <c r="BH33" s="1111"/>
      <c r="BI33" s="1112"/>
      <c r="BJ33" s="252"/>
      <c r="BK33" s="252"/>
      <c r="BL33" s="252"/>
      <c r="BM33" s="252"/>
      <c r="BN33" s="252"/>
      <c r="BO33" s="265"/>
      <c r="BP33" s="265"/>
      <c r="BQ33" s="262">
        <v>27</v>
      </c>
      <c r="BR33" s="263"/>
      <c r="BS33" s="1099"/>
      <c r="BT33" s="1100"/>
      <c r="BU33" s="1100"/>
      <c r="BV33" s="1100"/>
      <c r="BW33" s="1100"/>
      <c r="BX33" s="1100"/>
      <c r="BY33" s="1100"/>
      <c r="BZ33" s="1100"/>
      <c r="CA33" s="1100"/>
      <c r="CB33" s="1100"/>
      <c r="CC33" s="1100"/>
      <c r="CD33" s="1100"/>
      <c r="CE33" s="1100"/>
      <c r="CF33" s="1100"/>
      <c r="CG33" s="1101"/>
      <c r="CH33" s="1074"/>
      <c r="CI33" s="1075"/>
      <c r="CJ33" s="1075"/>
      <c r="CK33" s="1075"/>
      <c r="CL33" s="1076"/>
      <c r="CM33" s="1074"/>
      <c r="CN33" s="1075"/>
      <c r="CO33" s="1075"/>
      <c r="CP33" s="1075"/>
      <c r="CQ33" s="1076"/>
      <c r="CR33" s="1074"/>
      <c r="CS33" s="1075"/>
      <c r="CT33" s="1075"/>
      <c r="CU33" s="1075"/>
      <c r="CV33" s="1076"/>
      <c r="CW33" s="1074"/>
      <c r="CX33" s="1075"/>
      <c r="CY33" s="1075"/>
      <c r="CZ33" s="1075"/>
      <c r="DA33" s="1076"/>
      <c r="DB33" s="1074"/>
      <c r="DC33" s="1075"/>
      <c r="DD33" s="1075"/>
      <c r="DE33" s="1075"/>
      <c r="DF33" s="1076"/>
      <c r="DG33" s="1074"/>
      <c r="DH33" s="1075"/>
      <c r="DI33" s="1075"/>
      <c r="DJ33" s="1075"/>
      <c r="DK33" s="1076"/>
      <c r="DL33" s="1074"/>
      <c r="DM33" s="1075"/>
      <c r="DN33" s="1075"/>
      <c r="DO33" s="1075"/>
      <c r="DP33" s="1076"/>
      <c r="DQ33" s="1074"/>
      <c r="DR33" s="1075"/>
      <c r="DS33" s="1075"/>
      <c r="DT33" s="1075"/>
      <c r="DU33" s="1076"/>
      <c r="DV33" s="1077"/>
      <c r="DW33" s="1078"/>
      <c r="DX33" s="1078"/>
      <c r="DY33" s="1078"/>
      <c r="DZ33" s="1079"/>
      <c r="EA33" s="246"/>
    </row>
    <row r="34" spans="1:131" s="247" customFormat="1" ht="26.25" customHeight="1" x14ac:dyDescent="0.15">
      <c r="A34" s="266">
        <v>7</v>
      </c>
      <c r="B34" s="1116"/>
      <c r="C34" s="1117"/>
      <c r="D34" s="1117"/>
      <c r="E34" s="1117"/>
      <c r="F34" s="1117"/>
      <c r="G34" s="1117"/>
      <c r="H34" s="1117"/>
      <c r="I34" s="1117"/>
      <c r="J34" s="1117"/>
      <c r="K34" s="1117"/>
      <c r="L34" s="1117"/>
      <c r="M34" s="1117"/>
      <c r="N34" s="1117"/>
      <c r="O34" s="1117"/>
      <c r="P34" s="1118"/>
      <c r="Q34" s="1128"/>
      <c r="R34" s="1129"/>
      <c r="S34" s="1129"/>
      <c r="T34" s="1129"/>
      <c r="U34" s="1129"/>
      <c r="V34" s="1129"/>
      <c r="W34" s="1129"/>
      <c r="X34" s="1129"/>
      <c r="Y34" s="1129"/>
      <c r="Z34" s="1129"/>
      <c r="AA34" s="1129"/>
      <c r="AB34" s="1129"/>
      <c r="AC34" s="1129"/>
      <c r="AD34" s="1129"/>
      <c r="AE34" s="1130"/>
      <c r="AF34" s="1122"/>
      <c r="AG34" s="1123"/>
      <c r="AH34" s="1123"/>
      <c r="AI34" s="1123"/>
      <c r="AJ34" s="1124"/>
      <c r="AK34" s="1069"/>
      <c r="AL34" s="1060"/>
      <c r="AM34" s="1060"/>
      <c r="AN34" s="1060"/>
      <c r="AO34" s="1060"/>
      <c r="AP34" s="1060"/>
      <c r="AQ34" s="1060"/>
      <c r="AR34" s="1060"/>
      <c r="AS34" s="1060"/>
      <c r="AT34" s="1060"/>
      <c r="AU34" s="1060"/>
      <c r="AV34" s="1060"/>
      <c r="AW34" s="1060"/>
      <c r="AX34" s="1060"/>
      <c r="AY34" s="1060"/>
      <c r="AZ34" s="1127"/>
      <c r="BA34" s="1127"/>
      <c r="BB34" s="1127"/>
      <c r="BC34" s="1127"/>
      <c r="BD34" s="1127"/>
      <c r="BE34" s="1111"/>
      <c r="BF34" s="1111"/>
      <c r="BG34" s="1111"/>
      <c r="BH34" s="1111"/>
      <c r="BI34" s="1112"/>
      <c r="BJ34" s="252"/>
      <c r="BK34" s="252"/>
      <c r="BL34" s="252"/>
      <c r="BM34" s="252"/>
      <c r="BN34" s="252"/>
      <c r="BO34" s="265"/>
      <c r="BP34" s="265"/>
      <c r="BQ34" s="262">
        <v>28</v>
      </c>
      <c r="BR34" s="263"/>
      <c r="BS34" s="1099"/>
      <c r="BT34" s="1100"/>
      <c r="BU34" s="1100"/>
      <c r="BV34" s="1100"/>
      <c r="BW34" s="1100"/>
      <c r="BX34" s="1100"/>
      <c r="BY34" s="1100"/>
      <c r="BZ34" s="1100"/>
      <c r="CA34" s="1100"/>
      <c r="CB34" s="1100"/>
      <c r="CC34" s="1100"/>
      <c r="CD34" s="1100"/>
      <c r="CE34" s="1100"/>
      <c r="CF34" s="1100"/>
      <c r="CG34" s="1101"/>
      <c r="CH34" s="1074"/>
      <c r="CI34" s="1075"/>
      <c r="CJ34" s="1075"/>
      <c r="CK34" s="1075"/>
      <c r="CL34" s="1076"/>
      <c r="CM34" s="1074"/>
      <c r="CN34" s="1075"/>
      <c r="CO34" s="1075"/>
      <c r="CP34" s="1075"/>
      <c r="CQ34" s="1076"/>
      <c r="CR34" s="1074"/>
      <c r="CS34" s="1075"/>
      <c r="CT34" s="1075"/>
      <c r="CU34" s="1075"/>
      <c r="CV34" s="1076"/>
      <c r="CW34" s="1074"/>
      <c r="CX34" s="1075"/>
      <c r="CY34" s="1075"/>
      <c r="CZ34" s="1075"/>
      <c r="DA34" s="1076"/>
      <c r="DB34" s="1074"/>
      <c r="DC34" s="1075"/>
      <c r="DD34" s="1075"/>
      <c r="DE34" s="1075"/>
      <c r="DF34" s="1076"/>
      <c r="DG34" s="1074"/>
      <c r="DH34" s="1075"/>
      <c r="DI34" s="1075"/>
      <c r="DJ34" s="1075"/>
      <c r="DK34" s="1076"/>
      <c r="DL34" s="1074"/>
      <c r="DM34" s="1075"/>
      <c r="DN34" s="1075"/>
      <c r="DO34" s="1075"/>
      <c r="DP34" s="1076"/>
      <c r="DQ34" s="1074"/>
      <c r="DR34" s="1075"/>
      <c r="DS34" s="1075"/>
      <c r="DT34" s="1075"/>
      <c r="DU34" s="1076"/>
      <c r="DV34" s="1077"/>
      <c r="DW34" s="1078"/>
      <c r="DX34" s="1078"/>
      <c r="DY34" s="1078"/>
      <c r="DZ34" s="1079"/>
      <c r="EA34" s="246"/>
    </row>
    <row r="35" spans="1:131" s="247" customFormat="1" ht="26.25" customHeight="1" x14ac:dyDescent="0.15">
      <c r="A35" s="266">
        <v>8</v>
      </c>
      <c r="B35" s="1116"/>
      <c r="C35" s="1117"/>
      <c r="D35" s="1117"/>
      <c r="E35" s="1117"/>
      <c r="F35" s="1117"/>
      <c r="G35" s="1117"/>
      <c r="H35" s="1117"/>
      <c r="I35" s="1117"/>
      <c r="J35" s="1117"/>
      <c r="K35" s="1117"/>
      <c r="L35" s="1117"/>
      <c r="M35" s="1117"/>
      <c r="N35" s="1117"/>
      <c r="O35" s="1117"/>
      <c r="P35" s="1118"/>
      <c r="Q35" s="1128"/>
      <c r="R35" s="1129"/>
      <c r="S35" s="1129"/>
      <c r="T35" s="1129"/>
      <c r="U35" s="1129"/>
      <c r="V35" s="1129"/>
      <c r="W35" s="1129"/>
      <c r="X35" s="1129"/>
      <c r="Y35" s="1129"/>
      <c r="Z35" s="1129"/>
      <c r="AA35" s="1129"/>
      <c r="AB35" s="1129"/>
      <c r="AC35" s="1129"/>
      <c r="AD35" s="1129"/>
      <c r="AE35" s="1130"/>
      <c r="AF35" s="1122"/>
      <c r="AG35" s="1123"/>
      <c r="AH35" s="1123"/>
      <c r="AI35" s="1123"/>
      <c r="AJ35" s="1124"/>
      <c r="AK35" s="1069"/>
      <c r="AL35" s="1060"/>
      <c r="AM35" s="1060"/>
      <c r="AN35" s="1060"/>
      <c r="AO35" s="1060"/>
      <c r="AP35" s="1060"/>
      <c r="AQ35" s="1060"/>
      <c r="AR35" s="1060"/>
      <c r="AS35" s="1060"/>
      <c r="AT35" s="1060"/>
      <c r="AU35" s="1060"/>
      <c r="AV35" s="1060"/>
      <c r="AW35" s="1060"/>
      <c r="AX35" s="1060"/>
      <c r="AY35" s="1060"/>
      <c r="AZ35" s="1127"/>
      <c r="BA35" s="1127"/>
      <c r="BB35" s="1127"/>
      <c r="BC35" s="1127"/>
      <c r="BD35" s="1127"/>
      <c r="BE35" s="1111"/>
      <c r="BF35" s="1111"/>
      <c r="BG35" s="1111"/>
      <c r="BH35" s="1111"/>
      <c r="BI35" s="1112"/>
      <c r="BJ35" s="252"/>
      <c r="BK35" s="252"/>
      <c r="BL35" s="252"/>
      <c r="BM35" s="252"/>
      <c r="BN35" s="252"/>
      <c r="BO35" s="265"/>
      <c r="BP35" s="265"/>
      <c r="BQ35" s="262">
        <v>29</v>
      </c>
      <c r="BR35" s="263"/>
      <c r="BS35" s="1099"/>
      <c r="BT35" s="1100"/>
      <c r="BU35" s="1100"/>
      <c r="BV35" s="1100"/>
      <c r="BW35" s="1100"/>
      <c r="BX35" s="1100"/>
      <c r="BY35" s="1100"/>
      <c r="BZ35" s="1100"/>
      <c r="CA35" s="1100"/>
      <c r="CB35" s="1100"/>
      <c r="CC35" s="1100"/>
      <c r="CD35" s="1100"/>
      <c r="CE35" s="1100"/>
      <c r="CF35" s="1100"/>
      <c r="CG35" s="1101"/>
      <c r="CH35" s="1074"/>
      <c r="CI35" s="1075"/>
      <c r="CJ35" s="1075"/>
      <c r="CK35" s="1075"/>
      <c r="CL35" s="1076"/>
      <c r="CM35" s="1074"/>
      <c r="CN35" s="1075"/>
      <c r="CO35" s="1075"/>
      <c r="CP35" s="1075"/>
      <c r="CQ35" s="1076"/>
      <c r="CR35" s="1074"/>
      <c r="CS35" s="1075"/>
      <c r="CT35" s="1075"/>
      <c r="CU35" s="1075"/>
      <c r="CV35" s="1076"/>
      <c r="CW35" s="1074"/>
      <c r="CX35" s="1075"/>
      <c r="CY35" s="1075"/>
      <c r="CZ35" s="1075"/>
      <c r="DA35" s="1076"/>
      <c r="DB35" s="1074"/>
      <c r="DC35" s="1075"/>
      <c r="DD35" s="1075"/>
      <c r="DE35" s="1075"/>
      <c r="DF35" s="1076"/>
      <c r="DG35" s="1074"/>
      <c r="DH35" s="1075"/>
      <c r="DI35" s="1075"/>
      <c r="DJ35" s="1075"/>
      <c r="DK35" s="1076"/>
      <c r="DL35" s="1074"/>
      <c r="DM35" s="1075"/>
      <c r="DN35" s="1075"/>
      <c r="DO35" s="1075"/>
      <c r="DP35" s="1076"/>
      <c r="DQ35" s="1074"/>
      <c r="DR35" s="1075"/>
      <c r="DS35" s="1075"/>
      <c r="DT35" s="1075"/>
      <c r="DU35" s="1076"/>
      <c r="DV35" s="1077"/>
      <c r="DW35" s="1078"/>
      <c r="DX35" s="1078"/>
      <c r="DY35" s="1078"/>
      <c r="DZ35" s="1079"/>
      <c r="EA35" s="246"/>
    </row>
    <row r="36" spans="1:131" s="247" customFormat="1" ht="26.25" customHeight="1" x14ac:dyDescent="0.15">
      <c r="A36" s="266">
        <v>9</v>
      </c>
      <c r="B36" s="1116"/>
      <c r="C36" s="1117"/>
      <c r="D36" s="1117"/>
      <c r="E36" s="1117"/>
      <c r="F36" s="1117"/>
      <c r="G36" s="1117"/>
      <c r="H36" s="1117"/>
      <c r="I36" s="1117"/>
      <c r="J36" s="1117"/>
      <c r="K36" s="1117"/>
      <c r="L36" s="1117"/>
      <c r="M36" s="1117"/>
      <c r="N36" s="1117"/>
      <c r="O36" s="1117"/>
      <c r="P36" s="1118"/>
      <c r="Q36" s="1128"/>
      <c r="R36" s="1129"/>
      <c r="S36" s="1129"/>
      <c r="T36" s="1129"/>
      <c r="U36" s="1129"/>
      <c r="V36" s="1129"/>
      <c r="W36" s="1129"/>
      <c r="X36" s="1129"/>
      <c r="Y36" s="1129"/>
      <c r="Z36" s="1129"/>
      <c r="AA36" s="1129"/>
      <c r="AB36" s="1129"/>
      <c r="AC36" s="1129"/>
      <c r="AD36" s="1129"/>
      <c r="AE36" s="1130"/>
      <c r="AF36" s="1122"/>
      <c r="AG36" s="1123"/>
      <c r="AH36" s="1123"/>
      <c r="AI36" s="1123"/>
      <c r="AJ36" s="1124"/>
      <c r="AK36" s="1069"/>
      <c r="AL36" s="1060"/>
      <c r="AM36" s="1060"/>
      <c r="AN36" s="1060"/>
      <c r="AO36" s="1060"/>
      <c r="AP36" s="1060"/>
      <c r="AQ36" s="1060"/>
      <c r="AR36" s="1060"/>
      <c r="AS36" s="1060"/>
      <c r="AT36" s="1060"/>
      <c r="AU36" s="1060"/>
      <c r="AV36" s="1060"/>
      <c r="AW36" s="1060"/>
      <c r="AX36" s="1060"/>
      <c r="AY36" s="1060"/>
      <c r="AZ36" s="1127"/>
      <c r="BA36" s="1127"/>
      <c r="BB36" s="1127"/>
      <c r="BC36" s="1127"/>
      <c r="BD36" s="1127"/>
      <c r="BE36" s="1111"/>
      <c r="BF36" s="1111"/>
      <c r="BG36" s="1111"/>
      <c r="BH36" s="1111"/>
      <c r="BI36" s="1112"/>
      <c r="BJ36" s="252"/>
      <c r="BK36" s="252"/>
      <c r="BL36" s="252"/>
      <c r="BM36" s="252"/>
      <c r="BN36" s="252"/>
      <c r="BO36" s="265"/>
      <c r="BP36" s="265"/>
      <c r="BQ36" s="262">
        <v>30</v>
      </c>
      <c r="BR36" s="263"/>
      <c r="BS36" s="1099"/>
      <c r="BT36" s="1100"/>
      <c r="BU36" s="1100"/>
      <c r="BV36" s="1100"/>
      <c r="BW36" s="1100"/>
      <c r="BX36" s="1100"/>
      <c r="BY36" s="1100"/>
      <c r="BZ36" s="1100"/>
      <c r="CA36" s="1100"/>
      <c r="CB36" s="1100"/>
      <c r="CC36" s="1100"/>
      <c r="CD36" s="1100"/>
      <c r="CE36" s="1100"/>
      <c r="CF36" s="1100"/>
      <c r="CG36" s="1101"/>
      <c r="CH36" s="1074"/>
      <c r="CI36" s="1075"/>
      <c r="CJ36" s="1075"/>
      <c r="CK36" s="1075"/>
      <c r="CL36" s="1076"/>
      <c r="CM36" s="1074"/>
      <c r="CN36" s="1075"/>
      <c r="CO36" s="1075"/>
      <c r="CP36" s="1075"/>
      <c r="CQ36" s="1076"/>
      <c r="CR36" s="1074"/>
      <c r="CS36" s="1075"/>
      <c r="CT36" s="1075"/>
      <c r="CU36" s="1075"/>
      <c r="CV36" s="1076"/>
      <c r="CW36" s="1074"/>
      <c r="CX36" s="1075"/>
      <c r="CY36" s="1075"/>
      <c r="CZ36" s="1075"/>
      <c r="DA36" s="1076"/>
      <c r="DB36" s="1074"/>
      <c r="DC36" s="1075"/>
      <c r="DD36" s="1075"/>
      <c r="DE36" s="1075"/>
      <c r="DF36" s="1076"/>
      <c r="DG36" s="1074"/>
      <c r="DH36" s="1075"/>
      <c r="DI36" s="1075"/>
      <c r="DJ36" s="1075"/>
      <c r="DK36" s="1076"/>
      <c r="DL36" s="1074"/>
      <c r="DM36" s="1075"/>
      <c r="DN36" s="1075"/>
      <c r="DO36" s="1075"/>
      <c r="DP36" s="1076"/>
      <c r="DQ36" s="1074"/>
      <c r="DR36" s="1075"/>
      <c r="DS36" s="1075"/>
      <c r="DT36" s="1075"/>
      <c r="DU36" s="1076"/>
      <c r="DV36" s="1077"/>
      <c r="DW36" s="1078"/>
      <c r="DX36" s="1078"/>
      <c r="DY36" s="1078"/>
      <c r="DZ36" s="1079"/>
      <c r="EA36" s="246"/>
    </row>
    <row r="37" spans="1:131" s="247" customFormat="1" ht="26.25" customHeight="1" x14ac:dyDescent="0.15">
      <c r="A37" s="266">
        <v>10</v>
      </c>
      <c r="B37" s="1116"/>
      <c r="C37" s="1117"/>
      <c r="D37" s="1117"/>
      <c r="E37" s="1117"/>
      <c r="F37" s="1117"/>
      <c r="G37" s="1117"/>
      <c r="H37" s="1117"/>
      <c r="I37" s="1117"/>
      <c r="J37" s="1117"/>
      <c r="K37" s="1117"/>
      <c r="L37" s="1117"/>
      <c r="M37" s="1117"/>
      <c r="N37" s="1117"/>
      <c r="O37" s="1117"/>
      <c r="P37" s="1118"/>
      <c r="Q37" s="1128"/>
      <c r="R37" s="1129"/>
      <c r="S37" s="1129"/>
      <c r="T37" s="1129"/>
      <c r="U37" s="1129"/>
      <c r="V37" s="1129"/>
      <c r="W37" s="1129"/>
      <c r="X37" s="1129"/>
      <c r="Y37" s="1129"/>
      <c r="Z37" s="1129"/>
      <c r="AA37" s="1129"/>
      <c r="AB37" s="1129"/>
      <c r="AC37" s="1129"/>
      <c r="AD37" s="1129"/>
      <c r="AE37" s="1130"/>
      <c r="AF37" s="1122"/>
      <c r="AG37" s="1123"/>
      <c r="AH37" s="1123"/>
      <c r="AI37" s="1123"/>
      <c r="AJ37" s="1124"/>
      <c r="AK37" s="1069"/>
      <c r="AL37" s="1060"/>
      <c r="AM37" s="1060"/>
      <c r="AN37" s="1060"/>
      <c r="AO37" s="1060"/>
      <c r="AP37" s="1060"/>
      <c r="AQ37" s="1060"/>
      <c r="AR37" s="1060"/>
      <c r="AS37" s="1060"/>
      <c r="AT37" s="1060"/>
      <c r="AU37" s="1060"/>
      <c r="AV37" s="1060"/>
      <c r="AW37" s="1060"/>
      <c r="AX37" s="1060"/>
      <c r="AY37" s="1060"/>
      <c r="AZ37" s="1127"/>
      <c r="BA37" s="1127"/>
      <c r="BB37" s="1127"/>
      <c r="BC37" s="1127"/>
      <c r="BD37" s="1127"/>
      <c r="BE37" s="1111"/>
      <c r="BF37" s="1111"/>
      <c r="BG37" s="1111"/>
      <c r="BH37" s="1111"/>
      <c r="BI37" s="1112"/>
      <c r="BJ37" s="252"/>
      <c r="BK37" s="252"/>
      <c r="BL37" s="252"/>
      <c r="BM37" s="252"/>
      <c r="BN37" s="252"/>
      <c r="BO37" s="265"/>
      <c r="BP37" s="265"/>
      <c r="BQ37" s="262">
        <v>31</v>
      </c>
      <c r="BR37" s="263"/>
      <c r="BS37" s="1099"/>
      <c r="BT37" s="1100"/>
      <c r="BU37" s="1100"/>
      <c r="BV37" s="1100"/>
      <c r="BW37" s="1100"/>
      <c r="BX37" s="1100"/>
      <c r="BY37" s="1100"/>
      <c r="BZ37" s="1100"/>
      <c r="CA37" s="1100"/>
      <c r="CB37" s="1100"/>
      <c r="CC37" s="1100"/>
      <c r="CD37" s="1100"/>
      <c r="CE37" s="1100"/>
      <c r="CF37" s="1100"/>
      <c r="CG37" s="1101"/>
      <c r="CH37" s="1074"/>
      <c r="CI37" s="1075"/>
      <c r="CJ37" s="1075"/>
      <c r="CK37" s="1075"/>
      <c r="CL37" s="1076"/>
      <c r="CM37" s="1074"/>
      <c r="CN37" s="1075"/>
      <c r="CO37" s="1075"/>
      <c r="CP37" s="1075"/>
      <c r="CQ37" s="1076"/>
      <c r="CR37" s="1074"/>
      <c r="CS37" s="1075"/>
      <c r="CT37" s="1075"/>
      <c r="CU37" s="1075"/>
      <c r="CV37" s="1076"/>
      <c r="CW37" s="1074"/>
      <c r="CX37" s="1075"/>
      <c r="CY37" s="1075"/>
      <c r="CZ37" s="1075"/>
      <c r="DA37" s="1076"/>
      <c r="DB37" s="1074"/>
      <c r="DC37" s="1075"/>
      <c r="DD37" s="1075"/>
      <c r="DE37" s="1075"/>
      <c r="DF37" s="1076"/>
      <c r="DG37" s="1074"/>
      <c r="DH37" s="1075"/>
      <c r="DI37" s="1075"/>
      <c r="DJ37" s="1075"/>
      <c r="DK37" s="1076"/>
      <c r="DL37" s="1074"/>
      <c r="DM37" s="1075"/>
      <c r="DN37" s="1075"/>
      <c r="DO37" s="1075"/>
      <c r="DP37" s="1076"/>
      <c r="DQ37" s="1074"/>
      <c r="DR37" s="1075"/>
      <c r="DS37" s="1075"/>
      <c r="DT37" s="1075"/>
      <c r="DU37" s="1076"/>
      <c r="DV37" s="1077"/>
      <c r="DW37" s="1078"/>
      <c r="DX37" s="1078"/>
      <c r="DY37" s="1078"/>
      <c r="DZ37" s="1079"/>
      <c r="EA37" s="246"/>
    </row>
    <row r="38" spans="1:131" s="247" customFormat="1" ht="26.25" customHeight="1" x14ac:dyDescent="0.15">
      <c r="A38" s="266">
        <v>11</v>
      </c>
      <c r="B38" s="1116"/>
      <c r="C38" s="1117"/>
      <c r="D38" s="1117"/>
      <c r="E38" s="1117"/>
      <c r="F38" s="1117"/>
      <c r="G38" s="1117"/>
      <c r="H38" s="1117"/>
      <c r="I38" s="1117"/>
      <c r="J38" s="1117"/>
      <c r="K38" s="1117"/>
      <c r="L38" s="1117"/>
      <c r="M38" s="1117"/>
      <c r="N38" s="1117"/>
      <c r="O38" s="1117"/>
      <c r="P38" s="1118"/>
      <c r="Q38" s="1128"/>
      <c r="R38" s="1129"/>
      <c r="S38" s="1129"/>
      <c r="T38" s="1129"/>
      <c r="U38" s="1129"/>
      <c r="V38" s="1129"/>
      <c r="W38" s="1129"/>
      <c r="X38" s="1129"/>
      <c r="Y38" s="1129"/>
      <c r="Z38" s="1129"/>
      <c r="AA38" s="1129"/>
      <c r="AB38" s="1129"/>
      <c r="AC38" s="1129"/>
      <c r="AD38" s="1129"/>
      <c r="AE38" s="1130"/>
      <c r="AF38" s="1122"/>
      <c r="AG38" s="1123"/>
      <c r="AH38" s="1123"/>
      <c r="AI38" s="1123"/>
      <c r="AJ38" s="1124"/>
      <c r="AK38" s="1069"/>
      <c r="AL38" s="1060"/>
      <c r="AM38" s="1060"/>
      <c r="AN38" s="1060"/>
      <c r="AO38" s="1060"/>
      <c r="AP38" s="1060"/>
      <c r="AQ38" s="1060"/>
      <c r="AR38" s="1060"/>
      <c r="AS38" s="1060"/>
      <c r="AT38" s="1060"/>
      <c r="AU38" s="1060"/>
      <c r="AV38" s="1060"/>
      <c r="AW38" s="1060"/>
      <c r="AX38" s="1060"/>
      <c r="AY38" s="1060"/>
      <c r="AZ38" s="1127"/>
      <c r="BA38" s="1127"/>
      <c r="BB38" s="1127"/>
      <c r="BC38" s="1127"/>
      <c r="BD38" s="1127"/>
      <c r="BE38" s="1111"/>
      <c r="BF38" s="1111"/>
      <c r="BG38" s="1111"/>
      <c r="BH38" s="1111"/>
      <c r="BI38" s="1112"/>
      <c r="BJ38" s="252"/>
      <c r="BK38" s="252"/>
      <c r="BL38" s="252"/>
      <c r="BM38" s="252"/>
      <c r="BN38" s="252"/>
      <c r="BO38" s="265"/>
      <c r="BP38" s="265"/>
      <c r="BQ38" s="262">
        <v>32</v>
      </c>
      <c r="BR38" s="263"/>
      <c r="BS38" s="1099"/>
      <c r="BT38" s="1100"/>
      <c r="BU38" s="1100"/>
      <c r="BV38" s="1100"/>
      <c r="BW38" s="1100"/>
      <c r="BX38" s="1100"/>
      <c r="BY38" s="1100"/>
      <c r="BZ38" s="1100"/>
      <c r="CA38" s="1100"/>
      <c r="CB38" s="1100"/>
      <c r="CC38" s="1100"/>
      <c r="CD38" s="1100"/>
      <c r="CE38" s="1100"/>
      <c r="CF38" s="1100"/>
      <c r="CG38" s="1101"/>
      <c r="CH38" s="1074"/>
      <c r="CI38" s="1075"/>
      <c r="CJ38" s="1075"/>
      <c r="CK38" s="1075"/>
      <c r="CL38" s="1076"/>
      <c r="CM38" s="1074"/>
      <c r="CN38" s="1075"/>
      <c r="CO38" s="1075"/>
      <c r="CP38" s="1075"/>
      <c r="CQ38" s="1076"/>
      <c r="CR38" s="1074"/>
      <c r="CS38" s="1075"/>
      <c r="CT38" s="1075"/>
      <c r="CU38" s="1075"/>
      <c r="CV38" s="1076"/>
      <c r="CW38" s="1074"/>
      <c r="CX38" s="1075"/>
      <c r="CY38" s="1075"/>
      <c r="CZ38" s="1075"/>
      <c r="DA38" s="1076"/>
      <c r="DB38" s="1074"/>
      <c r="DC38" s="1075"/>
      <c r="DD38" s="1075"/>
      <c r="DE38" s="1075"/>
      <c r="DF38" s="1076"/>
      <c r="DG38" s="1074"/>
      <c r="DH38" s="1075"/>
      <c r="DI38" s="1075"/>
      <c r="DJ38" s="1075"/>
      <c r="DK38" s="1076"/>
      <c r="DL38" s="1074"/>
      <c r="DM38" s="1075"/>
      <c r="DN38" s="1075"/>
      <c r="DO38" s="1075"/>
      <c r="DP38" s="1076"/>
      <c r="DQ38" s="1074"/>
      <c r="DR38" s="1075"/>
      <c r="DS38" s="1075"/>
      <c r="DT38" s="1075"/>
      <c r="DU38" s="1076"/>
      <c r="DV38" s="1077"/>
      <c r="DW38" s="1078"/>
      <c r="DX38" s="1078"/>
      <c r="DY38" s="1078"/>
      <c r="DZ38" s="1079"/>
      <c r="EA38" s="246"/>
    </row>
    <row r="39" spans="1:131" s="247" customFormat="1" ht="26.25" customHeight="1" x14ac:dyDescent="0.15">
      <c r="A39" s="266">
        <v>12</v>
      </c>
      <c r="B39" s="1116"/>
      <c r="C39" s="1117"/>
      <c r="D39" s="1117"/>
      <c r="E39" s="1117"/>
      <c r="F39" s="1117"/>
      <c r="G39" s="1117"/>
      <c r="H39" s="1117"/>
      <c r="I39" s="1117"/>
      <c r="J39" s="1117"/>
      <c r="K39" s="1117"/>
      <c r="L39" s="1117"/>
      <c r="M39" s="1117"/>
      <c r="N39" s="1117"/>
      <c r="O39" s="1117"/>
      <c r="P39" s="1118"/>
      <c r="Q39" s="1128"/>
      <c r="R39" s="1129"/>
      <c r="S39" s="1129"/>
      <c r="T39" s="1129"/>
      <c r="U39" s="1129"/>
      <c r="V39" s="1129"/>
      <c r="W39" s="1129"/>
      <c r="X39" s="1129"/>
      <c r="Y39" s="1129"/>
      <c r="Z39" s="1129"/>
      <c r="AA39" s="1129"/>
      <c r="AB39" s="1129"/>
      <c r="AC39" s="1129"/>
      <c r="AD39" s="1129"/>
      <c r="AE39" s="1130"/>
      <c r="AF39" s="1122"/>
      <c r="AG39" s="1123"/>
      <c r="AH39" s="1123"/>
      <c r="AI39" s="1123"/>
      <c r="AJ39" s="1124"/>
      <c r="AK39" s="1069"/>
      <c r="AL39" s="1060"/>
      <c r="AM39" s="1060"/>
      <c r="AN39" s="1060"/>
      <c r="AO39" s="1060"/>
      <c r="AP39" s="1060"/>
      <c r="AQ39" s="1060"/>
      <c r="AR39" s="1060"/>
      <c r="AS39" s="1060"/>
      <c r="AT39" s="1060"/>
      <c r="AU39" s="1060"/>
      <c r="AV39" s="1060"/>
      <c r="AW39" s="1060"/>
      <c r="AX39" s="1060"/>
      <c r="AY39" s="1060"/>
      <c r="AZ39" s="1127"/>
      <c r="BA39" s="1127"/>
      <c r="BB39" s="1127"/>
      <c r="BC39" s="1127"/>
      <c r="BD39" s="1127"/>
      <c r="BE39" s="1111"/>
      <c r="BF39" s="1111"/>
      <c r="BG39" s="1111"/>
      <c r="BH39" s="1111"/>
      <c r="BI39" s="1112"/>
      <c r="BJ39" s="252"/>
      <c r="BK39" s="252"/>
      <c r="BL39" s="252"/>
      <c r="BM39" s="252"/>
      <c r="BN39" s="252"/>
      <c r="BO39" s="265"/>
      <c r="BP39" s="265"/>
      <c r="BQ39" s="262">
        <v>33</v>
      </c>
      <c r="BR39" s="263"/>
      <c r="BS39" s="1099"/>
      <c r="BT39" s="1100"/>
      <c r="BU39" s="1100"/>
      <c r="BV39" s="1100"/>
      <c r="BW39" s="1100"/>
      <c r="BX39" s="1100"/>
      <c r="BY39" s="1100"/>
      <c r="BZ39" s="1100"/>
      <c r="CA39" s="1100"/>
      <c r="CB39" s="1100"/>
      <c r="CC39" s="1100"/>
      <c r="CD39" s="1100"/>
      <c r="CE39" s="1100"/>
      <c r="CF39" s="1100"/>
      <c r="CG39" s="1101"/>
      <c r="CH39" s="1074"/>
      <c r="CI39" s="1075"/>
      <c r="CJ39" s="1075"/>
      <c r="CK39" s="1075"/>
      <c r="CL39" s="1076"/>
      <c r="CM39" s="1074"/>
      <c r="CN39" s="1075"/>
      <c r="CO39" s="1075"/>
      <c r="CP39" s="1075"/>
      <c r="CQ39" s="1076"/>
      <c r="CR39" s="1074"/>
      <c r="CS39" s="1075"/>
      <c r="CT39" s="1075"/>
      <c r="CU39" s="1075"/>
      <c r="CV39" s="1076"/>
      <c r="CW39" s="1074"/>
      <c r="CX39" s="1075"/>
      <c r="CY39" s="1075"/>
      <c r="CZ39" s="1075"/>
      <c r="DA39" s="1076"/>
      <c r="DB39" s="1074"/>
      <c r="DC39" s="1075"/>
      <c r="DD39" s="1075"/>
      <c r="DE39" s="1075"/>
      <c r="DF39" s="1076"/>
      <c r="DG39" s="1074"/>
      <c r="DH39" s="1075"/>
      <c r="DI39" s="1075"/>
      <c r="DJ39" s="1075"/>
      <c r="DK39" s="1076"/>
      <c r="DL39" s="1074"/>
      <c r="DM39" s="1075"/>
      <c r="DN39" s="1075"/>
      <c r="DO39" s="1075"/>
      <c r="DP39" s="1076"/>
      <c r="DQ39" s="1074"/>
      <c r="DR39" s="1075"/>
      <c r="DS39" s="1075"/>
      <c r="DT39" s="1075"/>
      <c r="DU39" s="1076"/>
      <c r="DV39" s="1077"/>
      <c r="DW39" s="1078"/>
      <c r="DX39" s="1078"/>
      <c r="DY39" s="1078"/>
      <c r="DZ39" s="1079"/>
      <c r="EA39" s="246"/>
    </row>
    <row r="40" spans="1:131" s="247" customFormat="1" ht="26.25" customHeight="1" x14ac:dyDescent="0.15">
      <c r="A40" s="261">
        <v>13</v>
      </c>
      <c r="B40" s="1116"/>
      <c r="C40" s="1117"/>
      <c r="D40" s="1117"/>
      <c r="E40" s="1117"/>
      <c r="F40" s="1117"/>
      <c r="G40" s="1117"/>
      <c r="H40" s="1117"/>
      <c r="I40" s="1117"/>
      <c r="J40" s="1117"/>
      <c r="K40" s="1117"/>
      <c r="L40" s="1117"/>
      <c r="M40" s="1117"/>
      <c r="N40" s="1117"/>
      <c r="O40" s="1117"/>
      <c r="P40" s="1118"/>
      <c r="Q40" s="1128"/>
      <c r="R40" s="1129"/>
      <c r="S40" s="1129"/>
      <c r="T40" s="1129"/>
      <c r="U40" s="1129"/>
      <c r="V40" s="1129"/>
      <c r="W40" s="1129"/>
      <c r="X40" s="1129"/>
      <c r="Y40" s="1129"/>
      <c r="Z40" s="1129"/>
      <c r="AA40" s="1129"/>
      <c r="AB40" s="1129"/>
      <c r="AC40" s="1129"/>
      <c r="AD40" s="1129"/>
      <c r="AE40" s="1130"/>
      <c r="AF40" s="1122"/>
      <c r="AG40" s="1123"/>
      <c r="AH40" s="1123"/>
      <c r="AI40" s="1123"/>
      <c r="AJ40" s="1124"/>
      <c r="AK40" s="1069"/>
      <c r="AL40" s="1060"/>
      <c r="AM40" s="1060"/>
      <c r="AN40" s="1060"/>
      <c r="AO40" s="1060"/>
      <c r="AP40" s="1060"/>
      <c r="AQ40" s="1060"/>
      <c r="AR40" s="1060"/>
      <c r="AS40" s="1060"/>
      <c r="AT40" s="1060"/>
      <c r="AU40" s="1060"/>
      <c r="AV40" s="1060"/>
      <c r="AW40" s="1060"/>
      <c r="AX40" s="1060"/>
      <c r="AY40" s="1060"/>
      <c r="AZ40" s="1127"/>
      <c r="BA40" s="1127"/>
      <c r="BB40" s="1127"/>
      <c r="BC40" s="1127"/>
      <c r="BD40" s="1127"/>
      <c r="BE40" s="1111"/>
      <c r="BF40" s="1111"/>
      <c r="BG40" s="1111"/>
      <c r="BH40" s="1111"/>
      <c r="BI40" s="1112"/>
      <c r="BJ40" s="252"/>
      <c r="BK40" s="252"/>
      <c r="BL40" s="252"/>
      <c r="BM40" s="252"/>
      <c r="BN40" s="252"/>
      <c r="BO40" s="265"/>
      <c r="BP40" s="265"/>
      <c r="BQ40" s="262">
        <v>34</v>
      </c>
      <c r="BR40" s="263"/>
      <c r="BS40" s="1099"/>
      <c r="BT40" s="1100"/>
      <c r="BU40" s="1100"/>
      <c r="BV40" s="1100"/>
      <c r="BW40" s="1100"/>
      <c r="BX40" s="1100"/>
      <c r="BY40" s="1100"/>
      <c r="BZ40" s="1100"/>
      <c r="CA40" s="1100"/>
      <c r="CB40" s="1100"/>
      <c r="CC40" s="1100"/>
      <c r="CD40" s="1100"/>
      <c r="CE40" s="1100"/>
      <c r="CF40" s="1100"/>
      <c r="CG40" s="1101"/>
      <c r="CH40" s="1074"/>
      <c r="CI40" s="1075"/>
      <c r="CJ40" s="1075"/>
      <c r="CK40" s="1075"/>
      <c r="CL40" s="1076"/>
      <c r="CM40" s="1074"/>
      <c r="CN40" s="1075"/>
      <c r="CO40" s="1075"/>
      <c r="CP40" s="1075"/>
      <c r="CQ40" s="1076"/>
      <c r="CR40" s="1074"/>
      <c r="CS40" s="1075"/>
      <c r="CT40" s="1075"/>
      <c r="CU40" s="1075"/>
      <c r="CV40" s="1076"/>
      <c r="CW40" s="1074"/>
      <c r="CX40" s="1075"/>
      <c r="CY40" s="1075"/>
      <c r="CZ40" s="1075"/>
      <c r="DA40" s="1076"/>
      <c r="DB40" s="1074"/>
      <c r="DC40" s="1075"/>
      <c r="DD40" s="1075"/>
      <c r="DE40" s="1075"/>
      <c r="DF40" s="1076"/>
      <c r="DG40" s="1074"/>
      <c r="DH40" s="1075"/>
      <c r="DI40" s="1075"/>
      <c r="DJ40" s="1075"/>
      <c r="DK40" s="1076"/>
      <c r="DL40" s="1074"/>
      <c r="DM40" s="1075"/>
      <c r="DN40" s="1075"/>
      <c r="DO40" s="1075"/>
      <c r="DP40" s="1076"/>
      <c r="DQ40" s="1074"/>
      <c r="DR40" s="1075"/>
      <c r="DS40" s="1075"/>
      <c r="DT40" s="1075"/>
      <c r="DU40" s="1076"/>
      <c r="DV40" s="1077"/>
      <c r="DW40" s="1078"/>
      <c r="DX40" s="1078"/>
      <c r="DY40" s="1078"/>
      <c r="DZ40" s="1079"/>
      <c r="EA40" s="246"/>
    </row>
    <row r="41" spans="1:131" s="247" customFormat="1" ht="26.25" customHeight="1" x14ac:dyDescent="0.15">
      <c r="A41" s="261">
        <v>14</v>
      </c>
      <c r="B41" s="1116"/>
      <c r="C41" s="1117"/>
      <c r="D41" s="1117"/>
      <c r="E41" s="1117"/>
      <c r="F41" s="1117"/>
      <c r="G41" s="1117"/>
      <c r="H41" s="1117"/>
      <c r="I41" s="1117"/>
      <c r="J41" s="1117"/>
      <c r="K41" s="1117"/>
      <c r="L41" s="1117"/>
      <c r="M41" s="1117"/>
      <c r="N41" s="1117"/>
      <c r="O41" s="1117"/>
      <c r="P41" s="1118"/>
      <c r="Q41" s="1128"/>
      <c r="R41" s="1129"/>
      <c r="S41" s="1129"/>
      <c r="T41" s="1129"/>
      <c r="U41" s="1129"/>
      <c r="V41" s="1129"/>
      <c r="W41" s="1129"/>
      <c r="X41" s="1129"/>
      <c r="Y41" s="1129"/>
      <c r="Z41" s="1129"/>
      <c r="AA41" s="1129"/>
      <c r="AB41" s="1129"/>
      <c r="AC41" s="1129"/>
      <c r="AD41" s="1129"/>
      <c r="AE41" s="1130"/>
      <c r="AF41" s="1122"/>
      <c r="AG41" s="1123"/>
      <c r="AH41" s="1123"/>
      <c r="AI41" s="1123"/>
      <c r="AJ41" s="1124"/>
      <c r="AK41" s="1069"/>
      <c r="AL41" s="1060"/>
      <c r="AM41" s="1060"/>
      <c r="AN41" s="1060"/>
      <c r="AO41" s="1060"/>
      <c r="AP41" s="1060"/>
      <c r="AQ41" s="1060"/>
      <c r="AR41" s="1060"/>
      <c r="AS41" s="1060"/>
      <c r="AT41" s="1060"/>
      <c r="AU41" s="1060"/>
      <c r="AV41" s="1060"/>
      <c r="AW41" s="1060"/>
      <c r="AX41" s="1060"/>
      <c r="AY41" s="1060"/>
      <c r="AZ41" s="1127"/>
      <c r="BA41" s="1127"/>
      <c r="BB41" s="1127"/>
      <c r="BC41" s="1127"/>
      <c r="BD41" s="1127"/>
      <c r="BE41" s="1111"/>
      <c r="BF41" s="1111"/>
      <c r="BG41" s="1111"/>
      <c r="BH41" s="1111"/>
      <c r="BI41" s="1112"/>
      <c r="BJ41" s="252"/>
      <c r="BK41" s="252"/>
      <c r="BL41" s="252"/>
      <c r="BM41" s="252"/>
      <c r="BN41" s="252"/>
      <c r="BO41" s="265"/>
      <c r="BP41" s="265"/>
      <c r="BQ41" s="262">
        <v>35</v>
      </c>
      <c r="BR41" s="263"/>
      <c r="BS41" s="1099"/>
      <c r="BT41" s="1100"/>
      <c r="BU41" s="1100"/>
      <c r="BV41" s="1100"/>
      <c r="BW41" s="1100"/>
      <c r="BX41" s="1100"/>
      <c r="BY41" s="1100"/>
      <c r="BZ41" s="1100"/>
      <c r="CA41" s="1100"/>
      <c r="CB41" s="1100"/>
      <c r="CC41" s="1100"/>
      <c r="CD41" s="1100"/>
      <c r="CE41" s="1100"/>
      <c r="CF41" s="1100"/>
      <c r="CG41" s="1101"/>
      <c r="CH41" s="1074"/>
      <c r="CI41" s="1075"/>
      <c r="CJ41" s="1075"/>
      <c r="CK41" s="1075"/>
      <c r="CL41" s="1076"/>
      <c r="CM41" s="1074"/>
      <c r="CN41" s="1075"/>
      <c r="CO41" s="1075"/>
      <c r="CP41" s="1075"/>
      <c r="CQ41" s="1076"/>
      <c r="CR41" s="1074"/>
      <c r="CS41" s="1075"/>
      <c r="CT41" s="1075"/>
      <c r="CU41" s="1075"/>
      <c r="CV41" s="1076"/>
      <c r="CW41" s="1074"/>
      <c r="CX41" s="1075"/>
      <c r="CY41" s="1075"/>
      <c r="CZ41" s="1075"/>
      <c r="DA41" s="1076"/>
      <c r="DB41" s="1074"/>
      <c r="DC41" s="1075"/>
      <c r="DD41" s="1075"/>
      <c r="DE41" s="1075"/>
      <c r="DF41" s="1076"/>
      <c r="DG41" s="1074"/>
      <c r="DH41" s="1075"/>
      <c r="DI41" s="1075"/>
      <c r="DJ41" s="1075"/>
      <c r="DK41" s="1076"/>
      <c r="DL41" s="1074"/>
      <c r="DM41" s="1075"/>
      <c r="DN41" s="1075"/>
      <c r="DO41" s="1075"/>
      <c r="DP41" s="1076"/>
      <c r="DQ41" s="1074"/>
      <c r="DR41" s="1075"/>
      <c r="DS41" s="1075"/>
      <c r="DT41" s="1075"/>
      <c r="DU41" s="1076"/>
      <c r="DV41" s="1077"/>
      <c r="DW41" s="1078"/>
      <c r="DX41" s="1078"/>
      <c r="DY41" s="1078"/>
      <c r="DZ41" s="1079"/>
      <c r="EA41" s="246"/>
    </row>
    <row r="42" spans="1:131" s="247" customFormat="1" ht="26.25" customHeight="1" x14ac:dyDescent="0.15">
      <c r="A42" s="261">
        <v>15</v>
      </c>
      <c r="B42" s="1116"/>
      <c r="C42" s="1117"/>
      <c r="D42" s="1117"/>
      <c r="E42" s="1117"/>
      <c r="F42" s="1117"/>
      <c r="G42" s="1117"/>
      <c r="H42" s="1117"/>
      <c r="I42" s="1117"/>
      <c r="J42" s="1117"/>
      <c r="K42" s="1117"/>
      <c r="L42" s="1117"/>
      <c r="M42" s="1117"/>
      <c r="N42" s="1117"/>
      <c r="O42" s="1117"/>
      <c r="P42" s="1118"/>
      <c r="Q42" s="1128"/>
      <c r="R42" s="1129"/>
      <c r="S42" s="1129"/>
      <c r="T42" s="1129"/>
      <c r="U42" s="1129"/>
      <c r="V42" s="1129"/>
      <c r="W42" s="1129"/>
      <c r="X42" s="1129"/>
      <c r="Y42" s="1129"/>
      <c r="Z42" s="1129"/>
      <c r="AA42" s="1129"/>
      <c r="AB42" s="1129"/>
      <c r="AC42" s="1129"/>
      <c r="AD42" s="1129"/>
      <c r="AE42" s="1130"/>
      <c r="AF42" s="1122"/>
      <c r="AG42" s="1123"/>
      <c r="AH42" s="1123"/>
      <c r="AI42" s="1123"/>
      <c r="AJ42" s="1124"/>
      <c r="AK42" s="1069"/>
      <c r="AL42" s="1060"/>
      <c r="AM42" s="1060"/>
      <c r="AN42" s="1060"/>
      <c r="AO42" s="1060"/>
      <c r="AP42" s="1060"/>
      <c r="AQ42" s="1060"/>
      <c r="AR42" s="1060"/>
      <c r="AS42" s="1060"/>
      <c r="AT42" s="1060"/>
      <c r="AU42" s="1060"/>
      <c r="AV42" s="1060"/>
      <c r="AW42" s="1060"/>
      <c r="AX42" s="1060"/>
      <c r="AY42" s="1060"/>
      <c r="AZ42" s="1127"/>
      <c r="BA42" s="1127"/>
      <c r="BB42" s="1127"/>
      <c r="BC42" s="1127"/>
      <c r="BD42" s="1127"/>
      <c r="BE42" s="1111"/>
      <c r="BF42" s="1111"/>
      <c r="BG42" s="1111"/>
      <c r="BH42" s="1111"/>
      <c r="BI42" s="1112"/>
      <c r="BJ42" s="252"/>
      <c r="BK42" s="252"/>
      <c r="BL42" s="252"/>
      <c r="BM42" s="252"/>
      <c r="BN42" s="252"/>
      <c r="BO42" s="265"/>
      <c r="BP42" s="265"/>
      <c r="BQ42" s="262">
        <v>36</v>
      </c>
      <c r="BR42" s="263"/>
      <c r="BS42" s="1099"/>
      <c r="BT42" s="1100"/>
      <c r="BU42" s="1100"/>
      <c r="BV42" s="1100"/>
      <c r="BW42" s="1100"/>
      <c r="BX42" s="1100"/>
      <c r="BY42" s="1100"/>
      <c r="BZ42" s="1100"/>
      <c r="CA42" s="1100"/>
      <c r="CB42" s="1100"/>
      <c r="CC42" s="1100"/>
      <c r="CD42" s="1100"/>
      <c r="CE42" s="1100"/>
      <c r="CF42" s="1100"/>
      <c r="CG42" s="1101"/>
      <c r="CH42" s="1074"/>
      <c r="CI42" s="1075"/>
      <c r="CJ42" s="1075"/>
      <c r="CK42" s="1075"/>
      <c r="CL42" s="1076"/>
      <c r="CM42" s="1074"/>
      <c r="CN42" s="1075"/>
      <c r="CO42" s="1075"/>
      <c r="CP42" s="1075"/>
      <c r="CQ42" s="1076"/>
      <c r="CR42" s="1074"/>
      <c r="CS42" s="1075"/>
      <c r="CT42" s="1075"/>
      <c r="CU42" s="1075"/>
      <c r="CV42" s="1076"/>
      <c r="CW42" s="1074"/>
      <c r="CX42" s="1075"/>
      <c r="CY42" s="1075"/>
      <c r="CZ42" s="1075"/>
      <c r="DA42" s="1076"/>
      <c r="DB42" s="1074"/>
      <c r="DC42" s="1075"/>
      <c r="DD42" s="1075"/>
      <c r="DE42" s="1075"/>
      <c r="DF42" s="1076"/>
      <c r="DG42" s="1074"/>
      <c r="DH42" s="1075"/>
      <c r="DI42" s="1075"/>
      <c r="DJ42" s="1075"/>
      <c r="DK42" s="1076"/>
      <c r="DL42" s="1074"/>
      <c r="DM42" s="1075"/>
      <c r="DN42" s="1075"/>
      <c r="DO42" s="1075"/>
      <c r="DP42" s="1076"/>
      <c r="DQ42" s="1074"/>
      <c r="DR42" s="1075"/>
      <c r="DS42" s="1075"/>
      <c r="DT42" s="1075"/>
      <c r="DU42" s="1076"/>
      <c r="DV42" s="1077"/>
      <c r="DW42" s="1078"/>
      <c r="DX42" s="1078"/>
      <c r="DY42" s="1078"/>
      <c r="DZ42" s="1079"/>
      <c r="EA42" s="246"/>
    </row>
    <row r="43" spans="1:131" s="247" customFormat="1" ht="26.25" customHeight="1" x14ac:dyDescent="0.15">
      <c r="A43" s="261">
        <v>16</v>
      </c>
      <c r="B43" s="1116"/>
      <c r="C43" s="1117"/>
      <c r="D43" s="1117"/>
      <c r="E43" s="1117"/>
      <c r="F43" s="1117"/>
      <c r="G43" s="1117"/>
      <c r="H43" s="1117"/>
      <c r="I43" s="1117"/>
      <c r="J43" s="1117"/>
      <c r="K43" s="1117"/>
      <c r="L43" s="1117"/>
      <c r="M43" s="1117"/>
      <c r="N43" s="1117"/>
      <c r="O43" s="1117"/>
      <c r="P43" s="1118"/>
      <c r="Q43" s="1128"/>
      <c r="R43" s="1129"/>
      <c r="S43" s="1129"/>
      <c r="T43" s="1129"/>
      <c r="U43" s="1129"/>
      <c r="V43" s="1129"/>
      <c r="W43" s="1129"/>
      <c r="X43" s="1129"/>
      <c r="Y43" s="1129"/>
      <c r="Z43" s="1129"/>
      <c r="AA43" s="1129"/>
      <c r="AB43" s="1129"/>
      <c r="AC43" s="1129"/>
      <c r="AD43" s="1129"/>
      <c r="AE43" s="1130"/>
      <c r="AF43" s="1122"/>
      <c r="AG43" s="1123"/>
      <c r="AH43" s="1123"/>
      <c r="AI43" s="1123"/>
      <c r="AJ43" s="1124"/>
      <c r="AK43" s="1069"/>
      <c r="AL43" s="1060"/>
      <c r="AM43" s="1060"/>
      <c r="AN43" s="1060"/>
      <c r="AO43" s="1060"/>
      <c r="AP43" s="1060"/>
      <c r="AQ43" s="1060"/>
      <c r="AR43" s="1060"/>
      <c r="AS43" s="1060"/>
      <c r="AT43" s="1060"/>
      <c r="AU43" s="1060"/>
      <c r="AV43" s="1060"/>
      <c r="AW43" s="1060"/>
      <c r="AX43" s="1060"/>
      <c r="AY43" s="1060"/>
      <c r="AZ43" s="1127"/>
      <c r="BA43" s="1127"/>
      <c r="BB43" s="1127"/>
      <c r="BC43" s="1127"/>
      <c r="BD43" s="1127"/>
      <c r="BE43" s="1111"/>
      <c r="BF43" s="1111"/>
      <c r="BG43" s="1111"/>
      <c r="BH43" s="1111"/>
      <c r="BI43" s="1112"/>
      <c r="BJ43" s="252"/>
      <c r="BK43" s="252"/>
      <c r="BL43" s="252"/>
      <c r="BM43" s="252"/>
      <c r="BN43" s="252"/>
      <c r="BO43" s="265"/>
      <c r="BP43" s="265"/>
      <c r="BQ43" s="262">
        <v>37</v>
      </c>
      <c r="BR43" s="263"/>
      <c r="BS43" s="1099"/>
      <c r="BT43" s="1100"/>
      <c r="BU43" s="1100"/>
      <c r="BV43" s="1100"/>
      <c r="BW43" s="1100"/>
      <c r="BX43" s="1100"/>
      <c r="BY43" s="1100"/>
      <c r="BZ43" s="1100"/>
      <c r="CA43" s="1100"/>
      <c r="CB43" s="1100"/>
      <c r="CC43" s="1100"/>
      <c r="CD43" s="1100"/>
      <c r="CE43" s="1100"/>
      <c r="CF43" s="1100"/>
      <c r="CG43" s="1101"/>
      <c r="CH43" s="1074"/>
      <c r="CI43" s="1075"/>
      <c r="CJ43" s="1075"/>
      <c r="CK43" s="1075"/>
      <c r="CL43" s="1076"/>
      <c r="CM43" s="1074"/>
      <c r="CN43" s="1075"/>
      <c r="CO43" s="1075"/>
      <c r="CP43" s="1075"/>
      <c r="CQ43" s="1076"/>
      <c r="CR43" s="1074"/>
      <c r="CS43" s="1075"/>
      <c r="CT43" s="1075"/>
      <c r="CU43" s="1075"/>
      <c r="CV43" s="1076"/>
      <c r="CW43" s="1074"/>
      <c r="CX43" s="1075"/>
      <c r="CY43" s="1075"/>
      <c r="CZ43" s="1075"/>
      <c r="DA43" s="1076"/>
      <c r="DB43" s="1074"/>
      <c r="DC43" s="1075"/>
      <c r="DD43" s="1075"/>
      <c r="DE43" s="1075"/>
      <c r="DF43" s="1076"/>
      <c r="DG43" s="1074"/>
      <c r="DH43" s="1075"/>
      <c r="DI43" s="1075"/>
      <c r="DJ43" s="1075"/>
      <c r="DK43" s="1076"/>
      <c r="DL43" s="1074"/>
      <c r="DM43" s="1075"/>
      <c r="DN43" s="1075"/>
      <c r="DO43" s="1075"/>
      <c r="DP43" s="1076"/>
      <c r="DQ43" s="1074"/>
      <c r="DR43" s="1075"/>
      <c r="DS43" s="1075"/>
      <c r="DT43" s="1075"/>
      <c r="DU43" s="1076"/>
      <c r="DV43" s="1077"/>
      <c r="DW43" s="1078"/>
      <c r="DX43" s="1078"/>
      <c r="DY43" s="1078"/>
      <c r="DZ43" s="1079"/>
      <c r="EA43" s="246"/>
    </row>
    <row r="44" spans="1:131" s="247" customFormat="1" ht="26.25" customHeight="1" x14ac:dyDescent="0.15">
      <c r="A44" s="261">
        <v>17</v>
      </c>
      <c r="B44" s="1116"/>
      <c r="C44" s="1117"/>
      <c r="D44" s="1117"/>
      <c r="E44" s="1117"/>
      <c r="F44" s="1117"/>
      <c r="G44" s="1117"/>
      <c r="H44" s="1117"/>
      <c r="I44" s="1117"/>
      <c r="J44" s="1117"/>
      <c r="K44" s="1117"/>
      <c r="L44" s="1117"/>
      <c r="M44" s="1117"/>
      <c r="N44" s="1117"/>
      <c r="O44" s="1117"/>
      <c r="P44" s="1118"/>
      <c r="Q44" s="1128"/>
      <c r="R44" s="1129"/>
      <c r="S44" s="1129"/>
      <c r="T44" s="1129"/>
      <c r="U44" s="1129"/>
      <c r="V44" s="1129"/>
      <c r="W44" s="1129"/>
      <c r="X44" s="1129"/>
      <c r="Y44" s="1129"/>
      <c r="Z44" s="1129"/>
      <c r="AA44" s="1129"/>
      <c r="AB44" s="1129"/>
      <c r="AC44" s="1129"/>
      <c r="AD44" s="1129"/>
      <c r="AE44" s="1130"/>
      <c r="AF44" s="1122"/>
      <c r="AG44" s="1123"/>
      <c r="AH44" s="1123"/>
      <c r="AI44" s="1123"/>
      <c r="AJ44" s="1124"/>
      <c r="AK44" s="1069"/>
      <c r="AL44" s="1060"/>
      <c r="AM44" s="1060"/>
      <c r="AN44" s="1060"/>
      <c r="AO44" s="1060"/>
      <c r="AP44" s="1060"/>
      <c r="AQ44" s="1060"/>
      <c r="AR44" s="1060"/>
      <c r="AS44" s="1060"/>
      <c r="AT44" s="1060"/>
      <c r="AU44" s="1060"/>
      <c r="AV44" s="1060"/>
      <c r="AW44" s="1060"/>
      <c r="AX44" s="1060"/>
      <c r="AY44" s="1060"/>
      <c r="AZ44" s="1127"/>
      <c r="BA44" s="1127"/>
      <c r="BB44" s="1127"/>
      <c r="BC44" s="1127"/>
      <c r="BD44" s="1127"/>
      <c r="BE44" s="1111"/>
      <c r="BF44" s="1111"/>
      <c r="BG44" s="1111"/>
      <c r="BH44" s="1111"/>
      <c r="BI44" s="1112"/>
      <c r="BJ44" s="252"/>
      <c r="BK44" s="252"/>
      <c r="BL44" s="252"/>
      <c r="BM44" s="252"/>
      <c r="BN44" s="252"/>
      <c r="BO44" s="265"/>
      <c r="BP44" s="265"/>
      <c r="BQ44" s="262">
        <v>38</v>
      </c>
      <c r="BR44" s="263"/>
      <c r="BS44" s="1099"/>
      <c r="BT44" s="1100"/>
      <c r="BU44" s="1100"/>
      <c r="BV44" s="1100"/>
      <c r="BW44" s="1100"/>
      <c r="BX44" s="1100"/>
      <c r="BY44" s="1100"/>
      <c r="BZ44" s="1100"/>
      <c r="CA44" s="1100"/>
      <c r="CB44" s="1100"/>
      <c r="CC44" s="1100"/>
      <c r="CD44" s="1100"/>
      <c r="CE44" s="1100"/>
      <c r="CF44" s="1100"/>
      <c r="CG44" s="1101"/>
      <c r="CH44" s="1074"/>
      <c r="CI44" s="1075"/>
      <c r="CJ44" s="1075"/>
      <c r="CK44" s="1075"/>
      <c r="CL44" s="1076"/>
      <c r="CM44" s="1074"/>
      <c r="CN44" s="1075"/>
      <c r="CO44" s="1075"/>
      <c r="CP44" s="1075"/>
      <c r="CQ44" s="1076"/>
      <c r="CR44" s="1074"/>
      <c r="CS44" s="1075"/>
      <c r="CT44" s="1075"/>
      <c r="CU44" s="1075"/>
      <c r="CV44" s="1076"/>
      <c r="CW44" s="1074"/>
      <c r="CX44" s="1075"/>
      <c r="CY44" s="1075"/>
      <c r="CZ44" s="1075"/>
      <c r="DA44" s="1076"/>
      <c r="DB44" s="1074"/>
      <c r="DC44" s="1075"/>
      <c r="DD44" s="1075"/>
      <c r="DE44" s="1075"/>
      <c r="DF44" s="1076"/>
      <c r="DG44" s="1074"/>
      <c r="DH44" s="1075"/>
      <c r="DI44" s="1075"/>
      <c r="DJ44" s="1075"/>
      <c r="DK44" s="1076"/>
      <c r="DL44" s="1074"/>
      <c r="DM44" s="1075"/>
      <c r="DN44" s="1075"/>
      <c r="DO44" s="1075"/>
      <c r="DP44" s="1076"/>
      <c r="DQ44" s="1074"/>
      <c r="DR44" s="1075"/>
      <c r="DS44" s="1075"/>
      <c r="DT44" s="1075"/>
      <c r="DU44" s="1076"/>
      <c r="DV44" s="1077"/>
      <c r="DW44" s="1078"/>
      <c r="DX44" s="1078"/>
      <c r="DY44" s="1078"/>
      <c r="DZ44" s="1079"/>
      <c r="EA44" s="246"/>
    </row>
    <row r="45" spans="1:131" s="247" customFormat="1" ht="26.25" customHeight="1" x14ac:dyDescent="0.15">
      <c r="A45" s="261">
        <v>18</v>
      </c>
      <c r="B45" s="1116"/>
      <c r="C45" s="1117"/>
      <c r="D45" s="1117"/>
      <c r="E45" s="1117"/>
      <c r="F45" s="1117"/>
      <c r="G45" s="1117"/>
      <c r="H45" s="1117"/>
      <c r="I45" s="1117"/>
      <c r="J45" s="1117"/>
      <c r="K45" s="1117"/>
      <c r="L45" s="1117"/>
      <c r="M45" s="1117"/>
      <c r="N45" s="1117"/>
      <c r="O45" s="1117"/>
      <c r="P45" s="1118"/>
      <c r="Q45" s="1128"/>
      <c r="R45" s="1129"/>
      <c r="S45" s="1129"/>
      <c r="T45" s="1129"/>
      <c r="U45" s="1129"/>
      <c r="V45" s="1129"/>
      <c r="W45" s="1129"/>
      <c r="X45" s="1129"/>
      <c r="Y45" s="1129"/>
      <c r="Z45" s="1129"/>
      <c r="AA45" s="1129"/>
      <c r="AB45" s="1129"/>
      <c r="AC45" s="1129"/>
      <c r="AD45" s="1129"/>
      <c r="AE45" s="1130"/>
      <c r="AF45" s="1122"/>
      <c r="AG45" s="1123"/>
      <c r="AH45" s="1123"/>
      <c r="AI45" s="1123"/>
      <c r="AJ45" s="1124"/>
      <c r="AK45" s="1069"/>
      <c r="AL45" s="1060"/>
      <c r="AM45" s="1060"/>
      <c r="AN45" s="1060"/>
      <c r="AO45" s="1060"/>
      <c r="AP45" s="1060"/>
      <c r="AQ45" s="1060"/>
      <c r="AR45" s="1060"/>
      <c r="AS45" s="1060"/>
      <c r="AT45" s="1060"/>
      <c r="AU45" s="1060"/>
      <c r="AV45" s="1060"/>
      <c r="AW45" s="1060"/>
      <c r="AX45" s="1060"/>
      <c r="AY45" s="1060"/>
      <c r="AZ45" s="1127"/>
      <c r="BA45" s="1127"/>
      <c r="BB45" s="1127"/>
      <c r="BC45" s="1127"/>
      <c r="BD45" s="1127"/>
      <c r="BE45" s="1111"/>
      <c r="BF45" s="1111"/>
      <c r="BG45" s="1111"/>
      <c r="BH45" s="1111"/>
      <c r="BI45" s="1112"/>
      <c r="BJ45" s="252"/>
      <c r="BK45" s="252"/>
      <c r="BL45" s="252"/>
      <c r="BM45" s="252"/>
      <c r="BN45" s="252"/>
      <c r="BO45" s="265"/>
      <c r="BP45" s="265"/>
      <c r="BQ45" s="262">
        <v>39</v>
      </c>
      <c r="BR45" s="263"/>
      <c r="BS45" s="1099"/>
      <c r="BT45" s="1100"/>
      <c r="BU45" s="1100"/>
      <c r="BV45" s="1100"/>
      <c r="BW45" s="1100"/>
      <c r="BX45" s="1100"/>
      <c r="BY45" s="1100"/>
      <c r="BZ45" s="1100"/>
      <c r="CA45" s="1100"/>
      <c r="CB45" s="1100"/>
      <c r="CC45" s="1100"/>
      <c r="CD45" s="1100"/>
      <c r="CE45" s="1100"/>
      <c r="CF45" s="1100"/>
      <c r="CG45" s="1101"/>
      <c r="CH45" s="1074"/>
      <c r="CI45" s="1075"/>
      <c r="CJ45" s="1075"/>
      <c r="CK45" s="1075"/>
      <c r="CL45" s="1076"/>
      <c r="CM45" s="1074"/>
      <c r="CN45" s="1075"/>
      <c r="CO45" s="1075"/>
      <c r="CP45" s="1075"/>
      <c r="CQ45" s="1076"/>
      <c r="CR45" s="1074"/>
      <c r="CS45" s="1075"/>
      <c r="CT45" s="1075"/>
      <c r="CU45" s="1075"/>
      <c r="CV45" s="1076"/>
      <c r="CW45" s="1074"/>
      <c r="CX45" s="1075"/>
      <c r="CY45" s="1075"/>
      <c r="CZ45" s="1075"/>
      <c r="DA45" s="1076"/>
      <c r="DB45" s="1074"/>
      <c r="DC45" s="1075"/>
      <c r="DD45" s="1075"/>
      <c r="DE45" s="1075"/>
      <c r="DF45" s="1076"/>
      <c r="DG45" s="1074"/>
      <c r="DH45" s="1075"/>
      <c r="DI45" s="1075"/>
      <c r="DJ45" s="1075"/>
      <c r="DK45" s="1076"/>
      <c r="DL45" s="1074"/>
      <c r="DM45" s="1075"/>
      <c r="DN45" s="1075"/>
      <c r="DO45" s="1075"/>
      <c r="DP45" s="1076"/>
      <c r="DQ45" s="1074"/>
      <c r="DR45" s="1075"/>
      <c r="DS45" s="1075"/>
      <c r="DT45" s="1075"/>
      <c r="DU45" s="1076"/>
      <c r="DV45" s="1077"/>
      <c r="DW45" s="1078"/>
      <c r="DX45" s="1078"/>
      <c r="DY45" s="1078"/>
      <c r="DZ45" s="1079"/>
      <c r="EA45" s="246"/>
    </row>
    <row r="46" spans="1:131" s="247" customFormat="1" ht="26.25" customHeight="1" x14ac:dyDescent="0.15">
      <c r="A46" s="261">
        <v>19</v>
      </c>
      <c r="B46" s="1116"/>
      <c r="C46" s="1117"/>
      <c r="D46" s="1117"/>
      <c r="E46" s="1117"/>
      <c r="F46" s="1117"/>
      <c r="G46" s="1117"/>
      <c r="H46" s="1117"/>
      <c r="I46" s="1117"/>
      <c r="J46" s="1117"/>
      <c r="K46" s="1117"/>
      <c r="L46" s="1117"/>
      <c r="M46" s="1117"/>
      <c r="N46" s="1117"/>
      <c r="O46" s="1117"/>
      <c r="P46" s="1118"/>
      <c r="Q46" s="1128"/>
      <c r="R46" s="1129"/>
      <c r="S46" s="1129"/>
      <c r="T46" s="1129"/>
      <c r="U46" s="1129"/>
      <c r="V46" s="1129"/>
      <c r="W46" s="1129"/>
      <c r="X46" s="1129"/>
      <c r="Y46" s="1129"/>
      <c r="Z46" s="1129"/>
      <c r="AA46" s="1129"/>
      <c r="AB46" s="1129"/>
      <c r="AC46" s="1129"/>
      <c r="AD46" s="1129"/>
      <c r="AE46" s="1130"/>
      <c r="AF46" s="1122"/>
      <c r="AG46" s="1123"/>
      <c r="AH46" s="1123"/>
      <c r="AI46" s="1123"/>
      <c r="AJ46" s="1124"/>
      <c r="AK46" s="1069"/>
      <c r="AL46" s="1060"/>
      <c r="AM46" s="1060"/>
      <c r="AN46" s="1060"/>
      <c r="AO46" s="1060"/>
      <c r="AP46" s="1060"/>
      <c r="AQ46" s="1060"/>
      <c r="AR46" s="1060"/>
      <c r="AS46" s="1060"/>
      <c r="AT46" s="1060"/>
      <c r="AU46" s="1060"/>
      <c r="AV46" s="1060"/>
      <c r="AW46" s="1060"/>
      <c r="AX46" s="1060"/>
      <c r="AY46" s="1060"/>
      <c r="AZ46" s="1127"/>
      <c r="BA46" s="1127"/>
      <c r="BB46" s="1127"/>
      <c r="BC46" s="1127"/>
      <c r="BD46" s="1127"/>
      <c r="BE46" s="1111"/>
      <c r="BF46" s="1111"/>
      <c r="BG46" s="1111"/>
      <c r="BH46" s="1111"/>
      <c r="BI46" s="1112"/>
      <c r="BJ46" s="252"/>
      <c r="BK46" s="252"/>
      <c r="BL46" s="252"/>
      <c r="BM46" s="252"/>
      <c r="BN46" s="252"/>
      <c r="BO46" s="265"/>
      <c r="BP46" s="265"/>
      <c r="BQ46" s="262">
        <v>40</v>
      </c>
      <c r="BR46" s="263"/>
      <c r="BS46" s="1099"/>
      <c r="BT46" s="1100"/>
      <c r="BU46" s="1100"/>
      <c r="BV46" s="1100"/>
      <c r="BW46" s="1100"/>
      <c r="BX46" s="1100"/>
      <c r="BY46" s="1100"/>
      <c r="BZ46" s="1100"/>
      <c r="CA46" s="1100"/>
      <c r="CB46" s="1100"/>
      <c r="CC46" s="1100"/>
      <c r="CD46" s="1100"/>
      <c r="CE46" s="1100"/>
      <c r="CF46" s="1100"/>
      <c r="CG46" s="1101"/>
      <c r="CH46" s="1074"/>
      <c r="CI46" s="1075"/>
      <c r="CJ46" s="1075"/>
      <c r="CK46" s="1075"/>
      <c r="CL46" s="1076"/>
      <c r="CM46" s="1074"/>
      <c r="CN46" s="1075"/>
      <c r="CO46" s="1075"/>
      <c r="CP46" s="1075"/>
      <c r="CQ46" s="1076"/>
      <c r="CR46" s="1074"/>
      <c r="CS46" s="1075"/>
      <c r="CT46" s="1075"/>
      <c r="CU46" s="1075"/>
      <c r="CV46" s="1076"/>
      <c r="CW46" s="1074"/>
      <c r="CX46" s="1075"/>
      <c r="CY46" s="1075"/>
      <c r="CZ46" s="1075"/>
      <c r="DA46" s="1076"/>
      <c r="DB46" s="1074"/>
      <c r="DC46" s="1075"/>
      <c r="DD46" s="1075"/>
      <c r="DE46" s="1075"/>
      <c r="DF46" s="1076"/>
      <c r="DG46" s="1074"/>
      <c r="DH46" s="1075"/>
      <c r="DI46" s="1075"/>
      <c r="DJ46" s="1075"/>
      <c r="DK46" s="1076"/>
      <c r="DL46" s="1074"/>
      <c r="DM46" s="1075"/>
      <c r="DN46" s="1075"/>
      <c r="DO46" s="1075"/>
      <c r="DP46" s="1076"/>
      <c r="DQ46" s="1074"/>
      <c r="DR46" s="1075"/>
      <c r="DS46" s="1075"/>
      <c r="DT46" s="1075"/>
      <c r="DU46" s="1076"/>
      <c r="DV46" s="1077"/>
      <c r="DW46" s="1078"/>
      <c r="DX46" s="1078"/>
      <c r="DY46" s="1078"/>
      <c r="DZ46" s="1079"/>
      <c r="EA46" s="246"/>
    </row>
    <row r="47" spans="1:131" s="247" customFormat="1" ht="26.25" customHeight="1" x14ac:dyDescent="0.15">
      <c r="A47" s="261">
        <v>20</v>
      </c>
      <c r="B47" s="1116"/>
      <c r="C47" s="1117"/>
      <c r="D47" s="1117"/>
      <c r="E47" s="1117"/>
      <c r="F47" s="1117"/>
      <c r="G47" s="1117"/>
      <c r="H47" s="1117"/>
      <c r="I47" s="1117"/>
      <c r="J47" s="1117"/>
      <c r="K47" s="1117"/>
      <c r="L47" s="1117"/>
      <c r="M47" s="1117"/>
      <c r="N47" s="1117"/>
      <c r="O47" s="1117"/>
      <c r="P47" s="1118"/>
      <c r="Q47" s="1128"/>
      <c r="R47" s="1129"/>
      <c r="S47" s="1129"/>
      <c r="T47" s="1129"/>
      <c r="U47" s="1129"/>
      <c r="V47" s="1129"/>
      <c r="W47" s="1129"/>
      <c r="X47" s="1129"/>
      <c r="Y47" s="1129"/>
      <c r="Z47" s="1129"/>
      <c r="AA47" s="1129"/>
      <c r="AB47" s="1129"/>
      <c r="AC47" s="1129"/>
      <c r="AD47" s="1129"/>
      <c r="AE47" s="1130"/>
      <c r="AF47" s="1122"/>
      <c r="AG47" s="1123"/>
      <c r="AH47" s="1123"/>
      <c r="AI47" s="1123"/>
      <c r="AJ47" s="1124"/>
      <c r="AK47" s="1069"/>
      <c r="AL47" s="1060"/>
      <c r="AM47" s="1060"/>
      <c r="AN47" s="1060"/>
      <c r="AO47" s="1060"/>
      <c r="AP47" s="1060"/>
      <c r="AQ47" s="1060"/>
      <c r="AR47" s="1060"/>
      <c r="AS47" s="1060"/>
      <c r="AT47" s="1060"/>
      <c r="AU47" s="1060"/>
      <c r="AV47" s="1060"/>
      <c r="AW47" s="1060"/>
      <c r="AX47" s="1060"/>
      <c r="AY47" s="1060"/>
      <c r="AZ47" s="1127"/>
      <c r="BA47" s="1127"/>
      <c r="BB47" s="1127"/>
      <c r="BC47" s="1127"/>
      <c r="BD47" s="1127"/>
      <c r="BE47" s="1111"/>
      <c r="BF47" s="1111"/>
      <c r="BG47" s="1111"/>
      <c r="BH47" s="1111"/>
      <c r="BI47" s="1112"/>
      <c r="BJ47" s="252"/>
      <c r="BK47" s="252"/>
      <c r="BL47" s="252"/>
      <c r="BM47" s="252"/>
      <c r="BN47" s="252"/>
      <c r="BO47" s="265"/>
      <c r="BP47" s="265"/>
      <c r="BQ47" s="262">
        <v>41</v>
      </c>
      <c r="BR47" s="263"/>
      <c r="BS47" s="1099"/>
      <c r="BT47" s="1100"/>
      <c r="BU47" s="1100"/>
      <c r="BV47" s="1100"/>
      <c r="BW47" s="1100"/>
      <c r="BX47" s="1100"/>
      <c r="BY47" s="1100"/>
      <c r="BZ47" s="1100"/>
      <c r="CA47" s="1100"/>
      <c r="CB47" s="1100"/>
      <c r="CC47" s="1100"/>
      <c r="CD47" s="1100"/>
      <c r="CE47" s="1100"/>
      <c r="CF47" s="1100"/>
      <c r="CG47" s="1101"/>
      <c r="CH47" s="1074"/>
      <c r="CI47" s="1075"/>
      <c r="CJ47" s="1075"/>
      <c r="CK47" s="1075"/>
      <c r="CL47" s="1076"/>
      <c r="CM47" s="1074"/>
      <c r="CN47" s="1075"/>
      <c r="CO47" s="1075"/>
      <c r="CP47" s="1075"/>
      <c r="CQ47" s="1076"/>
      <c r="CR47" s="1074"/>
      <c r="CS47" s="1075"/>
      <c r="CT47" s="1075"/>
      <c r="CU47" s="1075"/>
      <c r="CV47" s="1076"/>
      <c r="CW47" s="1074"/>
      <c r="CX47" s="1075"/>
      <c r="CY47" s="1075"/>
      <c r="CZ47" s="1075"/>
      <c r="DA47" s="1076"/>
      <c r="DB47" s="1074"/>
      <c r="DC47" s="1075"/>
      <c r="DD47" s="1075"/>
      <c r="DE47" s="1075"/>
      <c r="DF47" s="1076"/>
      <c r="DG47" s="1074"/>
      <c r="DH47" s="1075"/>
      <c r="DI47" s="1075"/>
      <c r="DJ47" s="1075"/>
      <c r="DK47" s="1076"/>
      <c r="DL47" s="1074"/>
      <c r="DM47" s="1075"/>
      <c r="DN47" s="1075"/>
      <c r="DO47" s="1075"/>
      <c r="DP47" s="1076"/>
      <c r="DQ47" s="1074"/>
      <c r="DR47" s="1075"/>
      <c r="DS47" s="1075"/>
      <c r="DT47" s="1075"/>
      <c r="DU47" s="1076"/>
      <c r="DV47" s="1077"/>
      <c r="DW47" s="1078"/>
      <c r="DX47" s="1078"/>
      <c r="DY47" s="1078"/>
      <c r="DZ47" s="1079"/>
      <c r="EA47" s="246"/>
    </row>
    <row r="48" spans="1:131" s="247" customFormat="1" ht="26.25" customHeight="1" x14ac:dyDescent="0.15">
      <c r="A48" s="261">
        <v>21</v>
      </c>
      <c r="B48" s="1116"/>
      <c r="C48" s="1117"/>
      <c r="D48" s="1117"/>
      <c r="E48" s="1117"/>
      <c r="F48" s="1117"/>
      <c r="G48" s="1117"/>
      <c r="H48" s="1117"/>
      <c r="I48" s="1117"/>
      <c r="J48" s="1117"/>
      <c r="K48" s="1117"/>
      <c r="L48" s="1117"/>
      <c r="M48" s="1117"/>
      <c r="N48" s="1117"/>
      <c r="O48" s="1117"/>
      <c r="P48" s="1118"/>
      <c r="Q48" s="1128"/>
      <c r="R48" s="1129"/>
      <c r="S48" s="1129"/>
      <c r="T48" s="1129"/>
      <c r="U48" s="1129"/>
      <c r="V48" s="1129"/>
      <c r="W48" s="1129"/>
      <c r="X48" s="1129"/>
      <c r="Y48" s="1129"/>
      <c r="Z48" s="1129"/>
      <c r="AA48" s="1129"/>
      <c r="AB48" s="1129"/>
      <c r="AC48" s="1129"/>
      <c r="AD48" s="1129"/>
      <c r="AE48" s="1130"/>
      <c r="AF48" s="1122"/>
      <c r="AG48" s="1123"/>
      <c r="AH48" s="1123"/>
      <c r="AI48" s="1123"/>
      <c r="AJ48" s="1124"/>
      <c r="AK48" s="1069"/>
      <c r="AL48" s="1060"/>
      <c r="AM48" s="1060"/>
      <c r="AN48" s="1060"/>
      <c r="AO48" s="1060"/>
      <c r="AP48" s="1060"/>
      <c r="AQ48" s="1060"/>
      <c r="AR48" s="1060"/>
      <c r="AS48" s="1060"/>
      <c r="AT48" s="1060"/>
      <c r="AU48" s="1060"/>
      <c r="AV48" s="1060"/>
      <c r="AW48" s="1060"/>
      <c r="AX48" s="1060"/>
      <c r="AY48" s="1060"/>
      <c r="AZ48" s="1127"/>
      <c r="BA48" s="1127"/>
      <c r="BB48" s="1127"/>
      <c r="BC48" s="1127"/>
      <c r="BD48" s="1127"/>
      <c r="BE48" s="1111"/>
      <c r="BF48" s="1111"/>
      <c r="BG48" s="1111"/>
      <c r="BH48" s="1111"/>
      <c r="BI48" s="1112"/>
      <c r="BJ48" s="252"/>
      <c r="BK48" s="252"/>
      <c r="BL48" s="252"/>
      <c r="BM48" s="252"/>
      <c r="BN48" s="252"/>
      <c r="BO48" s="265"/>
      <c r="BP48" s="265"/>
      <c r="BQ48" s="262">
        <v>42</v>
      </c>
      <c r="BR48" s="263"/>
      <c r="BS48" s="1099"/>
      <c r="BT48" s="1100"/>
      <c r="BU48" s="1100"/>
      <c r="BV48" s="1100"/>
      <c r="BW48" s="1100"/>
      <c r="BX48" s="1100"/>
      <c r="BY48" s="1100"/>
      <c r="BZ48" s="1100"/>
      <c r="CA48" s="1100"/>
      <c r="CB48" s="1100"/>
      <c r="CC48" s="1100"/>
      <c r="CD48" s="1100"/>
      <c r="CE48" s="1100"/>
      <c r="CF48" s="1100"/>
      <c r="CG48" s="1101"/>
      <c r="CH48" s="1074"/>
      <c r="CI48" s="1075"/>
      <c r="CJ48" s="1075"/>
      <c r="CK48" s="1075"/>
      <c r="CL48" s="1076"/>
      <c r="CM48" s="1074"/>
      <c r="CN48" s="1075"/>
      <c r="CO48" s="1075"/>
      <c r="CP48" s="1075"/>
      <c r="CQ48" s="1076"/>
      <c r="CR48" s="1074"/>
      <c r="CS48" s="1075"/>
      <c r="CT48" s="1075"/>
      <c r="CU48" s="1075"/>
      <c r="CV48" s="1076"/>
      <c r="CW48" s="1074"/>
      <c r="CX48" s="1075"/>
      <c r="CY48" s="1075"/>
      <c r="CZ48" s="1075"/>
      <c r="DA48" s="1076"/>
      <c r="DB48" s="1074"/>
      <c r="DC48" s="1075"/>
      <c r="DD48" s="1075"/>
      <c r="DE48" s="1075"/>
      <c r="DF48" s="1076"/>
      <c r="DG48" s="1074"/>
      <c r="DH48" s="1075"/>
      <c r="DI48" s="1075"/>
      <c r="DJ48" s="1075"/>
      <c r="DK48" s="1076"/>
      <c r="DL48" s="1074"/>
      <c r="DM48" s="1075"/>
      <c r="DN48" s="1075"/>
      <c r="DO48" s="1075"/>
      <c r="DP48" s="1076"/>
      <c r="DQ48" s="1074"/>
      <c r="DR48" s="1075"/>
      <c r="DS48" s="1075"/>
      <c r="DT48" s="1075"/>
      <c r="DU48" s="1076"/>
      <c r="DV48" s="1077"/>
      <c r="DW48" s="1078"/>
      <c r="DX48" s="1078"/>
      <c r="DY48" s="1078"/>
      <c r="DZ48" s="1079"/>
      <c r="EA48" s="246"/>
    </row>
    <row r="49" spans="1:131" s="247" customFormat="1" ht="26.25" customHeight="1" x14ac:dyDescent="0.15">
      <c r="A49" s="261">
        <v>22</v>
      </c>
      <c r="B49" s="1116"/>
      <c r="C49" s="1117"/>
      <c r="D49" s="1117"/>
      <c r="E49" s="1117"/>
      <c r="F49" s="1117"/>
      <c r="G49" s="1117"/>
      <c r="H49" s="1117"/>
      <c r="I49" s="1117"/>
      <c r="J49" s="1117"/>
      <c r="K49" s="1117"/>
      <c r="L49" s="1117"/>
      <c r="M49" s="1117"/>
      <c r="N49" s="1117"/>
      <c r="O49" s="1117"/>
      <c r="P49" s="1118"/>
      <c r="Q49" s="1128"/>
      <c r="R49" s="1129"/>
      <c r="S49" s="1129"/>
      <c r="T49" s="1129"/>
      <c r="U49" s="1129"/>
      <c r="V49" s="1129"/>
      <c r="W49" s="1129"/>
      <c r="X49" s="1129"/>
      <c r="Y49" s="1129"/>
      <c r="Z49" s="1129"/>
      <c r="AA49" s="1129"/>
      <c r="AB49" s="1129"/>
      <c r="AC49" s="1129"/>
      <c r="AD49" s="1129"/>
      <c r="AE49" s="1130"/>
      <c r="AF49" s="1122"/>
      <c r="AG49" s="1123"/>
      <c r="AH49" s="1123"/>
      <c r="AI49" s="1123"/>
      <c r="AJ49" s="1124"/>
      <c r="AK49" s="1069"/>
      <c r="AL49" s="1060"/>
      <c r="AM49" s="1060"/>
      <c r="AN49" s="1060"/>
      <c r="AO49" s="1060"/>
      <c r="AP49" s="1060"/>
      <c r="AQ49" s="1060"/>
      <c r="AR49" s="1060"/>
      <c r="AS49" s="1060"/>
      <c r="AT49" s="1060"/>
      <c r="AU49" s="1060"/>
      <c r="AV49" s="1060"/>
      <c r="AW49" s="1060"/>
      <c r="AX49" s="1060"/>
      <c r="AY49" s="1060"/>
      <c r="AZ49" s="1127"/>
      <c r="BA49" s="1127"/>
      <c r="BB49" s="1127"/>
      <c r="BC49" s="1127"/>
      <c r="BD49" s="1127"/>
      <c r="BE49" s="1111"/>
      <c r="BF49" s="1111"/>
      <c r="BG49" s="1111"/>
      <c r="BH49" s="1111"/>
      <c r="BI49" s="1112"/>
      <c r="BJ49" s="252"/>
      <c r="BK49" s="252"/>
      <c r="BL49" s="252"/>
      <c r="BM49" s="252"/>
      <c r="BN49" s="252"/>
      <c r="BO49" s="265"/>
      <c r="BP49" s="265"/>
      <c r="BQ49" s="262">
        <v>43</v>
      </c>
      <c r="BR49" s="263"/>
      <c r="BS49" s="1099"/>
      <c r="BT49" s="1100"/>
      <c r="BU49" s="1100"/>
      <c r="BV49" s="1100"/>
      <c r="BW49" s="1100"/>
      <c r="BX49" s="1100"/>
      <c r="BY49" s="1100"/>
      <c r="BZ49" s="1100"/>
      <c r="CA49" s="1100"/>
      <c r="CB49" s="1100"/>
      <c r="CC49" s="1100"/>
      <c r="CD49" s="1100"/>
      <c r="CE49" s="1100"/>
      <c r="CF49" s="1100"/>
      <c r="CG49" s="1101"/>
      <c r="CH49" s="1074"/>
      <c r="CI49" s="1075"/>
      <c r="CJ49" s="1075"/>
      <c r="CK49" s="1075"/>
      <c r="CL49" s="1076"/>
      <c r="CM49" s="1074"/>
      <c r="CN49" s="1075"/>
      <c r="CO49" s="1075"/>
      <c r="CP49" s="1075"/>
      <c r="CQ49" s="1076"/>
      <c r="CR49" s="1074"/>
      <c r="CS49" s="1075"/>
      <c r="CT49" s="1075"/>
      <c r="CU49" s="1075"/>
      <c r="CV49" s="1076"/>
      <c r="CW49" s="1074"/>
      <c r="CX49" s="1075"/>
      <c r="CY49" s="1075"/>
      <c r="CZ49" s="1075"/>
      <c r="DA49" s="1076"/>
      <c r="DB49" s="1074"/>
      <c r="DC49" s="1075"/>
      <c r="DD49" s="1075"/>
      <c r="DE49" s="1075"/>
      <c r="DF49" s="1076"/>
      <c r="DG49" s="1074"/>
      <c r="DH49" s="1075"/>
      <c r="DI49" s="1075"/>
      <c r="DJ49" s="1075"/>
      <c r="DK49" s="1076"/>
      <c r="DL49" s="1074"/>
      <c r="DM49" s="1075"/>
      <c r="DN49" s="1075"/>
      <c r="DO49" s="1075"/>
      <c r="DP49" s="1076"/>
      <c r="DQ49" s="1074"/>
      <c r="DR49" s="1075"/>
      <c r="DS49" s="1075"/>
      <c r="DT49" s="1075"/>
      <c r="DU49" s="1076"/>
      <c r="DV49" s="1077"/>
      <c r="DW49" s="1078"/>
      <c r="DX49" s="1078"/>
      <c r="DY49" s="1078"/>
      <c r="DZ49" s="1079"/>
      <c r="EA49" s="246"/>
    </row>
    <row r="50" spans="1:131" s="247" customFormat="1" ht="26.25" customHeight="1" x14ac:dyDescent="0.15">
      <c r="A50" s="261">
        <v>23</v>
      </c>
      <c r="B50" s="1116"/>
      <c r="C50" s="1117"/>
      <c r="D50" s="1117"/>
      <c r="E50" s="1117"/>
      <c r="F50" s="1117"/>
      <c r="G50" s="1117"/>
      <c r="H50" s="1117"/>
      <c r="I50" s="1117"/>
      <c r="J50" s="1117"/>
      <c r="K50" s="1117"/>
      <c r="L50" s="1117"/>
      <c r="M50" s="1117"/>
      <c r="N50" s="1117"/>
      <c r="O50" s="1117"/>
      <c r="P50" s="1118"/>
      <c r="Q50" s="1119"/>
      <c r="R50" s="1120"/>
      <c r="S50" s="1120"/>
      <c r="T50" s="1120"/>
      <c r="U50" s="1120"/>
      <c r="V50" s="1120"/>
      <c r="W50" s="1120"/>
      <c r="X50" s="1120"/>
      <c r="Y50" s="1120"/>
      <c r="Z50" s="1120"/>
      <c r="AA50" s="1120"/>
      <c r="AB50" s="1120"/>
      <c r="AC50" s="1120"/>
      <c r="AD50" s="1120"/>
      <c r="AE50" s="1121"/>
      <c r="AF50" s="1122"/>
      <c r="AG50" s="1123"/>
      <c r="AH50" s="1123"/>
      <c r="AI50" s="1123"/>
      <c r="AJ50" s="1124"/>
      <c r="AK50" s="1125"/>
      <c r="AL50" s="1120"/>
      <c r="AM50" s="1120"/>
      <c r="AN50" s="1120"/>
      <c r="AO50" s="1120"/>
      <c r="AP50" s="1120"/>
      <c r="AQ50" s="1120"/>
      <c r="AR50" s="1120"/>
      <c r="AS50" s="1120"/>
      <c r="AT50" s="1120"/>
      <c r="AU50" s="1120"/>
      <c r="AV50" s="1120"/>
      <c r="AW50" s="1120"/>
      <c r="AX50" s="1120"/>
      <c r="AY50" s="1120"/>
      <c r="AZ50" s="1126"/>
      <c r="BA50" s="1126"/>
      <c r="BB50" s="1126"/>
      <c r="BC50" s="1126"/>
      <c r="BD50" s="1126"/>
      <c r="BE50" s="1111"/>
      <c r="BF50" s="1111"/>
      <c r="BG50" s="1111"/>
      <c r="BH50" s="1111"/>
      <c r="BI50" s="1112"/>
      <c r="BJ50" s="252"/>
      <c r="BK50" s="252"/>
      <c r="BL50" s="252"/>
      <c r="BM50" s="252"/>
      <c r="BN50" s="252"/>
      <c r="BO50" s="265"/>
      <c r="BP50" s="265"/>
      <c r="BQ50" s="262">
        <v>44</v>
      </c>
      <c r="BR50" s="263"/>
      <c r="BS50" s="1099"/>
      <c r="BT50" s="1100"/>
      <c r="BU50" s="1100"/>
      <c r="BV50" s="1100"/>
      <c r="BW50" s="1100"/>
      <c r="BX50" s="1100"/>
      <c r="BY50" s="1100"/>
      <c r="BZ50" s="1100"/>
      <c r="CA50" s="1100"/>
      <c r="CB50" s="1100"/>
      <c r="CC50" s="1100"/>
      <c r="CD50" s="1100"/>
      <c r="CE50" s="1100"/>
      <c r="CF50" s="1100"/>
      <c r="CG50" s="1101"/>
      <c r="CH50" s="1074"/>
      <c r="CI50" s="1075"/>
      <c r="CJ50" s="1075"/>
      <c r="CK50" s="1075"/>
      <c r="CL50" s="1076"/>
      <c r="CM50" s="1074"/>
      <c r="CN50" s="1075"/>
      <c r="CO50" s="1075"/>
      <c r="CP50" s="1075"/>
      <c r="CQ50" s="1076"/>
      <c r="CR50" s="1074"/>
      <c r="CS50" s="1075"/>
      <c r="CT50" s="1075"/>
      <c r="CU50" s="1075"/>
      <c r="CV50" s="1076"/>
      <c r="CW50" s="1074"/>
      <c r="CX50" s="1075"/>
      <c r="CY50" s="1075"/>
      <c r="CZ50" s="1075"/>
      <c r="DA50" s="1076"/>
      <c r="DB50" s="1074"/>
      <c r="DC50" s="1075"/>
      <c r="DD50" s="1075"/>
      <c r="DE50" s="1075"/>
      <c r="DF50" s="1076"/>
      <c r="DG50" s="1074"/>
      <c r="DH50" s="1075"/>
      <c r="DI50" s="1075"/>
      <c r="DJ50" s="1075"/>
      <c r="DK50" s="1076"/>
      <c r="DL50" s="1074"/>
      <c r="DM50" s="1075"/>
      <c r="DN50" s="1075"/>
      <c r="DO50" s="1075"/>
      <c r="DP50" s="1076"/>
      <c r="DQ50" s="1074"/>
      <c r="DR50" s="1075"/>
      <c r="DS50" s="1075"/>
      <c r="DT50" s="1075"/>
      <c r="DU50" s="1076"/>
      <c r="DV50" s="1077"/>
      <c r="DW50" s="1078"/>
      <c r="DX50" s="1078"/>
      <c r="DY50" s="1078"/>
      <c r="DZ50" s="1079"/>
      <c r="EA50" s="246"/>
    </row>
    <row r="51" spans="1:131" s="247" customFormat="1" ht="26.25" customHeight="1" x14ac:dyDescent="0.15">
      <c r="A51" s="261">
        <v>24</v>
      </c>
      <c r="B51" s="1116"/>
      <c r="C51" s="1117"/>
      <c r="D51" s="1117"/>
      <c r="E51" s="1117"/>
      <c r="F51" s="1117"/>
      <c r="G51" s="1117"/>
      <c r="H51" s="1117"/>
      <c r="I51" s="1117"/>
      <c r="J51" s="1117"/>
      <c r="K51" s="1117"/>
      <c r="L51" s="1117"/>
      <c r="M51" s="1117"/>
      <c r="N51" s="1117"/>
      <c r="O51" s="1117"/>
      <c r="P51" s="1118"/>
      <c r="Q51" s="1119"/>
      <c r="R51" s="1120"/>
      <c r="S51" s="1120"/>
      <c r="T51" s="1120"/>
      <c r="U51" s="1120"/>
      <c r="V51" s="1120"/>
      <c r="W51" s="1120"/>
      <c r="X51" s="1120"/>
      <c r="Y51" s="1120"/>
      <c r="Z51" s="1120"/>
      <c r="AA51" s="1120"/>
      <c r="AB51" s="1120"/>
      <c r="AC51" s="1120"/>
      <c r="AD51" s="1120"/>
      <c r="AE51" s="1121"/>
      <c r="AF51" s="1122"/>
      <c r="AG51" s="1123"/>
      <c r="AH51" s="1123"/>
      <c r="AI51" s="1123"/>
      <c r="AJ51" s="1124"/>
      <c r="AK51" s="1125"/>
      <c r="AL51" s="1120"/>
      <c r="AM51" s="1120"/>
      <c r="AN51" s="1120"/>
      <c r="AO51" s="1120"/>
      <c r="AP51" s="1120"/>
      <c r="AQ51" s="1120"/>
      <c r="AR51" s="1120"/>
      <c r="AS51" s="1120"/>
      <c r="AT51" s="1120"/>
      <c r="AU51" s="1120"/>
      <c r="AV51" s="1120"/>
      <c r="AW51" s="1120"/>
      <c r="AX51" s="1120"/>
      <c r="AY51" s="1120"/>
      <c r="AZ51" s="1126"/>
      <c r="BA51" s="1126"/>
      <c r="BB51" s="1126"/>
      <c r="BC51" s="1126"/>
      <c r="BD51" s="1126"/>
      <c r="BE51" s="1111"/>
      <c r="BF51" s="1111"/>
      <c r="BG51" s="1111"/>
      <c r="BH51" s="1111"/>
      <c r="BI51" s="1112"/>
      <c r="BJ51" s="252"/>
      <c r="BK51" s="252"/>
      <c r="BL51" s="252"/>
      <c r="BM51" s="252"/>
      <c r="BN51" s="252"/>
      <c r="BO51" s="265"/>
      <c r="BP51" s="265"/>
      <c r="BQ51" s="262">
        <v>45</v>
      </c>
      <c r="BR51" s="263"/>
      <c r="BS51" s="1099"/>
      <c r="BT51" s="1100"/>
      <c r="BU51" s="1100"/>
      <c r="BV51" s="1100"/>
      <c r="BW51" s="1100"/>
      <c r="BX51" s="1100"/>
      <c r="BY51" s="1100"/>
      <c r="BZ51" s="1100"/>
      <c r="CA51" s="1100"/>
      <c r="CB51" s="1100"/>
      <c r="CC51" s="1100"/>
      <c r="CD51" s="1100"/>
      <c r="CE51" s="1100"/>
      <c r="CF51" s="1100"/>
      <c r="CG51" s="1101"/>
      <c r="CH51" s="1074"/>
      <c r="CI51" s="1075"/>
      <c r="CJ51" s="1075"/>
      <c r="CK51" s="1075"/>
      <c r="CL51" s="1076"/>
      <c r="CM51" s="1074"/>
      <c r="CN51" s="1075"/>
      <c r="CO51" s="1075"/>
      <c r="CP51" s="1075"/>
      <c r="CQ51" s="1076"/>
      <c r="CR51" s="1074"/>
      <c r="CS51" s="1075"/>
      <c r="CT51" s="1075"/>
      <c r="CU51" s="1075"/>
      <c r="CV51" s="1076"/>
      <c r="CW51" s="1074"/>
      <c r="CX51" s="1075"/>
      <c r="CY51" s="1075"/>
      <c r="CZ51" s="1075"/>
      <c r="DA51" s="1076"/>
      <c r="DB51" s="1074"/>
      <c r="DC51" s="1075"/>
      <c r="DD51" s="1075"/>
      <c r="DE51" s="1075"/>
      <c r="DF51" s="1076"/>
      <c r="DG51" s="1074"/>
      <c r="DH51" s="1075"/>
      <c r="DI51" s="1075"/>
      <c r="DJ51" s="1075"/>
      <c r="DK51" s="1076"/>
      <c r="DL51" s="1074"/>
      <c r="DM51" s="1075"/>
      <c r="DN51" s="1075"/>
      <c r="DO51" s="1075"/>
      <c r="DP51" s="1076"/>
      <c r="DQ51" s="1074"/>
      <c r="DR51" s="1075"/>
      <c r="DS51" s="1075"/>
      <c r="DT51" s="1075"/>
      <c r="DU51" s="1076"/>
      <c r="DV51" s="1077"/>
      <c r="DW51" s="1078"/>
      <c r="DX51" s="1078"/>
      <c r="DY51" s="1078"/>
      <c r="DZ51" s="1079"/>
      <c r="EA51" s="246"/>
    </row>
    <row r="52" spans="1:131" s="247" customFormat="1" ht="26.25" customHeight="1" x14ac:dyDescent="0.15">
      <c r="A52" s="261">
        <v>25</v>
      </c>
      <c r="B52" s="1116"/>
      <c r="C52" s="1117"/>
      <c r="D52" s="1117"/>
      <c r="E52" s="1117"/>
      <c r="F52" s="1117"/>
      <c r="G52" s="1117"/>
      <c r="H52" s="1117"/>
      <c r="I52" s="1117"/>
      <c r="J52" s="1117"/>
      <c r="K52" s="1117"/>
      <c r="L52" s="1117"/>
      <c r="M52" s="1117"/>
      <c r="N52" s="1117"/>
      <c r="O52" s="1117"/>
      <c r="P52" s="1118"/>
      <c r="Q52" s="1119"/>
      <c r="R52" s="1120"/>
      <c r="S52" s="1120"/>
      <c r="T52" s="1120"/>
      <c r="U52" s="1120"/>
      <c r="V52" s="1120"/>
      <c r="W52" s="1120"/>
      <c r="X52" s="1120"/>
      <c r="Y52" s="1120"/>
      <c r="Z52" s="1120"/>
      <c r="AA52" s="1120"/>
      <c r="AB52" s="1120"/>
      <c r="AC52" s="1120"/>
      <c r="AD52" s="1120"/>
      <c r="AE52" s="1121"/>
      <c r="AF52" s="1122"/>
      <c r="AG52" s="1123"/>
      <c r="AH52" s="1123"/>
      <c r="AI52" s="1123"/>
      <c r="AJ52" s="1124"/>
      <c r="AK52" s="1125"/>
      <c r="AL52" s="1120"/>
      <c r="AM52" s="1120"/>
      <c r="AN52" s="1120"/>
      <c r="AO52" s="1120"/>
      <c r="AP52" s="1120"/>
      <c r="AQ52" s="1120"/>
      <c r="AR52" s="1120"/>
      <c r="AS52" s="1120"/>
      <c r="AT52" s="1120"/>
      <c r="AU52" s="1120"/>
      <c r="AV52" s="1120"/>
      <c r="AW52" s="1120"/>
      <c r="AX52" s="1120"/>
      <c r="AY52" s="1120"/>
      <c r="AZ52" s="1126"/>
      <c r="BA52" s="1126"/>
      <c r="BB52" s="1126"/>
      <c r="BC52" s="1126"/>
      <c r="BD52" s="1126"/>
      <c r="BE52" s="1111"/>
      <c r="BF52" s="1111"/>
      <c r="BG52" s="1111"/>
      <c r="BH52" s="1111"/>
      <c r="BI52" s="1112"/>
      <c r="BJ52" s="252"/>
      <c r="BK52" s="252"/>
      <c r="BL52" s="252"/>
      <c r="BM52" s="252"/>
      <c r="BN52" s="252"/>
      <c r="BO52" s="265"/>
      <c r="BP52" s="265"/>
      <c r="BQ52" s="262">
        <v>46</v>
      </c>
      <c r="BR52" s="263"/>
      <c r="BS52" s="1099"/>
      <c r="BT52" s="1100"/>
      <c r="BU52" s="1100"/>
      <c r="BV52" s="1100"/>
      <c r="BW52" s="1100"/>
      <c r="BX52" s="1100"/>
      <c r="BY52" s="1100"/>
      <c r="BZ52" s="1100"/>
      <c r="CA52" s="1100"/>
      <c r="CB52" s="1100"/>
      <c r="CC52" s="1100"/>
      <c r="CD52" s="1100"/>
      <c r="CE52" s="1100"/>
      <c r="CF52" s="1100"/>
      <c r="CG52" s="1101"/>
      <c r="CH52" s="1074"/>
      <c r="CI52" s="1075"/>
      <c r="CJ52" s="1075"/>
      <c r="CK52" s="1075"/>
      <c r="CL52" s="1076"/>
      <c r="CM52" s="1074"/>
      <c r="CN52" s="1075"/>
      <c r="CO52" s="1075"/>
      <c r="CP52" s="1075"/>
      <c r="CQ52" s="1076"/>
      <c r="CR52" s="1074"/>
      <c r="CS52" s="1075"/>
      <c r="CT52" s="1075"/>
      <c r="CU52" s="1075"/>
      <c r="CV52" s="1076"/>
      <c r="CW52" s="1074"/>
      <c r="CX52" s="1075"/>
      <c r="CY52" s="1075"/>
      <c r="CZ52" s="1075"/>
      <c r="DA52" s="1076"/>
      <c r="DB52" s="1074"/>
      <c r="DC52" s="1075"/>
      <c r="DD52" s="1075"/>
      <c r="DE52" s="1075"/>
      <c r="DF52" s="1076"/>
      <c r="DG52" s="1074"/>
      <c r="DH52" s="1075"/>
      <c r="DI52" s="1075"/>
      <c r="DJ52" s="1075"/>
      <c r="DK52" s="1076"/>
      <c r="DL52" s="1074"/>
      <c r="DM52" s="1075"/>
      <c r="DN52" s="1075"/>
      <c r="DO52" s="1075"/>
      <c r="DP52" s="1076"/>
      <c r="DQ52" s="1074"/>
      <c r="DR52" s="1075"/>
      <c r="DS52" s="1075"/>
      <c r="DT52" s="1075"/>
      <c r="DU52" s="1076"/>
      <c r="DV52" s="1077"/>
      <c r="DW52" s="1078"/>
      <c r="DX52" s="1078"/>
      <c r="DY52" s="1078"/>
      <c r="DZ52" s="1079"/>
      <c r="EA52" s="246"/>
    </row>
    <row r="53" spans="1:131" s="247" customFormat="1" ht="26.25" customHeight="1" x14ac:dyDescent="0.15">
      <c r="A53" s="261">
        <v>26</v>
      </c>
      <c r="B53" s="1116"/>
      <c r="C53" s="1117"/>
      <c r="D53" s="1117"/>
      <c r="E53" s="1117"/>
      <c r="F53" s="1117"/>
      <c r="G53" s="1117"/>
      <c r="H53" s="1117"/>
      <c r="I53" s="1117"/>
      <c r="J53" s="1117"/>
      <c r="K53" s="1117"/>
      <c r="L53" s="1117"/>
      <c r="M53" s="1117"/>
      <c r="N53" s="1117"/>
      <c r="O53" s="1117"/>
      <c r="P53" s="1118"/>
      <c r="Q53" s="1119"/>
      <c r="R53" s="1120"/>
      <c r="S53" s="1120"/>
      <c r="T53" s="1120"/>
      <c r="U53" s="1120"/>
      <c r="V53" s="1120"/>
      <c r="W53" s="1120"/>
      <c r="X53" s="1120"/>
      <c r="Y53" s="1120"/>
      <c r="Z53" s="1120"/>
      <c r="AA53" s="1120"/>
      <c r="AB53" s="1120"/>
      <c r="AC53" s="1120"/>
      <c r="AD53" s="1120"/>
      <c r="AE53" s="1121"/>
      <c r="AF53" s="1122"/>
      <c r="AG53" s="1123"/>
      <c r="AH53" s="1123"/>
      <c r="AI53" s="1123"/>
      <c r="AJ53" s="1124"/>
      <c r="AK53" s="1125"/>
      <c r="AL53" s="1120"/>
      <c r="AM53" s="1120"/>
      <c r="AN53" s="1120"/>
      <c r="AO53" s="1120"/>
      <c r="AP53" s="1120"/>
      <c r="AQ53" s="1120"/>
      <c r="AR53" s="1120"/>
      <c r="AS53" s="1120"/>
      <c r="AT53" s="1120"/>
      <c r="AU53" s="1120"/>
      <c r="AV53" s="1120"/>
      <c r="AW53" s="1120"/>
      <c r="AX53" s="1120"/>
      <c r="AY53" s="1120"/>
      <c r="AZ53" s="1126"/>
      <c r="BA53" s="1126"/>
      <c r="BB53" s="1126"/>
      <c r="BC53" s="1126"/>
      <c r="BD53" s="1126"/>
      <c r="BE53" s="1111"/>
      <c r="BF53" s="1111"/>
      <c r="BG53" s="1111"/>
      <c r="BH53" s="1111"/>
      <c r="BI53" s="1112"/>
      <c r="BJ53" s="252"/>
      <c r="BK53" s="252"/>
      <c r="BL53" s="252"/>
      <c r="BM53" s="252"/>
      <c r="BN53" s="252"/>
      <c r="BO53" s="265"/>
      <c r="BP53" s="265"/>
      <c r="BQ53" s="262">
        <v>47</v>
      </c>
      <c r="BR53" s="263"/>
      <c r="BS53" s="1099"/>
      <c r="BT53" s="1100"/>
      <c r="BU53" s="1100"/>
      <c r="BV53" s="1100"/>
      <c r="BW53" s="1100"/>
      <c r="BX53" s="1100"/>
      <c r="BY53" s="1100"/>
      <c r="BZ53" s="1100"/>
      <c r="CA53" s="1100"/>
      <c r="CB53" s="1100"/>
      <c r="CC53" s="1100"/>
      <c r="CD53" s="1100"/>
      <c r="CE53" s="1100"/>
      <c r="CF53" s="1100"/>
      <c r="CG53" s="1101"/>
      <c r="CH53" s="1074"/>
      <c r="CI53" s="1075"/>
      <c r="CJ53" s="1075"/>
      <c r="CK53" s="1075"/>
      <c r="CL53" s="1076"/>
      <c r="CM53" s="1074"/>
      <c r="CN53" s="1075"/>
      <c r="CO53" s="1075"/>
      <c r="CP53" s="1075"/>
      <c r="CQ53" s="1076"/>
      <c r="CR53" s="1074"/>
      <c r="CS53" s="1075"/>
      <c r="CT53" s="1075"/>
      <c r="CU53" s="1075"/>
      <c r="CV53" s="1076"/>
      <c r="CW53" s="1074"/>
      <c r="CX53" s="1075"/>
      <c r="CY53" s="1075"/>
      <c r="CZ53" s="1075"/>
      <c r="DA53" s="1076"/>
      <c r="DB53" s="1074"/>
      <c r="DC53" s="1075"/>
      <c r="DD53" s="1075"/>
      <c r="DE53" s="1075"/>
      <c r="DF53" s="1076"/>
      <c r="DG53" s="1074"/>
      <c r="DH53" s="1075"/>
      <c r="DI53" s="1075"/>
      <c r="DJ53" s="1075"/>
      <c r="DK53" s="1076"/>
      <c r="DL53" s="1074"/>
      <c r="DM53" s="1075"/>
      <c r="DN53" s="1075"/>
      <c r="DO53" s="1075"/>
      <c r="DP53" s="1076"/>
      <c r="DQ53" s="1074"/>
      <c r="DR53" s="1075"/>
      <c r="DS53" s="1075"/>
      <c r="DT53" s="1075"/>
      <c r="DU53" s="1076"/>
      <c r="DV53" s="1077"/>
      <c r="DW53" s="1078"/>
      <c r="DX53" s="1078"/>
      <c r="DY53" s="1078"/>
      <c r="DZ53" s="1079"/>
      <c r="EA53" s="246"/>
    </row>
    <row r="54" spans="1:131" s="247" customFormat="1" ht="26.25" customHeight="1" x14ac:dyDescent="0.15">
      <c r="A54" s="261">
        <v>27</v>
      </c>
      <c r="B54" s="1116"/>
      <c r="C54" s="1117"/>
      <c r="D54" s="1117"/>
      <c r="E54" s="1117"/>
      <c r="F54" s="1117"/>
      <c r="G54" s="1117"/>
      <c r="H54" s="1117"/>
      <c r="I54" s="1117"/>
      <c r="J54" s="1117"/>
      <c r="K54" s="1117"/>
      <c r="L54" s="1117"/>
      <c r="M54" s="1117"/>
      <c r="N54" s="1117"/>
      <c r="O54" s="1117"/>
      <c r="P54" s="1118"/>
      <c r="Q54" s="1119"/>
      <c r="R54" s="1120"/>
      <c r="S54" s="1120"/>
      <c r="T54" s="1120"/>
      <c r="U54" s="1120"/>
      <c r="V54" s="1120"/>
      <c r="W54" s="1120"/>
      <c r="X54" s="1120"/>
      <c r="Y54" s="1120"/>
      <c r="Z54" s="1120"/>
      <c r="AA54" s="1120"/>
      <c r="AB54" s="1120"/>
      <c r="AC54" s="1120"/>
      <c r="AD54" s="1120"/>
      <c r="AE54" s="1121"/>
      <c r="AF54" s="1122"/>
      <c r="AG54" s="1123"/>
      <c r="AH54" s="1123"/>
      <c r="AI54" s="1123"/>
      <c r="AJ54" s="1124"/>
      <c r="AK54" s="1125"/>
      <c r="AL54" s="1120"/>
      <c r="AM54" s="1120"/>
      <c r="AN54" s="1120"/>
      <c r="AO54" s="1120"/>
      <c r="AP54" s="1120"/>
      <c r="AQ54" s="1120"/>
      <c r="AR54" s="1120"/>
      <c r="AS54" s="1120"/>
      <c r="AT54" s="1120"/>
      <c r="AU54" s="1120"/>
      <c r="AV54" s="1120"/>
      <c r="AW54" s="1120"/>
      <c r="AX54" s="1120"/>
      <c r="AY54" s="1120"/>
      <c r="AZ54" s="1126"/>
      <c r="BA54" s="1126"/>
      <c r="BB54" s="1126"/>
      <c r="BC54" s="1126"/>
      <c r="BD54" s="1126"/>
      <c r="BE54" s="1111"/>
      <c r="BF54" s="1111"/>
      <c r="BG54" s="1111"/>
      <c r="BH54" s="1111"/>
      <c r="BI54" s="1112"/>
      <c r="BJ54" s="252"/>
      <c r="BK54" s="252"/>
      <c r="BL54" s="252"/>
      <c r="BM54" s="252"/>
      <c r="BN54" s="252"/>
      <c r="BO54" s="265"/>
      <c r="BP54" s="265"/>
      <c r="BQ54" s="262">
        <v>48</v>
      </c>
      <c r="BR54" s="263"/>
      <c r="BS54" s="1099"/>
      <c r="BT54" s="1100"/>
      <c r="BU54" s="1100"/>
      <c r="BV54" s="1100"/>
      <c r="BW54" s="1100"/>
      <c r="BX54" s="1100"/>
      <c r="BY54" s="1100"/>
      <c r="BZ54" s="1100"/>
      <c r="CA54" s="1100"/>
      <c r="CB54" s="1100"/>
      <c r="CC54" s="1100"/>
      <c r="CD54" s="1100"/>
      <c r="CE54" s="1100"/>
      <c r="CF54" s="1100"/>
      <c r="CG54" s="1101"/>
      <c r="CH54" s="1074"/>
      <c r="CI54" s="1075"/>
      <c r="CJ54" s="1075"/>
      <c r="CK54" s="1075"/>
      <c r="CL54" s="1076"/>
      <c r="CM54" s="1074"/>
      <c r="CN54" s="1075"/>
      <c r="CO54" s="1075"/>
      <c r="CP54" s="1075"/>
      <c r="CQ54" s="1076"/>
      <c r="CR54" s="1074"/>
      <c r="CS54" s="1075"/>
      <c r="CT54" s="1075"/>
      <c r="CU54" s="1075"/>
      <c r="CV54" s="1076"/>
      <c r="CW54" s="1074"/>
      <c r="CX54" s="1075"/>
      <c r="CY54" s="1075"/>
      <c r="CZ54" s="1075"/>
      <c r="DA54" s="1076"/>
      <c r="DB54" s="1074"/>
      <c r="DC54" s="1075"/>
      <c r="DD54" s="1075"/>
      <c r="DE54" s="1075"/>
      <c r="DF54" s="1076"/>
      <c r="DG54" s="1074"/>
      <c r="DH54" s="1075"/>
      <c r="DI54" s="1075"/>
      <c r="DJ54" s="1075"/>
      <c r="DK54" s="1076"/>
      <c r="DL54" s="1074"/>
      <c r="DM54" s="1075"/>
      <c r="DN54" s="1075"/>
      <c r="DO54" s="1075"/>
      <c r="DP54" s="1076"/>
      <c r="DQ54" s="1074"/>
      <c r="DR54" s="1075"/>
      <c r="DS54" s="1075"/>
      <c r="DT54" s="1075"/>
      <c r="DU54" s="1076"/>
      <c r="DV54" s="1077"/>
      <c r="DW54" s="1078"/>
      <c r="DX54" s="1078"/>
      <c r="DY54" s="1078"/>
      <c r="DZ54" s="1079"/>
      <c r="EA54" s="246"/>
    </row>
    <row r="55" spans="1:131" s="247" customFormat="1" ht="26.25" customHeight="1" x14ac:dyDescent="0.15">
      <c r="A55" s="261">
        <v>28</v>
      </c>
      <c r="B55" s="1116"/>
      <c r="C55" s="1117"/>
      <c r="D55" s="1117"/>
      <c r="E55" s="1117"/>
      <c r="F55" s="1117"/>
      <c r="G55" s="1117"/>
      <c r="H55" s="1117"/>
      <c r="I55" s="1117"/>
      <c r="J55" s="1117"/>
      <c r="K55" s="1117"/>
      <c r="L55" s="1117"/>
      <c r="M55" s="1117"/>
      <c r="N55" s="1117"/>
      <c r="O55" s="1117"/>
      <c r="P55" s="1118"/>
      <c r="Q55" s="1119"/>
      <c r="R55" s="1120"/>
      <c r="S55" s="1120"/>
      <c r="T55" s="1120"/>
      <c r="U55" s="1120"/>
      <c r="V55" s="1120"/>
      <c r="W55" s="1120"/>
      <c r="X55" s="1120"/>
      <c r="Y55" s="1120"/>
      <c r="Z55" s="1120"/>
      <c r="AA55" s="1120"/>
      <c r="AB55" s="1120"/>
      <c r="AC55" s="1120"/>
      <c r="AD55" s="1120"/>
      <c r="AE55" s="1121"/>
      <c r="AF55" s="1122"/>
      <c r="AG55" s="1123"/>
      <c r="AH55" s="1123"/>
      <c r="AI55" s="1123"/>
      <c r="AJ55" s="1124"/>
      <c r="AK55" s="1125"/>
      <c r="AL55" s="1120"/>
      <c r="AM55" s="1120"/>
      <c r="AN55" s="1120"/>
      <c r="AO55" s="1120"/>
      <c r="AP55" s="1120"/>
      <c r="AQ55" s="1120"/>
      <c r="AR55" s="1120"/>
      <c r="AS55" s="1120"/>
      <c r="AT55" s="1120"/>
      <c r="AU55" s="1120"/>
      <c r="AV55" s="1120"/>
      <c r="AW55" s="1120"/>
      <c r="AX55" s="1120"/>
      <c r="AY55" s="1120"/>
      <c r="AZ55" s="1126"/>
      <c r="BA55" s="1126"/>
      <c r="BB55" s="1126"/>
      <c r="BC55" s="1126"/>
      <c r="BD55" s="1126"/>
      <c r="BE55" s="1111"/>
      <c r="BF55" s="1111"/>
      <c r="BG55" s="1111"/>
      <c r="BH55" s="1111"/>
      <c r="BI55" s="1112"/>
      <c r="BJ55" s="252"/>
      <c r="BK55" s="252"/>
      <c r="BL55" s="252"/>
      <c r="BM55" s="252"/>
      <c r="BN55" s="252"/>
      <c r="BO55" s="265"/>
      <c r="BP55" s="265"/>
      <c r="BQ55" s="262">
        <v>49</v>
      </c>
      <c r="BR55" s="263"/>
      <c r="BS55" s="1099"/>
      <c r="BT55" s="1100"/>
      <c r="BU55" s="1100"/>
      <c r="BV55" s="1100"/>
      <c r="BW55" s="1100"/>
      <c r="BX55" s="1100"/>
      <c r="BY55" s="1100"/>
      <c r="BZ55" s="1100"/>
      <c r="CA55" s="1100"/>
      <c r="CB55" s="1100"/>
      <c r="CC55" s="1100"/>
      <c r="CD55" s="1100"/>
      <c r="CE55" s="1100"/>
      <c r="CF55" s="1100"/>
      <c r="CG55" s="1101"/>
      <c r="CH55" s="1074"/>
      <c r="CI55" s="1075"/>
      <c r="CJ55" s="1075"/>
      <c r="CK55" s="1075"/>
      <c r="CL55" s="1076"/>
      <c r="CM55" s="1074"/>
      <c r="CN55" s="1075"/>
      <c r="CO55" s="1075"/>
      <c r="CP55" s="1075"/>
      <c r="CQ55" s="1076"/>
      <c r="CR55" s="1074"/>
      <c r="CS55" s="1075"/>
      <c r="CT55" s="1075"/>
      <c r="CU55" s="1075"/>
      <c r="CV55" s="1076"/>
      <c r="CW55" s="1074"/>
      <c r="CX55" s="1075"/>
      <c r="CY55" s="1075"/>
      <c r="CZ55" s="1075"/>
      <c r="DA55" s="1076"/>
      <c r="DB55" s="1074"/>
      <c r="DC55" s="1075"/>
      <c r="DD55" s="1075"/>
      <c r="DE55" s="1075"/>
      <c r="DF55" s="1076"/>
      <c r="DG55" s="1074"/>
      <c r="DH55" s="1075"/>
      <c r="DI55" s="1075"/>
      <c r="DJ55" s="1075"/>
      <c r="DK55" s="1076"/>
      <c r="DL55" s="1074"/>
      <c r="DM55" s="1075"/>
      <c r="DN55" s="1075"/>
      <c r="DO55" s="1075"/>
      <c r="DP55" s="1076"/>
      <c r="DQ55" s="1074"/>
      <c r="DR55" s="1075"/>
      <c r="DS55" s="1075"/>
      <c r="DT55" s="1075"/>
      <c r="DU55" s="1076"/>
      <c r="DV55" s="1077"/>
      <c r="DW55" s="1078"/>
      <c r="DX55" s="1078"/>
      <c r="DY55" s="1078"/>
      <c r="DZ55" s="1079"/>
      <c r="EA55" s="246"/>
    </row>
    <row r="56" spans="1:131" s="247" customFormat="1" ht="26.25" customHeight="1" x14ac:dyDescent="0.15">
      <c r="A56" s="261">
        <v>29</v>
      </c>
      <c r="B56" s="1116"/>
      <c r="C56" s="1117"/>
      <c r="D56" s="1117"/>
      <c r="E56" s="1117"/>
      <c r="F56" s="1117"/>
      <c r="G56" s="1117"/>
      <c r="H56" s="1117"/>
      <c r="I56" s="1117"/>
      <c r="J56" s="1117"/>
      <c r="K56" s="1117"/>
      <c r="L56" s="1117"/>
      <c r="M56" s="1117"/>
      <c r="N56" s="1117"/>
      <c r="O56" s="1117"/>
      <c r="P56" s="1118"/>
      <c r="Q56" s="1119"/>
      <c r="R56" s="1120"/>
      <c r="S56" s="1120"/>
      <c r="T56" s="1120"/>
      <c r="U56" s="1120"/>
      <c r="V56" s="1120"/>
      <c r="W56" s="1120"/>
      <c r="X56" s="1120"/>
      <c r="Y56" s="1120"/>
      <c r="Z56" s="1120"/>
      <c r="AA56" s="1120"/>
      <c r="AB56" s="1120"/>
      <c r="AC56" s="1120"/>
      <c r="AD56" s="1120"/>
      <c r="AE56" s="1121"/>
      <c r="AF56" s="1122"/>
      <c r="AG56" s="1123"/>
      <c r="AH56" s="1123"/>
      <c r="AI56" s="1123"/>
      <c r="AJ56" s="1124"/>
      <c r="AK56" s="1125"/>
      <c r="AL56" s="1120"/>
      <c r="AM56" s="1120"/>
      <c r="AN56" s="1120"/>
      <c r="AO56" s="1120"/>
      <c r="AP56" s="1120"/>
      <c r="AQ56" s="1120"/>
      <c r="AR56" s="1120"/>
      <c r="AS56" s="1120"/>
      <c r="AT56" s="1120"/>
      <c r="AU56" s="1120"/>
      <c r="AV56" s="1120"/>
      <c r="AW56" s="1120"/>
      <c r="AX56" s="1120"/>
      <c r="AY56" s="1120"/>
      <c r="AZ56" s="1126"/>
      <c r="BA56" s="1126"/>
      <c r="BB56" s="1126"/>
      <c r="BC56" s="1126"/>
      <c r="BD56" s="1126"/>
      <c r="BE56" s="1111"/>
      <c r="BF56" s="1111"/>
      <c r="BG56" s="1111"/>
      <c r="BH56" s="1111"/>
      <c r="BI56" s="1112"/>
      <c r="BJ56" s="252"/>
      <c r="BK56" s="252"/>
      <c r="BL56" s="252"/>
      <c r="BM56" s="252"/>
      <c r="BN56" s="252"/>
      <c r="BO56" s="265"/>
      <c r="BP56" s="265"/>
      <c r="BQ56" s="262">
        <v>50</v>
      </c>
      <c r="BR56" s="263"/>
      <c r="BS56" s="1099"/>
      <c r="BT56" s="1100"/>
      <c r="BU56" s="1100"/>
      <c r="BV56" s="1100"/>
      <c r="BW56" s="1100"/>
      <c r="BX56" s="1100"/>
      <c r="BY56" s="1100"/>
      <c r="BZ56" s="1100"/>
      <c r="CA56" s="1100"/>
      <c r="CB56" s="1100"/>
      <c r="CC56" s="1100"/>
      <c r="CD56" s="1100"/>
      <c r="CE56" s="1100"/>
      <c r="CF56" s="1100"/>
      <c r="CG56" s="1101"/>
      <c r="CH56" s="1074"/>
      <c r="CI56" s="1075"/>
      <c r="CJ56" s="1075"/>
      <c r="CK56" s="1075"/>
      <c r="CL56" s="1076"/>
      <c r="CM56" s="1074"/>
      <c r="CN56" s="1075"/>
      <c r="CO56" s="1075"/>
      <c r="CP56" s="1075"/>
      <c r="CQ56" s="1076"/>
      <c r="CR56" s="1074"/>
      <c r="CS56" s="1075"/>
      <c r="CT56" s="1075"/>
      <c r="CU56" s="1075"/>
      <c r="CV56" s="1076"/>
      <c r="CW56" s="1074"/>
      <c r="CX56" s="1075"/>
      <c r="CY56" s="1075"/>
      <c r="CZ56" s="1075"/>
      <c r="DA56" s="1076"/>
      <c r="DB56" s="1074"/>
      <c r="DC56" s="1075"/>
      <c r="DD56" s="1075"/>
      <c r="DE56" s="1075"/>
      <c r="DF56" s="1076"/>
      <c r="DG56" s="1074"/>
      <c r="DH56" s="1075"/>
      <c r="DI56" s="1075"/>
      <c r="DJ56" s="1075"/>
      <c r="DK56" s="1076"/>
      <c r="DL56" s="1074"/>
      <c r="DM56" s="1075"/>
      <c r="DN56" s="1075"/>
      <c r="DO56" s="1075"/>
      <c r="DP56" s="1076"/>
      <c r="DQ56" s="1074"/>
      <c r="DR56" s="1075"/>
      <c r="DS56" s="1075"/>
      <c r="DT56" s="1075"/>
      <c r="DU56" s="1076"/>
      <c r="DV56" s="1077"/>
      <c r="DW56" s="1078"/>
      <c r="DX56" s="1078"/>
      <c r="DY56" s="1078"/>
      <c r="DZ56" s="1079"/>
      <c r="EA56" s="246"/>
    </row>
    <row r="57" spans="1:131" s="247" customFormat="1" ht="26.25" customHeight="1" x14ac:dyDescent="0.15">
      <c r="A57" s="261">
        <v>30</v>
      </c>
      <c r="B57" s="1116"/>
      <c r="C57" s="1117"/>
      <c r="D57" s="1117"/>
      <c r="E57" s="1117"/>
      <c r="F57" s="1117"/>
      <c r="G57" s="1117"/>
      <c r="H57" s="1117"/>
      <c r="I57" s="1117"/>
      <c r="J57" s="1117"/>
      <c r="K57" s="1117"/>
      <c r="L57" s="1117"/>
      <c r="M57" s="1117"/>
      <c r="N57" s="1117"/>
      <c r="O57" s="1117"/>
      <c r="P57" s="1118"/>
      <c r="Q57" s="1119"/>
      <c r="R57" s="1120"/>
      <c r="S57" s="1120"/>
      <c r="T57" s="1120"/>
      <c r="U57" s="1120"/>
      <c r="V57" s="1120"/>
      <c r="W57" s="1120"/>
      <c r="X57" s="1120"/>
      <c r="Y57" s="1120"/>
      <c r="Z57" s="1120"/>
      <c r="AA57" s="1120"/>
      <c r="AB57" s="1120"/>
      <c r="AC57" s="1120"/>
      <c r="AD57" s="1120"/>
      <c r="AE57" s="1121"/>
      <c r="AF57" s="1122"/>
      <c r="AG57" s="1123"/>
      <c r="AH57" s="1123"/>
      <c r="AI57" s="1123"/>
      <c r="AJ57" s="1124"/>
      <c r="AK57" s="1125"/>
      <c r="AL57" s="1120"/>
      <c r="AM57" s="1120"/>
      <c r="AN57" s="1120"/>
      <c r="AO57" s="1120"/>
      <c r="AP57" s="1120"/>
      <c r="AQ57" s="1120"/>
      <c r="AR57" s="1120"/>
      <c r="AS57" s="1120"/>
      <c r="AT57" s="1120"/>
      <c r="AU57" s="1120"/>
      <c r="AV57" s="1120"/>
      <c r="AW57" s="1120"/>
      <c r="AX57" s="1120"/>
      <c r="AY57" s="1120"/>
      <c r="AZ57" s="1126"/>
      <c r="BA57" s="1126"/>
      <c r="BB57" s="1126"/>
      <c r="BC57" s="1126"/>
      <c r="BD57" s="1126"/>
      <c r="BE57" s="1111"/>
      <c r="BF57" s="1111"/>
      <c r="BG57" s="1111"/>
      <c r="BH57" s="1111"/>
      <c r="BI57" s="1112"/>
      <c r="BJ57" s="252"/>
      <c r="BK57" s="252"/>
      <c r="BL57" s="252"/>
      <c r="BM57" s="252"/>
      <c r="BN57" s="252"/>
      <c r="BO57" s="265"/>
      <c r="BP57" s="265"/>
      <c r="BQ57" s="262">
        <v>51</v>
      </c>
      <c r="BR57" s="263"/>
      <c r="BS57" s="1099"/>
      <c r="BT57" s="1100"/>
      <c r="BU57" s="1100"/>
      <c r="BV57" s="1100"/>
      <c r="BW57" s="1100"/>
      <c r="BX57" s="1100"/>
      <c r="BY57" s="1100"/>
      <c r="BZ57" s="1100"/>
      <c r="CA57" s="1100"/>
      <c r="CB57" s="1100"/>
      <c r="CC57" s="1100"/>
      <c r="CD57" s="1100"/>
      <c r="CE57" s="1100"/>
      <c r="CF57" s="1100"/>
      <c r="CG57" s="1101"/>
      <c r="CH57" s="1074"/>
      <c r="CI57" s="1075"/>
      <c r="CJ57" s="1075"/>
      <c r="CK57" s="1075"/>
      <c r="CL57" s="1076"/>
      <c r="CM57" s="1074"/>
      <c r="CN57" s="1075"/>
      <c r="CO57" s="1075"/>
      <c r="CP57" s="1075"/>
      <c r="CQ57" s="1076"/>
      <c r="CR57" s="1074"/>
      <c r="CS57" s="1075"/>
      <c r="CT57" s="1075"/>
      <c r="CU57" s="1075"/>
      <c r="CV57" s="1076"/>
      <c r="CW57" s="1074"/>
      <c r="CX57" s="1075"/>
      <c r="CY57" s="1075"/>
      <c r="CZ57" s="1075"/>
      <c r="DA57" s="1076"/>
      <c r="DB57" s="1074"/>
      <c r="DC57" s="1075"/>
      <c r="DD57" s="1075"/>
      <c r="DE57" s="1075"/>
      <c r="DF57" s="1076"/>
      <c r="DG57" s="1074"/>
      <c r="DH57" s="1075"/>
      <c r="DI57" s="1075"/>
      <c r="DJ57" s="1075"/>
      <c r="DK57" s="1076"/>
      <c r="DL57" s="1074"/>
      <c r="DM57" s="1075"/>
      <c r="DN57" s="1075"/>
      <c r="DO57" s="1075"/>
      <c r="DP57" s="1076"/>
      <c r="DQ57" s="1074"/>
      <c r="DR57" s="1075"/>
      <c r="DS57" s="1075"/>
      <c r="DT57" s="1075"/>
      <c r="DU57" s="1076"/>
      <c r="DV57" s="1077"/>
      <c r="DW57" s="1078"/>
      <c r="DX57" s="1078"/>
      <c r="DY57" s="1078"/>
      <c r="DZ57" s="1079"/>
      <c r="EA57" s="246"/>
    </row>
    <row r="58" spans="1:131" s="247" customFormat="1" ht="26.25" customHeight="1" x14ac:dyDescent="0.15">
      <c r="A58" s="261">
        <v>31</v>
      </c>
      <c r="B58" s="1116"/>
      <c r="C58" s="1117"/>
      <c r="D58" s="1117"/>
      <c r="E58" s="1117"/>
      <c r="F58" s="1117"/>
      <c r="G58" s="1117"/>
      <c r="H58" s="1117"/>
      <c r="I58" s="1117"/>
      <c r="J58" s="1117"/>
      <c r="K58" s="1117"/>
      <c r="L58" s="1117"/>
      <c r="M58" s="1117"/>
      <c r="N58" s="1117"/>
      <c r="O58" s="1117"/>
      <c r="P58" s="1118"/>
      <c r="Q58" s="1119"/>
      <c r="R58" s="1120"/>
      <c r="S58" s="1120"/>
      <c r="T58" s="1120"/>
      <c r="U58" s="1120"/>
      <c r="V58" s="1120"/>
      <c r="W58" s="1120"/>
      <c r="X58" s="1120"/>
      <c r="Y58" s="1120"/>
      <c r="Z58" s="1120"/>
      <c r="AA58" s="1120"/>
      <c r="AB58" s="1120"/>
      <c r="AC58" s="1120"/>
      <c r="AD58" s="1120"/>
      <c r="AE58" s="1121"/>
      <c r="AF58" s="1122"/>
      <c r="AG58" s="1123"/>
      <c r="AH58" s="1123"/>
      <c r="AI58" s="1123"/>
      <c r="AJ58" s="1124"/>
      <c r="AK58" s="1125"/>
      <c r="AL58" s="1120"/>
      <c r="AM58" s="1120"/>
      <c r="AN58" s="1120"/>
      <c r="AO58" s="1120"/>
      <c r="AP58" s="1120"/>
      <c r="AQ58" s="1120"/>
      <c r="AR58" s="1120"/>
      <c r="AS58" s="1120"/>
      <c r="AT58" s="1120"/>
      <c r="AU58" s="1120"/>
      <c r="AV58" s="1120"/>
      <c r="AW58" s="1120"/>
      <c r="AX58" s="1120"/>
      <c r="AY58" s="1120"/>
      <c r="AZ58" s="1126"/>
      <c r="BA58" s="1126"/>
      <c r="BB58" s="1126"/>
      <c r="BC58" s="1126"/>
      <c r="BD58" s="1126"/>
      <c r="BE58" s="1111"/>
      <c r="BF58" s="1111"/>
      <c r="BG58" s="1111"/>
      <c r="BH58" s="1111"/>
      <c r="BI58" s="1112"/>
      <c r="BJ58" s="252"/>
      <c r="BK58" s="252"/>
      <c r="BL58" s="252"/>
      <c r="BM58" s="252"/>
      <c r="BN58" s="252"/>
      <c r="BO58" s="265"/>
      <c r="BP58" s="265"/>
      <c r="BQ58" s="262">
        <v>52</v>
      </c>
      <c r="BR58" s="263"/>
      <c r="BS58" s="1099"/>
      <c r="BT58" s="1100"/>
      <c r="BU58" s="1100"/>
      <c r="BV58" s="1100"/>
      <c r="BW58" s="1100"/>
      <c r="BX58" s="1100"/>
      <c r="BY58" s="1100"/>
      <c r="BZ58" s="1100"/>
      <c r="CA58" s="1100"/>
      <c r="CB58" s="1100"/>
      <c r="CC58" s="1100"/>
      <c r="CD58" s="1100"/>
      <c r="CE58" s="1100"/>
      <c r="CF58" s="1100"/>
      <c r="CG58" s="1101"/>
      <c r="CH58" s="1074"/>
      <c r="CI58" s="1075"/>
      <c r="CJ58" s="1075"/>
      <c r="CK58" s="1075"/>
      <c r="CL58" s="1076"/>
      <c r="CM58" s="1074"/>
      <c r="CN58" s="1075"/>
      <c r="CO58" s="1075"/>
      <c r="CP58" s="1075"/>
      <c r="CQ58" s="1076"/>
      <c r="CR58" s="1074"/>
      <c r="CS58" s="1075"/>
      <c r="CT58" s="1075"/>
      <c r="CU58" s="1075"/>
      <c r="CV58" s="1076"/>
      <c r="CW58" s="1074"/>
      <c r="CX58" s="1075"/>
      <c r="CY58" s="1075"/>
      <c r="CZ58" s="1075"/>
      <c r="DA58" s="1076"/>
      <c r="DB58" s="1074"/>
      <c r="DC58" s="1075"/>
      <c r="DD58" s="1075"/>
      <c r="DE58" s="1075"/>
      <c r="DF58" s="1076"/>
      <c r="DG58" s="1074"/>
      <c r="DH58" s="1075"/>
      <c r="DI58" s="1075"/>
      <c r="DJ58" s="1075"/>
      <c r="DK58" s="1076"/>
      <c r="DL58" s="1074"/>
      <c r="DM58" s="1075"/>
      <c r="DN58" s="1075"/>
      <c r="DO58" s="1075"/>
      <c r="DP58" s="1076"/>
      <c r="DQ58" s="1074"/>
      <c r="DR58" s="1075"/>
      <c r="DS58" s="1075"/>
      <c r="DT58" s="1075"/>
      <c r="DU58" s="1076"/>
      <c r="DV58" s="1077"/>
      <c r="DW58" s="1078"/>
      <c r="DX58" s="1078"/>
      <c r="DY58" s="1078"/>
      <c r="DZ58" s="1079"/>
      <c r="EA58" s="246"/>
    </row>
    <row r="59" spans="1:131" s="247" customFormat="1" ht="26.25" customHeight="1" x14ac:dyDescent="0.15">
      <c r="A59" s="261">
        <v>32</v>
      </c>
      <c r="B59" s="1116"/>
      <c r="C59" s="1117"/>
      <c r="D59" s="1117"/>
      <c r="E59" s="1117"/>
      <c r="F59" s="1117"/>
      <c r="G59" s="1117"/>
      <c r="H59" s="1117"/>
      <c r="I59" s="1117"/>
      <c r="J59" s="1117"/>
      <c r="K59" s="1117"/>
      <c r="L59" s="1117"/>
      <c r="M59" s="1117"/>
      <c r="N59" s="1117"/>
      <c r="O59" s="1117"/>
      <c r="P59" s="1118"/>
      <c r="Q59" s="1119"/>
      <c r="R59" s="1120"/>
      <c r="S59" s="1120"/>
      <c r="T59" s="1120"/>
      <c r="U59" s="1120"/>
      <c r="V59" s="1120"/>
      <c r="W59" s="1120"/>
      <c r="X59" s="1120"/>
      <c r="Y59" s="1120"/>
      <c r="Z59" s="1120"/>
      <c r="AA59" s="1120"/>
      <c r="AB59" s="1120"/>
      <c r="AC59" s="1120"/>
      <c r="AD59" s="1120"/>
      <c r="AE59" s="1121"/>
      <c r="AF59" s="1122"/>
      <c r="AG59" s="1123"/>
      <c r="AH59" s="1123"/>
      <c r="AI59" s="1123"/>
      <c r="AJ59" s="1124"/>
      <c r="AK59" s="1125"/>
      <c r="AL59" s="1120"/>
      <c r="AM59" s="1120"/>
      <c r="AN59" s="1120"/>
      <c r="AO59" s="1120"/>
      <c r="AP59" s="1120"/>
      <c r="AQ59" s="1120"/>
      <c r="AR59" s="1120"/>
      <c r="AS59" s="1120"/>
      <c r="AT59" s="1120"/>
      <c r="AU59" s="1120"/>
      <c r="AV59" s="1120"/>
      <c r="AW59" s="1120"/>
      <c r="AX59" s="1120"/>
      <c r="AY59" s="1120"/>
      <c r="AZ59" s="1126"/>
      <c r="BA59" s="1126"/>
      <c r="BB59" s="1126"/>
      <c r="BC59" s="1126"/>
      <c r="BD59" s="1126"/>
      <c r="BE59" s="1111"/>
      <c r="BF59" s="1111"/>
      <c r="BG59" s="1111"/>
      <c r="BH59" s="1111"/>
      <c r="BI59" s="1112"/>
      <c r="BJ59" s="252"/>
      <c r="BK59" s="252"/>
      <c r="BL59" s="252"/>
      <c r="BM59" s="252"/>
      <c r="BN59" s="252"/>
      <c r="BO59" s="265"/>
      <c r="BP59" s="265"/>
      <c r="BQ59" s="262">
        <v>53</v>
      </c>
      <c r="BR59" s="263"/>
      <c r="BS59" s="1099"/>
      <c r="BT59" s="1100"/>
      <c r="BU59" s="1100"/>
      <c r="BV59" s="1100"/>
      <c r="BW59" s="1100"/>
      <c r="BX59" s="1100"/>
      <c r="BY59" s="1100"/>
      <c r="BZ59" s="1100"/>
      <c r="CA59" s="1100"/>
      <c r="CB59" s="1100"/>
      <c r="CC59" s="1100"/>
      <c r="CD59" s="1100"/>
      <c r="CE59" s="1100"/>
      <c r="CF59" s="1100"/>
      <c r="CG59" s="1101"/>
      <c r="CH59" s="1074"/>
      <c r="CI59" s="1075"/>
      <c r="CJ59" s="1075"/>
      <c r="CK59" s="1075"/>
      <c r="CL59" s="1076"/>
      <c r="CM59" s="1074"/>
      <c r="CN59" s="1075"/>
      <c r="CO59" s="1075"/>
      <c r="CP59" s="1075"/>
      <c r="CQ59" s="1076"/>
      <c r="CR59" s="1074"/>
      <c r="CS59" s="1075"/>
      <c r="CT59" s="1075"/>
      <c r="CU59" s="1075"/>
      <c r="CV59" s="1076"/>
      <c r="CW59" s="1074"/>
      <c r="CX59" s="1075"/>
      <c r="CY59" s="1075"/>
      <c r="CZ59" s="1075"/>
      <c r="DA59" s="1076"/>
      <c r="DB59" s="1074"/>
      <c r="DC59" s="1075"/>
      <c r="DD59" s="1075"/>
      <c r="DE59" s="1075"/>
      <c r="DF59" s="1076"/>
      <c r="DG59" s="1074"/>
      <c r="DH59" s="1075"/>
      <c r="DI59" s="1075"/>
      <c r="DJ59" s="1075"/>
      <c r="DK59" s="1076"/>
      <c r="DL59" s="1074"/>
      <c r="DM59" s="1075"/>
      <c r="DN59" s="1075"/>
      <c r="DO59" s="1075"/>
      <c r="DP59" s="1076"/>
      <c r="DQ59" s="1074"/>
      <c r="DR59" s="1075"/>
      <c r="DS59" s="1075"/>
      <c r="DT59" s="1075"/>
      <c r="DU59" s="1076"/>
      <c r="DV59" s="1077"/>
      <c r="DW59" s="1078"/>
      <c r="DX59" s="1078"/>
      <c r="DY59" s="1078"/>
      <c r="DZ59" s="1079"/>
      <c r="EA59" s="246"/>
    </row>
    <row r="60" spans="1:131" s="247" customFormat="1" ht="26.25" customHeight="1" x14ac:dyDescent="0.15">
      <c r="A60" s="261">
        <v>33</v>
      </c>
      <c r="B60" s="1116"/>
      <c r="C60" s="1117"/>
      <c r="D60" s="1117"/>
      <c r="E60" s="1117"/>
      <c r="F60" s="1117"/>
      <c r="G60" s="1117"/>
      <c r="H60" s="1117"/>
      <c r="I60" s="1117"/>
      <c r="J60" s="1117"/>
      <c r="K60" s="1117"/>
      <c r="L60" s="1117"/>
      <c r="M60" s="1117"/>
      <c r="N60" s="1117"/>
      <c r="O60" s="1117"/>
      <c r="P60" s="1118"/>
      <c r="Q60" s="1119"/>
      <c r="R60" s="1120"/>
      <c r="S60" s="1120"/>
      <c r="T60" s="1120"/>
      <c r="U60" s="1120"/>
      <c r="V60" s="1120"/>
      <c r="W60" s="1120"/>
      <c r="X60" s="1120"/>
      <c r="Y60" s="1120"/>
      <c r="Z60" s="1120"/>
      <c r="AA60" s="1120"/>
      <c r="AB60" s="1120"/>
      <c r="AC60" s="1120"/>
      <c r="AD60" s="1120"/>
      <c r="AE60" s="1121"/>
      <c r="AF60" s="1122"/>
      <c r="AG60" s="1123"/>
      <c r="AH60" s="1123"/>
      <c r="AI60" s="1123"/>
      <c r="AJ60" s="1124"/>
      <c r="AK60" s="1125"/>
      <c r="AL60" s="1120"/>
      <c r="AM60" s="1120"/>
      <c r="AN60" s="1120"/>
      <c r="AO60" s="1120"/>
      <c r="AP60" s="1120"/>
      <c r="AQ60" s="1120"/>
      <c r="AR60" s="1120"/>
      <c r="AS60" s="1120"/>
      <c r="AT60" s="1120"/>
      <c r="AU60" s="1120"/>
      <c r="AV60" s="1120"/>
      <c r="AW60" s="1120"/>
      <c r="AX60" s="1120"/>
      <c r="AY60" s="1120"/>
      <c r="AZ60" s="1126"/>
      <c r="BA60" s="1126"/>
      <c r="BB60" s="1126"/>
      <c r="BC60" s="1126"/>
      <c r="BD60" s="1126"/>
      <c r="BE60" s="1111"/>
      <c r="BF60" s="1111"/>
      <c r="BG60" s="1111"/>
      <c r="BH60" s="1111"/>
      <c r="BI60" s="1112"/>
      <c r="BJ60" s="252"/>
      <c r="BK60" s="252"/>
      <c r="BL60" s="252"/>
      <c r="BM60" s="252"/>
      <c r="BN60" s="252"/>
      <c r="BO60" s="265"/>
      <c r="BP60" s="265"/>
      <c r="BQ60" s="262">
        <v>54</v>
      </c>
      <c r="BR60" s="263"/>
      <c r="BS60" s="1099"/>
      <c r="BT60" s="1100"/>
      <c r="BU60" s="1100"/>
      <c r="BV60" s="1100"/>
      <c r="BW60" s="1100"/>
      <c r="BX60" s="1100"/>
      <c r="BY60" s="1100"/>
      <c r="BZ60" s="1100"/>
      <c r="CA60" s="1100"/>
      <c r="CB60" s="1100"/>
      <c r="CC60" s="1100"/>
      <c r="CD60" s="1100"/>
      <c r="CE60" s="1100"/>
      <c r="CF60" s="1100"/>
      <c r="CG60" s="1101"/>
      <c r="CH60" s="1074"/>
      <c r="CI60" s="1075"/>
      <c r="CJ60" s="1075"/>
      <c r="CK60" s="1075"/>
      <c r="CL60" s="1076"/>
      <c r="CM60" s="1074"/>
      <c r="CN60" s="1075"/>
      <c r="CO60" s="1075"/>
      <c r="CP60" s="1075"/>
      <c r="CQ60" s="1076"/>
      <c r="CR60" s="1074"/>
      <c r="CS60" s="1075"/>
      <c r="CT60" s="1075"/>
      <c r="CU60" s="1075"/>
      <c r="CV60" s="1076"/>
      <c r="CW60" s="1074"/>
      <c r="CX60" s="1075"/>
      <c r="CY60" s="1075"/>
      <c r="CZ60" s="1075"/>
      <c r="DA60" s="1076"/>
      <c r="DB60" s="1074"/>
      <c r="DC60" s="1075"/>
      <c r="DD60" s="1075"/>
      <c r="DE60" s="1075"/>
      <c r="DF60" s="1076"/>
      <c r="DG60" s="1074"/>
      <c r="DH60" s="1075"/>
      <c r="DI60" s="1075"/>
      <c r="DJ60" s="1075"/>
      <c r="DK60" s="1076"/>
      <c r="DL60" s="1074"/>
      <c r="DM60" s="1075"/>
      <c r="DN60" s="1075"/>
      <c r="DO60" s="1075"/>
      <c r="DP60" s="1076"/>
      <c r="DQ60" s="1074"/>
      <c r="DR60" s="1075"/>
      <c r="DS60" s="1075"/>
      <c r="DT60" s="1075"/>
      <c r="DU60" s="1076"/>
      <c r="DV60" s="1077"/>
      <c r="DW60" s="1078"/>
      <c r="DX60" s="1078"/>
      <c r="DY60" s="1078"/>
      <c r="DZ60" s="1079"/>
      <c r="EA60" s="246"/>
    </row>
    <row r="61" spans="1:131" s="247" customFormat="1" ht="26.25" customHeight="1" thickBot="1" x14ac:dyDescent="0.2">
      <c r="A61" s="261">
        <v>34</v>
      </c>
      <c r="B61" s="1116"/>
      <c r="C61" s="1117"/>
      <c r="D61" s="1117"/>
      <c r="E61" s="1117"/>
      <c r="F61" s="1117"/>
      <c r="G61" s="1117"/>
      <c r="H61" s="1117"/>
      <c r="I61" s="1117"/>
      <c r="J61" s="1117"/>
      <c r="K61" s="1117"/>
      <c r="L61" s="1117"/>
      <c r="M61" s="1117"/>
      <c r="N61" s="1117"/>
      <c r="O61" s="1117"/>
      <c r="P61" s="1118"/>
      <c r="Q61" s="1119"/>
      <c r="R61" s="1120"/>
      <c r="S61" s="1120"/>
      <c r="T61" s="1120"/>
      <c r="U61" s="1120"/>
      <c r="V61" s="1120"/>
      <c r="W61" s="1120"/>
      <c r="X61" s="1120"/>
      <c r="Y61" s="1120"/>
      <c r="Z61" s="1120"/>
      <c r="AA61" s="1120"/>
      <c r="AB61" s="1120"/>
      <c r="AC61" s="1120"/>
      <c r="AD61" s="1120"/>
      <c r="AE61" s="1121"/>
      <c r="AF61" s="1122"/>
      <c r="AG61" s="1123"/>
      <c r="AH61" s="1123"/>
      <c r="AI61" s="1123"/>
      <c r="AJ61" s="1124"/>
      <c r="AK61" s="1125"/>
      <c r="AL61" s="1120"/>
      <c r="AM61" s="1120"/>
      <c r="AN61" s="1120"/>
      <c r="AO61" s="1120"/>
      <c r="AP61" s="1120"/>
      <c r="AQ61" s="1120"/>
      <c r="AR61" s="1120"/>
      <c r="AS61" s="1120"/>
      <c r="AT61" s="1120"/>
      <c r="AU61" s="1120"/>
      <c r="AV61" s="1120"/>
      <c r="AW61" s="1120"/>
      <c r="AX61" s="1120"/>
      <c r="AY61" s="1120"/>
      <c r="AZ61" s="1126"/>
      <c r="BA61" s="1126"/>
      <c r="BB61" s="1126"/>
      <c r="BC61" s="1126"/>
      <c r="BD61" s="1126"/>
      <c r="BE61" s="1111"/>
      <c r="BF61" s="1111"/>
      <c r="BG61" s="1111"/>
      <c r="BH61" s="1111"/>
      <c r="BI61" s="1112"/>
      <c r="BJ61" s="252"/>
      <c r="BK61" s="252"/>
      <c r="BL61" s="252"/>
      <c r="BM61" s="252"/>
      <c r="BN61" s="252"/>
      <c r="BO61" s="265"/>
      <c r="BP61" s="265"/>
      <c r="BQ61" s="262">
        <v>55</v>
      </c>
      <c r="BR61" s="263"/>
      <c r="BS61" s="1099"/>
      <c r="BT61" s="1100"/>
      <c r="BU61" s="1100"/>
      <c r="BV61" s="1100"/>
      <c r="BW61" s="1100"/>
      <c r="BX61" s="1100"/>
      <c r="BY61" s="1100"/>
      <c r="BZ61" s="1100"/>
      <c r="CA61" s="1100"/>
      <c r="CB61" s="1100"/>
      <c r="CC61" s="1100"/>
      <c r="CD61" s="1100"/>
      <c r="CE61" s="1100"/>
      <c r="CF61" s="1100"/>
      <c r="CG61" s="1101"/>
      <c r="CH61" s="1074"/>
      <c r="CI61" s="1075"/>
      <c r="CJ61" s="1075"/>
      <c r="CK61" s="1075"/>
      <c r="CL61" s="1076"/>
      <c r="CM61" s="1074"/>
      <c r="CN61" s="1075"/>
      <c r="CO61" s="1075"/>
      <c r="CP61" s="1075"/>
      <c r="CQ61" s="1076"/>
      <c r="CR61" s="1074"/>
      <c r="CS61" s="1075"/>
      <c r="CT61" s="1075"/>
      <c r="CU61" s="1075"/>
      <c r="CV61" s="1076"/>
      <c r="CW61" s="1074"/>
      <c r="CX61" s="1075"/>
      <c r="CY61" s="1075"/>
      <c r="CZ61" s="1075"/>
      <c r="DA61" s="1076"/>
      <c r="DB61" s="1074"/>
      <c r="DC61" s="1075"/>
      <c r="DD61" s="1075"/>
      <c r="DE61" s="1075"/>
      <c r="DF61" s="1076"/>
      <c r="DG61" s="1074"/>
      <c r="DH61" s="1075"/>
      <c r="DI61" s="1075"/>
      <c r="DJ61" s="1075"/>
      <c r="DK61" s="1076"/>
      <c r="DL61" s="1074"/>
      <c r="DM61" s="1075"/>
      <c r="DN61" s="1075"/>
      <c r="DO61" s="1075"/>
      <c r="DP61" s="1076"/>
      <c r="DQ61" s="1074"/>
      <c r="DR61" s="1075"/>
      <c r="DS61" s="1075"/>
      <c r="DT61" s="1075"/>
      <c r="DU61" s="1076"/>
      <c r="DV61" s="1077"/>
      <c r="DW61" s="1078"/>
      <c r="DX61" s="1078"/>
      <c r="DY61" s="1078"/>
      <c r="DZ61" s="1079"/>
      <c r="EA61" s="246"/>
    </row>
    <row r="62" spans="1:131" s="247" customFormat="1" ht="26.25" customHeight="1" x14ac:dyDescent="0.15">
      <c r="A62" s="261">
        <v>35</v>
      </c>
      <c r="B62" s="1116"/>
      <c r="C62" s="1117"/>
      <c r="D62" s="1117"/>
      <c r="E62" s="1117"/>
      <c r="F62" s="1117"/>
      <c r="G62" s="1117"/>
      <c r="H62" s="1117"/>
      <c r="I62" s="1117"/>
      <c r="J62" s="1117"/>
      <c r="K62" s="1117"/>
      <c r="L62" s="1117"/>
      <c r="M62" s="1117"/>
      <c r="N62" s="1117"/>
      <c r="O62" s="1117"/>
      <c r="P62" s="1118"/>
      <c r="Q62" s="1119"/>
      <c r="R62" s="1120"/>
      <c r="S62" s="1120"/>
      <c r="T62" s="1120"/>
      <c r="U62" s="1120"/>
      <c r="V62" s="1120"/>
      <c r="W62" s="1120"/>
      <c r="X62" s="1120"/>
      <c r="Y62" s="1120"/>
      <c r="Z62" s="1120"/>
      <c r="AA62" s="1120"/>
      <c r="AB62" s="1120"/>
      <c r="AC62" s="1120"/>
      <c r="AD62" s="1120"/>
      <c r="AE62" s="1121"/>
      <c r="AF62" s="1122"/>
      <c r="AG62" s="1123"/>
      <c r="AH62" s="1123"/>
      <c r="AI62" s="1123"/>
      <c r="AJ62" s="1124"/>
      <c r="AK62" s="1125"/>
      <c r="AL62" s="1120"/>
      <c r="AM62" s="1120"/>
      <c r="AN62" s="1120"/>
      <c r="AO62" s="1120"/>
      <c r="AP62" s="1120"/>
      <c r="AQ62" s="1120"/>
      <c r="AR62" s="1120"/>
      <c r="AS62" s="1120"/>
      <c r="AT62" s="1120"/>
      <c r="AU62" s="1120"/>
      <c r="AV62" s="1120"/>
      <c r="AW62" s="1120"/>
      <c r="AX62" s="1120"/>
      <c r="AY62" s="1120"/>
      <c r="AZ62" s="1126"/>
      <c r="BA62" s="1126"/>
      <c r="BB62" s="1126"/>
      <c r="BC62" s="1126"/>
      <c r="BD62" s="1126"/>
      <c r="BE62" s="1111"/>
      <c r="BF62" s="1111"/>
      <c r="BG62" s="1111"/>
      <c r="BH62" s="1111"/>
      <c r="BI62" s="1112"/>
      <c r="BJ62" s="1113" t="s">
        <v>407</v>
      </c>
      <c r="BK62" s="1114"/>
      <c r="BL62" s="1114"/>
      <c r="BM62" s="1114"/>
      <c r="BN62" s="1115"/>
      <c r="BO62" s="265"/>
      <c r="BP62" s="265"/>
      <c r="BQ62" s="262">
        <v>56</v>
      </c>
      <c r="BR62" s="263"/>
      <c r="BS62" s="1099"/>
      <c r="BT62" s="1100"/>
      <c r="BU62" s="1100"/>
      <c r="BV62" s="1100"/>
      <c r="BW62" s="1100"/>
      <c r="BX62" s="1100"/>
      <c r="BY62" s="1100"/>
      <c r="BZ62" s="1100"/>
      <c r="CA62" s="1100"/>
      <c r="CB62" s="1100"/>
      <c r="CC62" s="1100"/>
      <c r="CD62" s="1100"/>
      <c r="CE62" s="1100"/>
      <c r="CF62" s="1100"/>
      <c r="CG62" s="1101"/>
      <c r="CH62" s="1074"/>
      <c r="CI62" s="1075"/>
      <c r="CJ62" s="1075"/>
      <c r="CK62" s="1075"/>
      <c r="CL62" s="1076"/>
      <c r="CM62" s="1074"/>
      <c r="CN62" s="1075"/>
      <c r="CO62" s="1075"/>
      <c r="CP62" s="1075"/>
      <c r="CQ62" s="1076"/>
      <c r="CR62" s="1074"/>
      <c r="CS62" s="1075"/>
      <c r="CT62" s="1075"/>
      <c r="CU62" s="1075"/>
      <c r="CV62" s="1076"/>
      <c r="CW62" s="1074"/>
      <c r="CX62" s="1075"/>
      <c r="CY62" s="1075"/>
      <c r="CZ62" s="1075"/>
      <c r="DA62" s="1076"/>
      <c r="DB62" s="1074"/>
      <c r="DC62" s="1075"/>
      <c r="DD62" s="1075"/>
      <c r="DE62" s="1075"/>
      <c r="DF62" s="1076"/>
      <c r="DG62" s="1074"/>
      <c r="DH62" s="1075"/>
      <c r="DI62" s="1075"/>
      <c r="DJ62" s="1075"/>
      <c r="DK62" s="1076"/>
      <c r="DL62" s="1074"/>
      <c r="DM62" s="1075"/>
      <c r="DN62" s="1075"/>
      <c r="DO62" s="1075"/>
      <c r="DP62" s="1076"/>
      <c r="DQ62" s="1074"/>
      <c r="DR62" s="1075"/>
      <c r="DS62" s="1075"/>
      <c r="DT62" s="1075"/>
      <c r="DU62" s="1076"/>
      <c r="DV62" s="1077"/>
      <c r="DW62" s="1078"/>
      <c r="DX62" s="1078"/>
      <c r="DY62" s="1078"/>
      <c r="DZ62" s="1079"/>
      <c r="EA62" s="246"/>
    </row>
    <row r="63" spans="1:131" s="247" customFormat="1" ht="26.25" customHeight="1" thickBot="1" x14ac:dyDescent="0.2">
      <c r="A63" s="264" t="s">
        <v>390</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07"/>
      <c r="AF63" s="1108">
        <v>15</v>
      </c>
      <c r="AG63" s="1048"/>
      <c r="AH63" s="1048"/>
      <c r="AI63" s="1048"/>
      <c r="AJ63" s="1109"/>
      <c r="AK63" s="1110"/>
      <c r="AL63" s="1052"/>
      <c r="AM63" s="1052"/>
      <c r="AN63" s="1052"/>
      <c r="AO63" s="1052"/>
      <c r="AP63" s="1048">
        <v>443</v>
      </c>
      <c r="AQ63" s="1048"/>
      <c r="AR63" s="1048"/>
      <c r="AS63" s="1048"/>
      <c r="AT63" s="1048"/>
      <c r="AU63" s="1048">
        <v>216</v>
      </c>
      <c r="AV63" s="1048"/>
      <c r="AW63" s="1048"/>
      <c r="AX63" s="1048"/>
      <c r="AY63" s="1048"/>
      <c r="AZ63" s="1104"/>
      <c r="BA63" s="1104"/>
      <c r="BB63" s="1104"/>
      <c r="BC63" s="1104"/>
      <c r="BD63" s="1104"/>
      <c r="BE63" s="1049"/>
      <c r="BF63" s="1049"/>
      <c r="BG63" s="1049"/>
      <c r="BH63" s="1049"/>
      <c r="BI63" s="1050"/>
      <c r="BJ63" s="1105" t="s">
        <v>409</v>
      </c>
      <c r="BK63" s="1040"/>
      <c r="BL63" s="1040"/>
      <c r="BM63" s="1040"/>
      <c r="BN63" s="1106"/>
      <c r="BO63" s="265"/>
      <c r="BP63" s="265"/>
      <c r="BQ63" s="262">
        <v>57</v>
      </c>
      <c r="BR63" s="263"/>
      <c r="BS63" s="1099"/>
      <c r="BT63" s="1100"/>
      <c r="BU63" s="1100"/>
      <c r="BV63" s="1100"/>
      <c r="BW63" s="1100"/>
      <c r="BX63" s="1100"/>
      <c r="BY63" s="1100"/>
      <c r="BZ63" s="1100"/>
      <c r="CA63" s="1100"/>
      <c r="CB63" s="1100"/>
      <c r="CC63" s="1100"/>
      <c r="CD63" s="1100"/>
      <c r="CE63" s="1100"/>
      <c r="CF63" s="1100"/>
      <c r="CG63" s="1101"/>
      <c r="CH63" s="1074"/>
      <c r="CI63" s="1075"/>
      <c r="CJ63" s="1075"/>
      <c r="CK63" s="1075"/>
      <c r="CL63" s="1076"/>
      <c r="CM63" s="1074"/>
      <c r="CN63" s="1075"/>
      <c r="CO63" s="1075"/>
      <c r="CP63" s="1075"/>
      <c r="CQ63" s="1076"/>
      <c r="CR63" s="1074"/>
      <c r="CS63" s="1075"/>
      <c r="CT63" s="1075"/>
      <c r="CU63" s="1075"/>
      <c r="CV63" s="1076"/>
      <c r="CW63" s="1074"/>
      <c r="CX63" s="1075"/>
      <c r="CY63" s="1075"/>
      <c r="CZ63" s="1075"/>
      <c r="DA63" s="1076"/>
      <c r="DB63" s="1074"/>
      <c r="DC63" s="1075"/>
      <c r="DD63" s="1075"/>
      <c r="DE63" s="1075"/>
      <c r="DF63" s="1076"/>
      <c r="DG63" s="1074"/>
      <c r="DH63" s="1075"/>
      <c r="DI63" s="1075"/>
      <c r="DJ63" s="1075"/>
      <c r="DK63" s="1076"/>
      <c r="DL63" s="1074"/>
      <c r="DM63" s="1075"/>
      <c r="DN63" s="1075"/>
      <c r="DO63" s="1075"/>
      <c r="DP63" s="1076"/>
      <c r="DQ63" s="1074"/>
      <c r="DR63" s="1075"/>
      <c r="DS63" s="1075"/>
      <c r="DT63" s="1075"/>
      <c r="DU63" s="1076"/>
      <c r="DV63" s="1077"/>
      <c r="DW63" s="1078"/>
      <c r="DX63" s="1078"/>
      <c r="DY63" s="1078"/>
      <c r="DZ63" s="1079"/>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99"/>
      <c r="BT64" s="1100"/>
      <c r="BU64" s="1100"/>
      <c r="BV64" s="1100"/>
      <c r="BW64" s="1100"/>
      <c r="BX64" s="1100"/>
      <c r="BY64" s="1100"/>
      <c r="BZ64" s="1100"/>
      <c r="CA64" s="1100"/>
      <c r="CB64" s="1100"/>
      <c r="CC64" s="1100"/>
      <c r="CD64" s="1100"/>
      <c r="CE64" s="1100"/>
      <c r="CF64" s="1100"/>
      <c r="CG64" s="1101"/>
      <c r="CH64" s="1074"/>
      <c r="CI64" s="1075"/>
      <c r="CJ64" s="1075"/>
      <c r="CK64" s="1075"/>
      <c r="CL64" s="1076"/>
      <c r="CM64" s="1074"/>
      <c r="CN64" s="1075"/>
      <c r="CO64" s="1075"/>
      <c r="CP64" s="1075"/>
      <c r="CQ64" s="1076"/>
      <c r="CR64" s="1074"/>
      <c r="CS64" s="1075"/>
      <c r="CT64" s="1075"/>
      <c r="CU64" s="1075"/>
      <c r="CV64" s="1076"/>
      <c r="CW64" s="1074"/>
      <c r="CX64" s="1075"/>
      <c r="CY64" s="1075"/>
      <c r="CZ64" s="1075"/>
      <c r="DA64" s="1076"/>
      <c r="DB64" s="1074"/>
      <c r="DC64" s="1075"/>
      <c r="DD64" s="1075"/>
      <c r="DE64" s="1075"/>
      <c r="DF64" s="1076"/>
      <c r="DG64" s="1074"/>
      <c r="DH64" s="1075"/>
      <c r="DI64" s="1075"/>
      <c r="DJ64" s="1075"/>
      <c r="DK64" s="1076"/>
      <c r="DL64" s="1074"/>
      <c r="DM64" s="1075"/>
      <c r="DN64" s="1075"/>
      <c r="DO64" s="1075"/>
      <c r="DP64" s="1076"/>
      <c r="DQ64" s="1074"/>
      <c r="DR64" s="1075"/>
      <c r="DS64" s="1075"/>
      <c r="DT64" s="1075"/>
      <c r="DU64" s="1076"/>
      <c r="DV64" s="1077"/>
      <c r="DW64" s="1078"/>
      <c r="DX64" s="1078"/>
      <c r="DY64" s="1078"/>
      <c r="DZ64" s="1079"/>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99"/>
      <c r="BT65" s="1100"/>
      <c r="BU65" s="1100"/>
      <c r="BV65" s="1100"/>
      <c r="BW65" s="1100"/>
      <c r="BX65" s="1100"/>
      <c r="BY65" s="1100"/>
      <c r="BZ65" s="1100"/>
      <c r="CA65" s="1100"/>
      <c r="CB65" s="1100"/>
      <c r="CC65" s="1100"/>
      <c r="CD65" s="1100"/>
      <c r="CE65" s="1100"/>
      <c r="CF65" s="1100"/>
      <c r="CG65" s="1101"/>
      <c r="CH65" s="1074"/>
      <c r="CI65" s="1075"/>
      <c r="CJ65" s="1075"/>
      <c r="CK65" s="1075"/>
      <c r="CL65" s="1076"/>
      <c r="CM65" s="1074"/>
      <c r="CN65" s="1075"/>
      <c r="CO65" s="1075"/>
      <c r="CP65" s="1075"/>
      <c r="CQ65" s="1076"/>
      <c r="CR65" s="1074"/>
      <c r="CS65" s="1075"/>
      <c r="CT65" s="1075"/>
      <c r="CU65" s="1075"/>
      <c r="CV65" s="1076"/>
      <c r="CW65" s="1074"/>
      <c r="CX65" s="1075"/>
      <c r="CY65" s="1075"/>
      <c r="CZ65" s="1075"/>
      <c r="DA65" s="1076"/>
      <c r="DB65" s="1074"/>
      <c r="DC65" s="1075"/>
      <c r="DD65" s="1075"/>
      <c r="DE65" s="1075"/>
      <c r="DF65" s="1076"/>
      <c r="DG65" s="1074"/>
      <c r="DH65" s="1075"/>
      <c r="DI65" s="1075"/>
      <c r="DJ65" s="1075"/>
      <c r="DK65" s="1076"/>
      <c r="DL65" s="1074"/>
      <c r="DM65" s="1075"/>
      <c r="DN65" s="1075"/>
      <c r="DO65" s="1075"/>
      <c r="DP65" s="1076"/>
      <c r="DQ65" s="1074"/>
      <c r="DR65" s="1075"/>
      <c r="DS65" s="1075"/>
      <c r="DT65" s="1075"/>
      <c r="DU65" s="1076"/>
      <c r="DV65" s="1077"/>
      <c r="DW65" s="1078"/>
      <c r="DX65" s="1078"/>
      <c r="DY65" s="1078"/>
      <c r="DZ65" s="1079"/>
      <c r="EA65" s="246"/>
    </row>
    <row r="66" spans="1:131" s="247" customFormat="1" ht="26.25" customHeight="1" x14ac:dyDescent="0.15">
      <c r="A66" s="1080" t="s">
        <v>411</v>
      </c>
      <c r="B66" s="1081"/>
      <c r="C66" s="1081"/>
      <c r="D66" s="1081"/>
      <c r="E66" s="1081"/>
      <c r="F66" s="1081"/>
      <c r="G66" s="1081"/>
      <c r="H66" s="1081"/>
      <c r="I66" s="1081"/>
      <c r="J66" s="1081"/>
      <c r="K66" s="1081"/>
      <c r="L66" s="1081"/>
      <c r="M66" s="1081"/>
      <c r="N66" s="1081"/>
      <c r="O66" s="1081"/>
      <c r="P66" s="1082"/>
      <c r="Q66" s="1086" t="s">
        <v>412</v>
      </c>
      <c r="R66" s="1087"/>
      <c r="S66" s="1087"/>
      <c r="T66" s="1087"/>
      <c r="U66" s="1088"/>
      <c r="V66" s="1086" t="s">
        <v>413</v>
      </c>
      <c r="W66" s="1087"/>
      <c r="X66" s="1087"/>
      <c r="Y66" s="1087"/>
      <c r="Z66" s="1088"/>
      <c r="AA66" s="1086" t="s">
        <v>414</v>
      </c>
      <c r="AB66" s="1087"/>
      <c r="AC66" s="1087"/>
      <c r="AD66" s="1087"/>
      <c r="AE66" s="1088"/>
      <c r="AF66" s="1092" t="s">
        <v>398</v>
      </c>
      <c r="AG66" s="1093"/>
      <c r="AH66" s="1093"/>
      <c r="AI66" s="1093"/>
      <c r="AJ66" s="1094"/>
      <c r="AK66" s="1086" t="s">
        <v>415</v>
      </c>
      <c r="AL66" s="1081"/>
      <c r="AM66" s="1081"/>
      <c r="AN66" s="1081"/>
      <c r="AO66" s="1082"/>
      <c r="AP66" s="1086" t="s">
        <v>416</v>
      </c>
      <c r="AQ66" s="1087"/>
      <c r="AR66" s="1087"/>
      <c r="AS66" s="1087"/>
      <c r="AT66" s="1088"/>
      <c r="AU66" s="1086" t="s">
        <v>417</v>
      </c>
      <c r="AV66" s="1087"/>
      <c r="AW66" s="1087"/>
      <c r="AX66" s="1087"/>
      <c r="AY66" s="1088"/>
      <c r="AZ66" s="1086" t="s">
        <v>378</v>
      </c>
      <c r="BA66" s="1087"/>
      <c r="BB66" s="1087"/>
      <c r="BC66" s="1087"/>
      <c r="BD66" s="1102"/>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3"/>
      <c r="B67" s="1084"/>
      <c r="C67" s="1084"/>
      <c r="D67" s="1084"/>
      <c r="E67" s="1084"/>
      <c r="F67" s="1084"/>
      <c r="G67" s="1084"/>
      <c r="H67" s="1084"/>
      <c r="I67" s="1084"/>
      <c r="J67" s="1084"/>
      <c r="K67" s="1084"/>
      <c r="L67" s="1084"/>
      <c r="M67" s="1084"/>
      <c r="N67" s="1084"/>
      <c r="O67" s="1084"/>
      <c r="P67" s="1085"/>
      <c r="Q67" s="1089"/>
      <c r="R67" s="1090"/>
      <c r="S67" s="1090"/>
      <c r="T67" s="1090"/>
      <c r="U67" s="1091"/>
      <c r="V67" s="1089"/>
      <c r="W67" s="1090"/>
      <c r="X67" s="1090"/>
      <c r="Y67" s="1090"/>
      <c r="Z67" s="1091"/>
      <c r="AA67" s="1089"/>
      <c r="AB67" s="1090"/>
      <c r="AC67" s="1090"/>
      <c r="AD67" s="1090"/>
      <c r="AE67" s="1091"/>
      <c r="AF67" s="1095"/>
      <c r="AG67" s="1096"/>
      <c r="AH67" s="1096"/>
      <c r="AI67" s="1096"/>
      <c r="AJ67" s="1097"/>
      <c r="AK67" s="1098"/>
      <c r="AL67" s="1084"/>
      <c r="AM67" s="1084"/>
      <c r="AN67" s="1084"/>
      <c r="AO67" s="1085"/>
      <c r="AP67" s="1089"/>
      <c r="AQ67" s="1090"/>
      <c r="AR67" s="1090"/>
      <c r="AS67" s="1090"/>
      <c r="AT67" s="1091"/>
      <c r="AU67" s="1089"/>
      <c r="AV67" s="1090"/>
      <c r="AW67" s="1090"/>
      <c r="AX67" s="1090"/>
      <c r="AY67" s="1091"/>
      <c r="AZ67" s="1089"/>
      <c r="BA67" s="1090"/>
      <c r="BB67" s="1090"/>
      <c r="BC67" s="1090"/>
      <c r="BD67" s="1103"/>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63" t="s">
        <v>570</v>
      </c>
      <c r="C68" s="1064"/>
      <c r="D68" s="1064"/>
      <c r="E68" s="1064"/>
      <c r="F68" s="1064"/>
      <c r="G68" s="1064"/>
      <c r="H68" s="1064"/>
      <c r="I68" s="1064"/>
      <c r="J68" s="1064"/>
      <c r="K68" s="1064"/>
      <c r="L68" s="1064"/>
      <c r="M68" s="1064"/>
      <c r="N68" s="1064"/>
      <c r="O68" s="1064"/>
      <c r="P68" s="1065"/>
      <c r="Q68" s="1066">
        <v>100</v>
      </c>
      <c r="R68" s="1060"/>
      <c r="S68" s="1060"/>
      <c r="T68" s="1060"/>
      <c r="U68" s="1060"/>
      <c r="V68" s="1060">
        <v>100</v>
      </c>
      <c r="W68" s="1060"/>
      <c r="X68" s="1060"/>
      <c r="Y68" s="1060"/>
      <c r="Z68" s="1060"/>
      <c r="AA68" s="1060">
        <v>0</v>
      </c>
      <c r="AB68" s="1060"/>
      <c r="AC68" s="1060"/>
      <c r="AD68" s="1060"/>
      <c r="AE68" s="1060"/>
      <c r="AF68" s="1071">
        <v>0</v>
      </c>
      <c r="AG68" s="1071"/>
      <c r="AH68" s="1071"/>
      <c r="AI68" s="1071"/>
      <c r="AJ68" s="1071"/>
      <c r="AK68" s="1071" t="s">
        <v>571</v>
      </c>
      <c r="AL68" s="1071"/>
      <c r="AM68" s="1071"/>
      <c r="AN68" s="1071"/>
      <c r="AO68" s="1071"/>
      <c r="AP68" s="1071">
        <v>237</v>
      </c>
      <c r="AQ68" s="1071"/>
      <c r="AR68" s="1071"/>
      <c r="AS68" s="1071"/>
      <c r="AT68" s="1071"/>
      <c r="AU68" s="1071">
        <v>55</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572</v>
      </c>
      <c r="C69" s="1064"/>
      <c r="D69" s="1064"/>
      <c r="E69" s="1064"/>
      <c r="F69" s="1064"/>
      <c r="G69" s="1064"/>
      <c r="H69" s="1064"/>
      <c r="I69" s="1064"/>
      <c r="J69" s="1064"/>
      <c r="K69" s="1064"/>
      <c r="L69" s="1064"/>
      <c r="M69" s="1064"/>
      <c r="N69" s="1064"/>
      <c r="O69" s="1064"/>
      <c r="P69" s="1065"/>
      <c r="Q69" s="1066">
        <v>2444</v>
      </c>
      <c r="R69" s="1060"/>
      <c r="S69" s="1060"/>
      <c r="T69" s="1060"/>
      <c r="U69" s="1060"/>
      <c r="V69" s="1060">
        <v>2269</v>
      </c>
      <c r="W69" s="1060"/>
      <c r="X69" s="1060"/>
      <c r="Y69" s="1060"/>
      <c r="Z69" s="1060"/>
      <c r="AA69" s="1060">
        <v>175</v>
      </c>
      <c r="AB69" s="1060"/>
      <c r="AC69" s="1060"/>
      <c r="AD69" s="1060"/>
      <c r="AE69" s="1060"/>
      <c r="AF69" s="1060">
        <v>175</v>
      </c>
      <c r="AG69" s="1060"/>
      <c r="AH69" s="1060"/>
      <c r="AI69" s="1060"/>
      <c r="AJ69" s="1060"/>
      <c r="AK69" s="1060" t="s">
        <v>569</v>
      </c>
      <c r="AL69" s="1060"/>
      <c r="AM69" s="1060"/>
      <c r="AN69" s="1060"/>
      <c r="AO69" s="1060"/>
      <c r="AP69" s="1060" t="s">
        <v>569</v>
      </c>
      <c r="AQ69" s="1060"/>
      <c r="AR69" s="1060"/>
      <c r="AS69" s="1060"/>
      <c r="AT69" s="1060"/>
      <c r="AU69" s="1060" t="s">
        <v>569</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573</v>
      </c>
      <c r="C70" s="1064"/>
      <c r="D70" s="1064"/>
      <c r="E70" s="1064"/>
      <c r="F70" s="1064"/>
      <c r="G70" s="1064"/>
      <c r="H70" s="1064"/>
      <c r="I70" s="1064"/>
      <c r="J70" s="1064"/>
      <c r="K70" s="1064"/>
      <c r="L70" s="1064"/>
      <c r="M70" s="1064"/>
      <c r="N70" s="1064"/>
      <c r="O70" s="1064"/>
      <c r="P70" s="1065"/>
      <c r="Q70" s="1066">
        <v>5694</v>
      </c>
      <c r="R70" s="1060"/>
      <c r="S70" s="1060"/>
      <c r="T70" s="1060"/>
      <c r="U70" s="1060"/>
      <c r="V70" s="1060">
        <v>5640</v>
      </c>
      <c r="W70" s="1060"/>
      <c r="X70" s="1060"/>
      <c r="Y70" s="1060"/>
      <c r="Z70" s="1060"/>
      <c r="AA70" s="1060">
        <v>54</v>
      </c>
      <c r="AB70" s="1060"/>
      <c r="AC70" s="1060"/>
      <c r="AD70" s="1060"/>
      <c r="AE70" s="1060"/>
      <c r="AF70" s="1060">
        <v>2</v>
      </c>
      <c r="AG70" s="1060"/>
      <c r="AH70" s="1060"/>
      <c r="AI70" s="1060"/>
      <c r="AJ70" s="1060"/>
      <c r="AK70" s="1060">
        <v>494</v>
      </c>
      <c r="AL70" s="1060"/>
      <c r="AM70" s="1060"/>
      <c r="AN70" s="1060"/>
      <c r="AO70" s="1060"/>
      <c r="AP70" s="1060">
        <v>2774</v>
      </c>
      <c r="AQ70" s="1060"/>
      <c r="AR70" s="1060"/>
      <c r="AS70" s="1060"/>
      <c r="AT70" s="1060"/>
      <c r="AU70" s="1060">
        <v>74</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574</v>
      </c>
      <c r="C71" s="1064"/>
      <c r="D71" s="1064"/>
      <c r="E71" s="1064"/>
      <c r="F71" s="1064"/>
      <c r="G71" s="1064"/>
      <c r="H71" s="1064"/>
      <c r="I71" s="1064"/>
      <c r="J71" s="1064"/>
      <c r="K71" s="1064"/>
      <c r="L71" s="1064"/>
      <c r="M71" s="1064"/>
      <c r="N71" s="1064"/>
      <c r="O71" s="1064"/>
      <c r="P71" s="1065"/>
      <c r="Q71" s="1066">
        <v>511</v>
      </c>
      <c r="R71" s="1060"/>
      <c r="S71" s="1060"/>
      <c r="T71" s="1060"/>
      <c r="U71" s="1060"/>
      <c r="V71" s="1060">
        <v>508</v>
      </c>
      <c r="W71" s="1060"/>
      <c r="X71" s="1060"/>
      <c r="Y71" s="1060"/>
      <c r="Z71" s="1060"/>
      <c r="AA71" s="1060">
        <v>3</v>
      </c>
      <c r="AB71" s="1060"/>
      <c r="AC71" s="1060"/>
      <c r="AD71" s="1060"/>
      <c r="AE71" s="1060"/>
      <c r="AF71" s="1060">
        <v>2</v>
      </c>
      <c r="AG71" s="1060"/>
      <c r="AH71" s="1060"/>
      <c r="AI71" s="1060"/>
      <c r="AJ71" s="1060"/>
      <c r="AK71" s="1060">
        <v>13</v>
      </c>
      <c r="AL71" s="1060"/>
      <c r="AM71" s="1060"/>
      <c r="AN71" s="1060"/>
      <c r="AO71" s="1060"/>
      <c r="AP71" s="1060" t="s">
        <v>569</v>
      </c>
      <c r="AQ71" s="1060"/>
      <c r="AR71" s="1060"/>
      <c r="AS71" s="1060"/>
      <c r="AT71" s="1060"/>
      <c r="AU71" s="1060" t="s">
        <v>569</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575</v>
      </c>
      <c r="C72" s="1064"/>
      <c r="D72" s="1064"/>
      <c r="E72" s="1064"/>
      <c r="F72" s="1064"/>
      <c r="G72" s="1064"/>
      <c r="H72" s="1064"/>
      <c r="I72" s="1064"/>
      <c r="J72" s="1064"/>
      <c r="K72" s="1064"/>
      <c r="L72" s="1064"/>
      <c r="M72" s="1064"/>
      <c r="N72" s="1064"/>
      <c r="O72" s="1064"/>
      <c r="P72" s="1065"/>
      <c r="Q72" s="1066">
        <v>3069</v>
      </c>
      <c r="R72" s="1060"/>
      <c r="S72" s="1060"/>
      <c r="T72" s="1060"/>
      <c r="U72" s="1060"/>
      <c r="V72" s="1060">
        <v>2970</v>
      </c>
      <c r="W72" s="1060"/>
      <c r="X72" s="1060"/>
      <c r="Y72" s="1060"/>
      <c r="Z72" s="1060"/>
      <c r="AA72" s="1060">
        <v>99</v>
      </c>
      <c r="AB72" s="1060"/>
      <c r="AC72" s="1060"/>
      <c r="AD72" s="1060"/>
      <c r="AE72" s="1060"/>
      <c r="AF72" s="1060">
        <v>99</v>
      </c>
      <c r="AG72" s="1060"/>
      <c r="AH72" s="1060"/>
      <c r="AI72" s="1060"/>
      <c r="AJ72" s="1060"/>
      <c r="AK72" s="1060">
        <v>386</v>
      </c>
      <c r="AL72" s="1060"/>
      <c r="AM72" s="1060"/>
      <c r="AN72" s="1060"/>
      <c r="AO72" s="1060"/>
      <c r="AP72" s="1060" t="s">
        <v>569</v>
      </c>
      <c r="AQ72" s="1060"/>
      <c r="AR72" s="1060"/>
      <c r="AS72" s="1060"/>
      <c r="AT72" s="1060"/>
      <c r="AU72" s="1060" t="s">
        <v>569</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576</v>
      </c>
      <c r="C73" s="1064"/>
      <c r="D73" s="1064"/>
      <c r="E73" s="1064"/>
      <c r="F73" s="1064"/>
      <c r="G73" s="1064"/>
      <c r="H73" s="1064"/>
      <c r="I73" s="1064"/>
      <c r="J73" s="1064"/>
      <c r="K73" s="1064"/>
      <c r="L73" s="1064"/>
      <c r="M73" s="1064"/>
      <c r="N73" s="1064"/>
      <c r="O73" s="1064"/>
      <c r="P73" s="1065"/>
      <c r="Q73" s="1066">
        <v>478</v>
      </c>
      <c r="R73" s="1060"/>
      <c r="S73" s="1060"/>
      <c r="T73" s="1060"/>
      <c r="U73" s="1060"/>
      <c r="V73" s="1060">
        <v>474</v>
      </c>
      <c r="W73" s="1060"/>
      <c r="X73" s="1060"/>
      <c r="Y73" s="1060"/>
      <c r="Z73" s="1060"/>
      <c r="AA73" s="1060">
        <v>5</v>
      </c>
      <c r="AB73" s="1060"/>
      <c r="AC73" s="1060"/>
      <c r="AD73" s="1060"/>
      <c r="AE73" s="1060"/>
      <c r="AF73" s="1060">
        <v>5</v>
      </c>
      <c r="AG73" s="1060"/>
      <c r="AH73" s="1060"/>
      <c r="AI73" s="1060"/>
      <c r="AJ73" s="1060"/>
      <c r="AK73" s="1060">
        <v>74</v>
      </c>
      <c r="AL73" s="1060"/>
      <c r="AM73" s="1060"/>
      <c r="AN73" s="1060"/>
      <c r="AO73" s="1060"/>
      <c r="AP73" s="1060" t="s">
        <v>571</v>
      </c>
      <c r="AQ73" s="1060"/>
      <c r="AR73" s="1060"/>
      <c r="AS73" s="1060"/>
      <c r="AT73" s="1060"/>
      <c r="AU73" s="1060" t="s">
        <v>569</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577</v>
      </c>
      <c r="C74" s="1064"/>
      <c r="D74" s="1064"/>
      <c r="E74" s="1064"/>
      <c r="F74" s="1064"/>
      <c r="G74" s="1064"/>
      <c r="H74" s="1064"/>
      <c r="I74" s="1064"/>
      <c r="J74" s="1064"/>
      <c r="K74" s="1064"/>
      <c r="L74" s="1064"/>
      <c r="M74" s="1064"/>
      <c r="N74" s="1064"/>
      <c r="O74" s="1064"/>
      <c r="P74" s="1065"/>
      <c r="Q74" s="1066">
        <v>82604</v>
      </c>
      <c r="R74" s="1060"/>
      <c r="S74" s="1060"/>
      <c r="T74" s="1060"/>
      <c r="U74" s="1060"/>
      <c r="V74" s="1060">
        <v>80670</v>
      </c>
      <c r="W74" s="1060"/>
      <c r="X74" s="1060"/>
      <c r="Y74" s="1060"/>
      <c r="Z74" s="1060"/>
      <c r="AA74" s="1060">
        <v>1934</v>
      </c>
      <c r="AB74" s="1060"/>
      <c r="AC74" s="1060"/>
      <c r="AD74" s="1060"/>
      <c r="AE74" s="1060"/>
      <c r="AF74" s="1060">
        <v>1934</v>
      </c>
      <c r="AG74" s="1060"/>
      <c r="AH74" s="1060"/>
      <c r="AI74" s="1060"/>
      <c r="AJ74" s="1060"/>
      <c r="AK74" s="1060">
        <v>1037</v>
      </c>
      <c r="AL74" s="1060"/>
      <c r="AM74" s="1060"/>
      <c r="AN74" s="1060"/>
      <c r="AO74" s="1060"/>
      <c r="AP74" s="1060" t="s">
        <v>569</v>
      </c>
      <c r="AQ74" s="1060"/>
      <c r="AR74" s="1060"/>
      <c r="AS74" s="1060"/>
      <c r="AT74" s="1060"/>
      <c r="AU74" s="1060" t="s">
        <v>569</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390</v>
      </c>
      <c r="B88" s="1033" t="s">
        <v>418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2217</v>
      </c>
      <c r="AG88" s="1048"/>
      <c r="AH88" s="1048"/>
      <c r="AI88" s="1048"/>
      <c r="AJ88" s="1048"/>
      <c r="AK88" s="1052"/>
      <c r="AL88" s="1052"/>
      <c r="AM88" s="1052"/>
      <c r="AN88" s="1052"/>
      <c r="AO88" s="1052"/>
      <c r="AP88" s="1048">
        <v>3011</v>
      </c>
      <c r="AQ88" s="1048"/>
      <c r="AR88" s="1048"/>
      <c r="AS88" s="1048"/>
      <c r="AT88" s="1048"/>
      <c r="AU88" s="1048">
        <v>129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1033" t="s">
        <v>419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18</v>
      </c>
      <c r="CS102" s="1040"/>
      <c r="CT102" s="1040"/>
      <c r="CU102" s="1040"/>
      <c r="CV102" s="1041"/>
      <c r="CW102" s="1039">
        <v>36</v>
      </c>
      <c r="CX102" s="1040"/>
      <c r="CY102" s="1040"/>
      <c r="CZ102" s="1040"/>
      <c r="DA102" s="1041"/>
      <c r="DB102" s="1039">
        <v>0</v>
      </c>
      <c r="DC102" s="1040"/>
      <c r="DD102" s="1040"/>
      <c r="DE102" s="1040"/>
      <c r="DF102" s="1041"/>
      <c r="DG102" s="1039"/>
      <c r="DH102" s="1040"/>
      <c r="DI102" s="1040"/>
      <c r="DJ102" s="1040"/>
      <c r="DK102" s="1041"/>
      <c r="DL102" s="1039">
        <v>9</v>
      </c>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427</v>
      </c>
      <c r="AB109" s="983"/>
      <c r="AC109" s="983"/>
      <c r="AD109" s="983"/>
      <c r="AE109" s="984"/>
      <c r="AF109" s="985" t="s">
        <v>310</v>
      </c>
      <c r="AG109" s="983"/>
      <c r="AH109" s="983"/>
      <c r="AI109" s="983"/>
      <c r="AJ109" s="984"/>
      <c r="AK109" s="985" t="s">
        <v>309</v>
      </c>
      <c r="AL109" s="983"/>
      <c r="AM109" s="983"/>
      <c r="AN109" s="983"/>
      <c r="AO109" s="984"/>
      <c r="AP109" s="985" t="s">
        <v>428</v>
      </c>
      <c r="AQ109" s="983"/>
      <c r="AR109" s="983"/>
      <c r="AS109" s="983"/>
      <c r="AT109" s="1014"/>
      <c r="AU109" s="982" t="s">
        <v>426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427</v>
      </c>
      <c r="BR109" s="983"/>
      <c r="BS109" s="983"/>
      <c r="BT109" s="983"/>
      <c r="BU109" s="984"/>
      <c r="BV109" s="985" t="s">
        <v>310</v>
      </c>
      <c r="BW109" s="983"/>
      <c r="BX109" s="983"/>
      <c r="BY109" s="983"/>
      <c r="BZ109" s="984"/>
      <c r="CA109" s="985" t="s">
        <v>309</v>
      </c>
      <c r="CB109" s="983"/>
      <c r="CC109" s="983"/>
      <c r="CD109" s="983"/>
      <c r="CE109" s="984"/>
      <c r="CF109" s="1021" t="s">
        <v>428</v>
      </c>
      <c r="CG109" s="1021"/>
      <c r="CH109" s="1021"/>
      <c r="CI109" s="1021"/>
      <c r="CJ109" s="1021"/>
      <c r="CK109" s="985" t="s">
        <v>429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427</v>
      </c>
      <c r="DH109" s="983"/>
      <c r="DI109" s="983"/>
      <c r="DJ109" s="983"/>
      <c r="DK109" s="984"/>
      <c r="DL109" s="985" t="s">
        <v>310</v>
      </c>
      <c r="DM109" s="983"/>
      <c r="DN109" s="983"/>
      <c r="DO109" s="983"/>
      <c r="DP109" s="984"/>
      <c r="DQ109" s="985" t="s">
        <v>309</v>
      </c>
      <c r="DR109" s="983"/>
      <c r="DS109" s="983"/>
      <c r="DT109" s="983"/>
      <c r="DU109" s="984"/>
      <c r="DV109" s="985" t="s">
        <v>428</v>
      </c>
      <c r="DW109" s="983"/>
      <c r="DX109" s="983"/>
      <c r="DY109" s="983"/>
      <c r="DZ109" s="1014"/>
    </row>
    <row r="110" spans="1:131" s="246" customFormat="1" ht="26.25" customHeight="1" x14ac:dyDescent="0.15">
      <c r="A110" s="885" t="s">
        <v>430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186015</v>
      </c>
      <c r="AB110" s="976"/>
      <c r="AC110" s="976"/>
      <c r="AD110" s="976"/>
      <c r="AE110" s="977"/>
      <c r="AF110" s="978">
        <v>230245</v>
      </c>
      <c r="AG110" s="976"/>
      <c r="AH110" s="976"/>
      <c r="AI110" s="976"/>
      <c r="AJ110" s="977"/>
      <c r="AK110" s="978">
        <v>193698</v>
      </c>
      <c r="AL110" s="976"/>
      <c r="AM110" s="976"/>
      <c r="AN110" s="976"/>
      <c r="AO110" s="977"/>
      <c r="AP110" s="979">
        <v>15.2</v>
      </c>
      <c r="AQ110" s="980"/>
      <c r="AR110" s="980"/>
      <c r="AS110" s="980"/>
      <c r="AT110" s="981"/>
      <c r="AU110" s="1015" t="s">
        <v>73</v>
      </c>
      <c r="AV110" s="1016"/>
      <c r="AW110" s="1016"/>
      <c r="AX110" s="1016"/>
      <c r="AY110" s="1016"/>
      <c r="AZ110" s="941" t="s">
        <v>431</v>
      </c>
      <c r="BA110" s="886"/>
      <c r="BB110" s="886"/>
      <c r="BC110" s="886"/>
      <c r="BD110" s="886"/>
      <c r="BE110" s="886"/>
      <c r="BF110" s="886"/>
      <c r="BG110" s="886"/>
      <c r="BH110" s="886"/>
      <c r="BI110" s="886"/>
      <c r="BJ110" s="886"/>
      <c r="BK110" s="886"/>
      <c r="BL110" s="886"/>
      <c r="BM110" s="886"/>
      <c r="BN110" s="886"/>
      <c r="BO110" s="886"/>
      <c r="BP110" s="887"/>
      <c r="BQ110" s="942">
        <v>2118129</v>
      </c>
      <c r="BR110" s="923"/>
      <c r="BS110" s="923"/>
      <c r="BT110" s="923"/>
      <c r="BU110" s="923"/>
      <c r="BV110" s="923">
        <v>2463829</v>
      </c>
      <c r="BW110" s="923"/>
      <c r="BX110" s="923"/>
      <c r="BY110" s="923"/>
      <c r="BZ110" s="923"/>
      <c r="CA110" s="923">
        <v>2563957</v>
      </c>
      <c r="CB110" s="923"/>
      <c r="CC110" s="923"/>
      <c r="CD110" s="923"/>
      <c r="CE110" s="923"/>
      <c r="CF110" s="947">
        <v>201.6</v>
      </c>
      <c r="CG110" s="948"/>
      <c r="CH110" s="948"/>
      <c r="CI110" s="948"/>
      <c r="CJ110" s="948"/>
      <c r="CK110" s="1011" t="s">
        <v>432</v>
      </c>
      <c r="CL110" s="897"/>
      <c r="CM110" s="972" t="s">
        <v>433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392</v>
      </c>
      <c r="DH110" s="923"/>
      <c r="DI110" s="923"/>
      <c r="DJ110" s="923"/>
      <c r="DK110" s="923"/>
      <c r="DL110" s="923" t="s">
        <v>392</v>
      </c>
      <c r="DM110" s="923"/>
      <c r="DN110" s="923"/>
      <c r="DO110" s="923"/>
      <c r="DP110" s="923"/>
      <c r="DQ110" s="923" t="s">
        <v>130</v>
      </c>
      <c r="DR110" s="923"/>
      <c r="DS110" s="923"/>
      <c r="DT110" s="923"/>
      <c r="DU110" s="923"/>
      <c r="DV110" s="924" t="s">
        <v>392</v>
      </c>
      <c r="DW110" s="924"/>
      <c r="DX110" s="924"/>
      <c r="DY110" s="924"/>
      <c r="DZ110" s="925"/>
    </row>
    <row r="111" spans="1:131" s="246" customFormat="1" ht="26.25" customHeight="1" x14ac:dyDescent="0.15">
      <c r="A111" s="852" t="s">
        <v>434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139</v>
      </c>
      <c r="AB111" s="1004"/>
      <c r="AC111" s="1004"/>
      <c r="AD111" s="1004"/>
      <c r="AE111" s="1005"/>
      <c r="AF111" s="1006" t="s">
        <v>139</v>
      </c>
      <c r="AG111" s="1004"/>
      <c r="AH111" s="1004"/>
      <c r="AI111" s="1004"/>
      <c r="AJ111" s="1005"/>
      <c r="AK111" s="1006" t="s">
        <v>130</v>
      </c>
      <c r="AL111" s="1004"/>
      <c r="AM111" s="1004"/>
      <c r="AN111" s="1004"/>
      <c r="AO111" s="1005"/>
      <c r="AP111" s="1007" t="s">
        <v>130</v>
      </c>
      <c r="AQ111" s="1008"/>
      <c r="AR111" s="1008"/>
      <c r="AS111" s="1008"/>
      <c r="AT111" s="1009"/>
      <c r="AU111" s="1017"/>
      <c r="AV111" s="1018"/>
      <c r="AW111" s="1018"/>
      <c r="AX111" s="1018"/>
      <c r="AY111" s="1018"/>
      <c r="AZ111" s="893" t="s">
        <v>435</v>
      </c>
      <c r="BA111" s="828"/>
      <c r="BB111" s="828"/>
      <c r="BC111" s="828"/>
      <c r="BD111" s="828"/>
      <c r="BE111" s="828"/>
      <c r="BF111" s="828"/>
      <c r="BG111" s="828"/>
      <c r="BH111" s="828"/>
      <c r="BI111" s="828"/>
      <c r="BJ111" s="828"/>
      <c r="BK111" s="828"/>
      <c r="BL111" s="828"/>
      <c r="BM111" s="828"/>
      <c r="BN111" s="828"/>
      <c r="BO111" s="828"/>
      <c r="BP111" s="829"/>
      <c r="BQ111" s="894">
        <v>404094</v>
      </c>
      <c r="BR111" s="895"/>
      <c r="BS111" s="895"/>
      <c r="BT111" s="895"/>
      <c r="BU111" s="895"/>
      <c r="BV111" s="895">
        <v>59892</v>
      </c>
      <c r="BW111" s="895"/>
      <c r="BX111" s="895"/>
      <c r="BY111" s="895"/>
      <c r="BZ111" s="895"/>
      <c r="CA111" s="895">
        <v>37687</v>
      </c>
      <c r="CB111" s="895"/>
      <c r="CC111" s="895"/>
      <c r="CD111" s="895"/>
      <c r="CE111" s="895"/>
      <c r="CF111" s="956">
        <v>3</v>
      </c>
      <c r="CG111" s="957"/>
      <c r="CH111" s="957"/>
      <c r="CI111" s="957"/>
      <c r="CJ111" s="957"/>
      <c r="CK111" s="1012"/>
      <c r="CL111" s="899"/>
      <c r="CM111" s="902" t="s">
        <v>436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130</v>
      </c>
      <c r="DH111" s="895"/>
      <c r="DI111" s="895"/>
      <c r="DJ111" s="895"/>
      <c r="DK111" s="895"/>
      <c r="DL111" s="895" t="s">
        <v>392</v>
      </c>
      <c r="DM111" s="895"/>
      <c r="DN111" s="895"/>
      <c r="DO111" s="895"/>
      <c r="DP111" s="895"/>
      <c r="DQ111" s="895" t="s">
        <v>130</v>
      </c>
      <c r="DR111" s="895"/>
      <c r="DS111" s="895"/>
      <c r="DT111" s="895"/>
      <c r="DU111" s="895"/>
      <c r="DV111" s="872" t="s">
        <v>392</v>
      </c>
      <c r="DW111" s="872"/>
      <c r="DX111" s="872"/>
      <c r="DY111" s="872"/>
      <c r="DZ111" s="873"/>
    </row>
    <row r="112" spans="1:131" s="246" customFormat="1" ht="26.25" customHeight="1" x14ac:dyDescent="0.15">
      <c r="A112" s="997" t="s">
        <v>437</v>
      </c>
      <c r="B112" s="998"/>
      <c r="C112" s="828" t="s">
        <v>438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392</v>
      </c>
      <c r="AB112" s="858"/>
      <c r="AC112" s="858"/>
      <c r="AD112" s="858"/>
      <c r="AE112" s="859"/>
      <c r="AF112" s="860" t="s">
        <v>392</v>
      </c>
      <c r="AG112" s="858"/>
      <c r="AH112" s="858"/>
      <c r="AI112" s="858"/>
      <c r="AJ112" s="859"/>
      <c r="AK112" s="860" t="s">
        <v>139</v>
      </c>
      <c r="AL112" s="858"/>
      <c r="AM112" s="858"/>
      <c r="AN112" s="858"/>
      <c r="AO112" s="859"/>
      <c r="AP112" s="905" t="s">
        <v>130</v>
      </c>
      <c r="AQ112" s="906"/>
      <c r="AR112" s="906"/>
      <c r="AS112" s="906"/>
      <c r="AT112" s="907"/>
      <c r="AU112" s="1017"/>
      <c r="AV112" s="1018"/>
      <c r="AW112" s="1018"/>
      <c r="AX112" s="1018"/>
      <c r="AY112" s="1018"/>
      <c r="AZ112" s="893" t="s">
        <v>439</v>
      </c>
      <c r="BA112" s="828"/>
      <c r="BB112" s="828"/>
      <c r="BC112" s="828"/>
      <c r="BD112" s="828"/>
      <c r="BE112" s="828"/>
      <c r="BF112" s="828"/>
      <c r="BG112" s="828"/>
      <c r="BH112" s="828"/>
      <c r="BI112" s="828"/>
      <c r="BJ112" s="828"/>
      <c r="BK112" s="828"/>
      <c r="BL112" s="828"/>
      <c r="BM112" s="828"/>
      <c r="BN112" s="828"/>
      <c r="BO112" s="828"/>
      <c r="BP112" s="829"/>
      <c r="BQ112" s="894">
        <v>89872</v>
      </c>
      <c r="BR112" s="895"/>
      <c r="BS112" s="895"/>
      <c r="BT112" s="895"/>
      <c r="BU112" s="895"/>
      <c r="BV112" s="895">
        <v>171601</v>
      </c>
      <c r="BW112" s="895"/>
      <c r="BX112" s="895"/>
      <c r="BY112" s="895"/>
      <c r="BZ112" s="895"/>
      <c r="CA112" s="895">
        <v>216007</v>
      </c>
      <c r="CB112" s="895"/>
      <c r="CC112" s="895"/>
      <c r="CD112" s="895"/>
      <c r="CE112" s="895"/>
      <c r="CF112" s="956">
        <v>17</v>
      </c>
      <c r="CG112" s="957"/>
      <c r="CH112" s="957"/>
      <c r="CI112" s="957"/>
      <c r="CJ112" s="957"/>
      <c r="CK112" s="1012"/>
      <c r="CL112" s="899"/>
      <c r="CM112" s="902" t="s">
        <v>440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392</v>
      </c>
      <c r="DH112" s="895"/>
      <c r="DI112" s="895"/>
      <c r="DJ112" s="895"/>
      <c r="DK112" s="895"/>
      <c r="DL112" s="895" t="s">
        <v>392</v>
      </c>
      <c r="DM112" s="895"/>
      <c r="DN112" s="895"/>
      <c r="DO112" s="895"/>
      <c r="DP112" s="895"/>
      <c r="DQ112" s="895" t="s">
        <v>392</v>
      </c>
      <c r="DR112" s="895"/>
      <c r="DS112" s="895"/>
      <c r="DT112" s="895"/>
      <c r="DU112" s="895"/>
      <c r="DV112" s="872" t="s">
        <v>392</v>
      </c>
      <c r="DW112" s="872"/>
      <c r="DX112" s="872"/>
      <c r="DY112" s="872"/>
      <c r="DZ112" s="873"/>
    </row>
    <row r="113" spans="1:130" s="246" customFormat="1" ht="26.25" customHeight="1" x14ac:dyDescent="0.15">
      <c r="A113" s="999"/>
      <c r="B113" s="1000"/>
      <c r="C113" s="828" t="s">
        <v>441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18074</v>
      </c>
      <c r="AB113" s="1004"/>
      <c r="AC113" s="1004"/>
      <c r="AD113" s="1004"/>
      <c r="AE113" s="1005"/>
      <c r="AF113" s="1006">
        <v>37524</v>
      </c>
      <c r="AG113" s="1004"/>
      <c r="AH113" s="1004"/>
      <c r="AI113" s="1004"/>
      <c r="AJ113" s="1005"/>
      <c r="AK113" s="1006">
        <v>24757</v>
      </c>
      <c r="AL113" s="1004"/>
      <c r="AM113" s="1004"/>
      <c r="AN113" s="1004"/>
      <c r="AO113" s="1005"/>
      <c r="AP113" s="1007">
        <v>1.9</v>
      </c>
      <c r="AQ113" s="1008"/>
      <c r="AR113" s="1008"/>
      <c r="AS113" s="1008"/>
      <c r="AT113" s="1009"/>
      <c r="AU113" s="1017"/>
      <c r="AV113" s="1018"/>
      <c r="AW113" s="1018"/>
      <c r="AX113" s="1018"/>
      <c r="AY113" s="1018"/>
      <c r="AZ113" s="893" t="s">
        <v>442</v>
      </c>
      <c r="BA113" s="828"/>
      <c r="BB113" s="828"/>
      <c r="BC113" s="828"/>
      <c r="BD113" s="828"/>
      <c r="BE113" s="828"/>
      <c r="BF113" s="828"/>
      <c r="BG113" s="828"/>
      <c r="BH113" s="828"/>
      <c r="BI113" s="828"/>
      <c r="BJ113" s="828"/>
      <c r="BK113" s="828"/>
      <c r="BL113" s="828"/>
      <c r="BM113" s="828"/>
      <c r="BN113" s="828"/>
      <c r="BO113" s="828"/>
      <c r="BP113" s="829"/>
      <c r="BQ113" s="894">
        <v>138933</v>
      </c>
      <c r="BR113" s="895"/>
      <c r="BS113" s="895"/>
      <c r="BT113" s="895"/>
      <c r="BU113" s="895"/>
      <c r="BV113" s="895">
        <v>128937</v>
      </c>
      <c r="BW113" s="895"/>
      <c r="BX113" s="895"/>
      <c r="BY113" s="895"/>
      <c r="BZ113" s="895"/>
      <c r="CA113" s="895">
        <v>129112</v>
      </c>
      <c r="CB113" s="895"/>
      <c r="CC113" s="895"/>
      <c r="CD113" s="895"/>
      <c r="CE113" s="895"/>
      <c r="CF113" s="956">
        <v>10.199999999999999</v>
      </c>
      <c r="CG113" s="957"/>
      <c r="CH113" s="957"/>
      <c r="CI113" s="957"/>
      <c r="CJ113" s="957"/>
      <c r="CK113" s="1012"/>
      <c r="CL113" s="899"/>
      <c r="CM113" s="902" t="s">
        <v>443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392</v>
      </c>
      <c r="DH113" s="858"/>
      <c r="DI113" s="858"/>
      <c r="DJ113" s="858"/>
      <c r="DK113" s="859"/>
      <c r="DL113" s="860" t="s">
        <v>392</v>
      </c>
      <c r="DM113" s="858"/>
      <c r="DN113" s="858"/>
      <c r="DO113" s="858"/>
      <c r="DP113" s="859"/>
      <c r="DQ113" s="860" t="s">
        <v>130</v>
      </c>
      <c r="DR113" s="858"/>
      <c r="DS113" s="858"/>
      <c r="DT113" s="858"/>
      <c r="DU113" s="859"/>
      <c r="DV113" s="905" t="s">
        <v>392</v>
      </c>
      <c r="DW113" s="906"/>
      <c r="DX113" s="906"/>
      <c r="DY113" s="906"/>
      <c r="DZ113" s="907"/>
    </row>
    <row r="114" spans="1:130" s="246" customFormat="1" ht="26.25" customHeight="1" x14ac:dyDescent="0.15">
      <c r="A114" s="999"/>
      <c r="B114" s="1000"/>
      <c r="C114" s="828" t="s">
        <v>444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14332</v>
      </c>
      <c r="AB114" s="858"/>
      <c r="AC114" s="858"/>
      <c r="AD114" s="858"/>
      <c r="AE114" s="859"/>
      <c r="AF114" s="860">
        <v>18808</v>
      </c>
      <c r="AG114" s="858"/>
      <c r="AH114" s="858"/>
      <c r="AI114" s="858"/>
      <c r="AJ114" s="859"/>
      <c r="AK114" s="860">
        <v>17563</v>
      </c>
      <c r="AL114" s="858"/>
      <c r="AM114" s="858"/>
      <c r="AN114" s="858"/>
      <c r="AO114" s="859"/>
      <c r="AP114" s="905">
        <v>1.4</v>
      </c>
      <c r="AQ114" s="906"/>
      <c r="AR114" s="906"/>
      <c r="AS114" s="906"/>
      <c r="AT114" s="907"/>
      <c r="AU114" s="1017"/>
      <c r="AV114" s="1018"/>
      <c r="AW114" s="1018"/>
      <c r="AX114" s="1018"/>
      <c r="AY114" s="1018"/>
      <c r="AZ114" s="893" t="s">
        <v>445</v>
      </c>
      <c r="BA114" s="828"/>
      <c r="BB114" s="828"/>
      <c r="BC114" s="828"/>
      <c r="BD114" s="828"/>
      <c r="BE114" s="828"/>
      <c r="BF114" s="828"/>
      <c r="BG114" s="828"/>
      <c r="BH114" s="828"/>
      <c r="BI114" s="828"/>
      <c r="BJ114" s="828"/>
      <c r="BK114" s="828"/>
      <c r="BL114" s="828"/>
      <c r="BM114" s="828"/>
      <c r="BN114" s="828"/>
      <c r="BO114" s="828"/>
      <c r="BP114" s="829"/>
      <c r="BQ114" s="894">
        <v>193863</v>
      </c>
      <c r="BR114" s="895"/>
      <c r="BS114" s="895"/>
      <c r="BT114" s="895"/>
      <c r="BU114" s="895"/>
      <c r="BV114" s="895">
        <v>170528</v>
      </c>
      <c r="BW114" s="895"/>
      <c r="BX114" s="895"/>
      <c r="BY114" s="895"/>
      <c r="BZ114" s="895"/>
      <c r="CA114" s="895">
        <v>158065</v>
      </c>
      <c r="CB114" s="895"/>
      <c r="CC114" s="895"/>
      <c r="CD114" s="895"/>
      <c r="CE114" s="895"/>
      <c r="CF114" s="956">
        <v>12.4</v>
      </c>
      <c r="CG114" s="957"/>
      <c r="CH114" s="957"/>
      <c r="CI114" s="957"/>
      <c r="CJ114" s="957"/>
      <c r="CK114" s="1012"/>
      <c r="CL114" s="899"/>
      <c r="CM114" s="902" t="s">
        <v>446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392</v>
      </c>
      <c r="DH114" s="858"/>
      <c r="DI114" s="858"/>
      <c r="DJ114" s="858"/>
      <c r="DK114" s="859"/>
      <c r="DL114" s="860" t="s">
        <v>130</v>
      </c>
      <c r="DM114" s="858"/>
      <c r="DN114" s="858"/>
      <c r="DO114" s="858"/>
      <c r="DP114" s="859"/>
      <c r="DQ114" s="860" t="s">
        <v>392</v>
      </c>
      <c r="DR114" s="858"/>
      <c r="DS114" s="858"/>
      <c r="DT114" s="858"/>
      <c r="DU114" s="859"/>
      <c r="DV114" s="905" t="s">
        <v>392</v>
      </c>
      <c r="DW114" s="906"/>
      <c r="DX114" s="906"/>
      <c r="DY114" s="906"/>
      <c r="DZ114" s="907"/>
    </row>
    <row r="115" spans="1:130" s="246" customFormat="1" ht="26.25" customHeight="1" x14ac:dyDescent="0.15">
      <c r="A115" s="999"/>
      <c r="B115" s="1000"/>
      <c r="C115" s="828" t="s">
        <v>447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21438</v>
      </c>
      <c r="AB115" s="1004"/>
      <c r="AC115" s="1004"/>
      <c r="AD115" s="1004"/>
      <c r="AE115" s="1005"/>
      <c r="AF115" s="1006">
        <v>23928</v>
      </c>
      <c r="AG115" s="1004"/>
      <c r="AH115" s="1004"/>
      <c r="AI115" s="1004"/>
      <c r="AJ115" s="1005"/>
      <c r="AK115" s="1006">
        <v>22204</v>
      </c>
      <c r="AL115" s="1004"/>
      <c r="AM115" s="1004"/>
      <c r="AN115" s="1004"/>
      <c r="AO115" s="1005"/>
      <c r="AP115" s="1007">
        <v>1.7</v>
      </c>
      <c r="AQ115" s="1008"/>
      <c r="AR115" s="1008"/>
      <c r="AS115" s="1008"/>
      <c r="AT115" s="1009"/>
      <c r="AU115" s="1017"/>
      <c r="AV115" s="1018"/>
      <c r="AW115" s="1018"/>
      <c r="AX115" s="1018"/>
      <c r="AY115" s="1018"/>
      <c r="AZ115" s="893" t="s">
        <v>448</v>
      </c>
      <c r="BA115" s="828"/>
      <c r="BB115" s="828"/>
      <c r="BC115" s="828"/>
      <c r="BD115" s="828"/>
      <c r="BE115" s="828"/>
      <c r="BF115" s="828"/>
      <c r="BG115" s="828"/>
      <c r="BH115" s="828"/>
      <c r="BI115" s="828"/>
      <c r="BJ115" s="828"/>
      <c r="BK115" s="828"/>
      <c r="BL115" s="828"/>
      <c r="BM115" s="828"/>
      <c r="BN115" s="828"/>
      <c r="BO115" s="828"/>
      <c r="BP115" s="829"/>
      <c r="BQ115" s="894">
        <v>47500</v>
      </c>
      <c r="BR115" s="895"/>
      <c r="BS115" s="895"/>
      <c r="BT115" s="895"/>
      <c r="BU115" s="895"/>
      <c r="BV115" s="895">
        <v>41500</v>
      </c>
      <c r="BW115" s="895"/>
      <c r="BX115" s="895"/>
      <c r="BY115" s="895"/>
      <c r="BZ115" s="895"/>
      <c r="CA115" s="895">
        <v>43500</v>
      </c>
      <c r="CB115" s="895"/>
      <c r="CC115" s="895"/>
      <c r="CD115" s="895"/>
      <c r="CE115" s="895"/>
      <c r="CF115" s="956">
        <v>3.4</v>
      </c>
      <c r="CG115" s="957"/>
      <c r="CH115" s="957"/>
      <c r="CI115" s="957"/>
      <c r="CJ115" s="957"/>
      <c r="CK115" s="1012"/>
      <c r="CL115" s="899"/>
      <c r="CM115" s="893" t="s">
        <v>449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331610</v>
      </c>
      <c r="DH115" s="858"/>
      <c r="DI115" s="858"/>
      <c r="DJ115" s="858"/>
      <c r="DK115" s="859"/>
      <c r="DL115" s="860" t="s">
        <v>392</v>
      </c>
      <c r="DM115" s="858"/>
      <c r="DN115" s="858"/>
      <c r="DO115" s="858"/>
      <c r="DP115" s="859"/>
      <c r="DQ115" s="860" t="s">
        <v>392</v>
      </c>
      <c r="DR115" s="858"/>
      <c r="DS115" s="858"/>
      <c r="DT115" s="858"/>
      <c r="DU115" s="859"/>
      <c r="DV115" s="905" t="s">
        <v>392</v>
      </c>
      <c r="DW115" s="906"/>
      <c r="DX115" s="906"/>
      <c r="DY115" s="906"/>
      <c r="DZ115" s="907"/>
    </row>
    <row r="116" spans="1:130" s="246" customFormat="1" ht="26.25" customHeight="1" x14ac:dyDescent="0.15">
      <c r="A116" s="1001"/>
      <c r="B116" s="1002"/>
      <c r="C116" s="961" t="s">
        <v>450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392</v>
      </c>
      <c r="AB116" s="858"/>
      <c r="AC116" s="858"/>
      <c r="AD116" s="858"/>
      <c r="AE116" s="859"/>
      <c r="AF116" s="860">
        <v>1</v>
      </c>
      <c r="AG116" s="858"/>
      <c r="AH116" s="858"/>
      <c r="AI116" s="858"/>
      <c r="AJ116" s="859"/>
      <c r="AK116" s="860" t="s">
        <v>392</v>
      </c>
      <c r="AL116" s="858"/>
      <c r="AM116" s="858"/>
      <c r="AN116" s="858"/>
      <c r="AO116" s="859"/>
      <c r="AP116" s="905" t="s">
        <v>130</v>
      </c>
      <c r="AQ116" s="906"/>
      <c r="AR116" s="906"/>
      <c r="AS116" s="906"/>
      <c r="AT116" s="907"/>
      <c r="AU116" s="1017"/>
      <c r="AV116" s="1018"/>
      <c r="AW116" s="1018"/>
      <c r="AX116" s="1018"/>
      <c r="AY116" s="1018"/>
      <c r="AZ116" s="944" t="s">
        <v>451</v>
      </c>
      <c r="BA116" s="945"/>
      <c r="BB116" s="945"/>
      <c r="BC116" s="945"/>
      <c r="BD116" s="945"/>
      <c r="BE116" s="945"/>
      <c r="BF116" s="945"/>
      <c r="BG116" s="945"/>
      <c r="BH116" s="945"/>
      <c r="BI116" s="945"/>
      <c r="BJ116" s="945"/>
      <c r="BK116" s="945"/>
      <c r="BL116" s="945"/>
      <c r="BM116" s="945"/>
      <c r="BN116" s="945"/>
      <c r="BO116" s="945"/>
      <c r="BP116" s="946"/>
      <c r="BQ116" s="894" t="s">
        <v>130</v>
      </c>
      <c r="BR116" s="895"/>
      <c r="BS116" s="895"/>
      <c r="BT116" s="895"/>
      <c r="BU116" s="895"/>
      <c r="BV116" s="895" t="s">
        <v>130</v>
      </c>
      <c r="BW116" s="895"/>
      <c r="BX116" s="895"/>
      <c r="BY116" s="895"/>
      <c r="BZ116" s="895"/>
      <c r="CA116" s="895" t="s">
        <v>392</v>
      </c>
      <c r="CB116" s="895"/>
      <c r="CC116" s="895"/>
      <c r="CD116" s="895"/>
      <c r="CE116" s="895"/>
      <c r="CF116" s="956" t="s">
        <v>392</v>
      </c>
      <c r="CG116" s="957"/>
      <c r="CH116" s="957"/>
      <c r="CI116" s="957"/>
      <c r="CJ116" s="957"/>
      <c r="CK116" s="1012"/>
      <c r="CL116" s="899"/>
      <c r="CM116" s="902" t="s">
        <v>452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130</v>
      </c>
      <c r="DH116" s="858"/>
      <c r="DI116" s="858"/>
      <c r="DJ116" s="858"/>
      <c r="DK116" s="859"/>
      <c r="DL116" s="860" t="s">
        <v>130</v>
      </c>
      <c r="DM116" s="858"/>
      <c r="DN116" s="858"/>
      <c r="DO116" s="858"/>
      <c r="DP116" s="859"/>
      <c r="DQ116" s="860" t="s">
        <v>130</v>
      </c>
      <c r="DR116" s="858"/>
      <c r="DS116" s="858"/>
      <c r="DT116" s="858"/>
      <c r="DU116" s="859"/>
      <c r="DV116" s="905" t="s">
        <v>392</v>
      </c>
      <c r="DW116" s="906"/>
      <c r="DX116" s="906"/>
      <c r="DY116" s="906"/>
      <c r="DZ116" s="907"/>
    </row>
    <row r="117" spans="1:130" s="246" customFormat="1" ht="26.25" customHeight="1" x14ac:dyDescent="0.15">
      <c r="A117" s="982" t="s">
        <v>190</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453</v>
      </c>
      <c r="Z117" s="984"/>
      <c r="AA117" s="989">
        <v>239859</v>
      </c>
      <c r="AB117" s="990"/>
      <c r="AC117" s="990"/>
      <c r="AD117" s="990"/>
      <c r="AE117" s="991"/>
      <c r="AF117" s="992">
        <v>310506</v>
      </c>
      <c r="AG117" s="990"/>
      <c r="AH117" s="990"/>
      <c r="AI117" s="990"/>
      <c r="AJ117" s="991"/>
      <c r="AK117" s="992">
        <v>258222</v>
      </c>
      <c r="AL117" s="990"/>
      <c r="AM117" s="990"/>
      <c r="AN117" s="990"/>
      <c r="AO117" s="991"/>
      <c r="AP117" s="993"/>
      <c r="AQ117" s="994"/>
      <c r="AR117" s="994"/>
      <c r="AS117" s="994"/>
      <c r="AT117" s="995"/>
      <c r="AU117" s="1017"/>
      <c r="AV117" s="1018"/>
      <c r="AW117" s="1018"/>
      <c r="AX117" s="1018"/>
      <c r="AY117" s="1018"/>
      <c r="AZ117" s="944" t="s">
        <v>454</v>
      </c>
      <c r="BA117" s="945"/>
      <c r="BB117" s="945"/>
      <c r="BC117" s="945"/>
      <c r="BD117" s="945"/>
      <c r="BE117" s="945"/>
      <c r="BF117" s="945"/>
      <c r="BG117" s="945"/>
      <c r="BH117" s="945"/>
      <c r="BI117" s="945"/>
      <c r="BJ117" s="945"/>
      <c r="BK117" s="945"/>
      <c r="BL117" s="945"/>
      <c r="BM117" s="945"/>
      <c r="BN117" s="945"/>
      <c r="BO117" s="945"/>
      <c r="BP117" s="946"/>
      <c r="BQ117" s="894" t="s">
        <v>392</v>
      </c>
      <c r="BR117" s="895"/>
      <c r="BS117" s="895"/>
      <c r="BT117" s="895"/>
      <c r="BU117" s="895"/>
      <c r="BV117" s="895" t="s">
        <v>139</v>
      </c>
      <c r="BW117" s="895"/>
      <c r="BX117" s="895"/>
      <c r="BY117" s="895"/>
      <c r="BZ117" s="895"/>
      <c r="CA117" s="895" t="s">
        <v>392</v>
      </c>
      <c r="CB117" s="895"/>
      <c r="CC117" s="895"/>
      <c r="CD117" s="895"/>
      <c r="CE117" s="895"/>
      <c r="CF117" s="956" t="s">
        <v>130</v>
      </c>
      <c r="CG117" s="957"/>
      <c r="CH117" s="957"/>
      <c r="CI117" s="957"/>
      <c r="CJ117" s="957"/>
      <c r="CK117" s="1012"/>
      <c r="CL117" s="899"/>
      <c r="CM117" s="902" t="s">
        <v>455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130</v>
      </c>
      <c r="DH117" s="858"/>
      <c r="DI117" s="858"/>
      <c r="DJ117" s="858"/>
      <c r="DK117" s="859"/>
      <c r="DL117" s="860" t="s">
        <v>130</v>
      </c>
      <c r="DM117" s="858"/>
      <c r="DN117" s="858"/>
      <c r="DO117" s="858"/>
      <c r="DP117" s="859"/>
      <c r="DQ117" s="860" t="s">
        <v>392</v>
      </c>
      <c r="DR117" s="858"/>
      <c r="DS117" s="858"/>
      <c r="DT117" s="858"/>
      <c r="DU117" s="859"/>
      <c r="DV117" s="905" t="s">
        <v>130</v>
      </c>
      <c r="DW117" s="906"/>
      <c r="DX117" s="906"/>
      <c r="DY117" s="906"/>
      <c r="DZ117" s="907"/>
    </row>
    <row r="118" spans="1:130" s="246" customFormat="1" ht="26.25" customHeight="1" x14ac:dyDescent="0.15">
      <c r="A118" s="982" t="s">
        <v>429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427</v>
      </c>
      <c r="AB118" s="983"/>
      <c r="AC118" s="983"/>
      <c r="AD118" s="983"/>
      <c r="AE118" s="984"/>
      <c r="AF118" s="985" t="s">
        <v>310</v>
      </c>
      <c r="AG118" s="983"/>
      <c r="AH118" s="983"/>
      <c r="AI118" s="983"/>
      <c r="AJ118" s="984"/>
      <c r="AK118" s="985" t="s">
        <v>309</v>
      </c>
      <c r="AL118" s="983"/>
      <c r="AM118" s="983"/>
      <c r="AN118" s="983"/>
      <c r="AO118" s="984"/>
      <c r="AP118" s="986" t="s">
        <v>428</v>
      </c>
      <c r="AQ118" s="987"/>
      <c r="AR118" s="987"/>
      <c r="AS118" s="987"/>
      <c r="AT118" s="988"/>
      <c r="AU118" s="1017"/>
      <c r="AV118" s="1018"/>
      <c r="AW118" s="1018"/>
      <c r="AX118" s="1018"/>
      <c r="AY118" s="1018"/>
      <c r="AZ118" s="960" t="s">
        <v>456</v>
      </c>
      <c r="BA118" s="961"/>
      <c r="BB118" s="961"/>
      <c r="BC118" s="961"/>
      <c r="BD118" s="961"/>
      <c r="BE118" s="961"/>
      <c r="BF118" s="961"/>
      <c r="BG118" s="961"/>
      <c r="BH118" s="961"/>
      <c r="BI118" s="961"/>
      <c r="BJ118" s="961"/>
      <c r="BK118" s="961"/>
      <c r="BL118" s="961"/>
      <c r="BM118" s="961"/>
      <c r="BN118" s="961"/>
      <c r="BO118" s="961"/>
      <c r="BP118" s="962"/>
      <c r="BQ118" s="963" t="s">
        <v>139</v>
      </c>
      <c r="BR118" s="926"/>
      <c r="BS118" s="926"/>
      <c r="BT118" s="926"/>
      <c r="BU118" s="926"/>
      <c r="BV118" s="926" t="s">
        <v>130</v>
      </c>
      <c r="BW118" s="926"/>
      <c r="BX118" s="926"/>
      <c r="BY118" s="926"/>
      <c r="BZ118" s="926"/>
      <c r="CA118" s="926" t="s">
        <v>392</v>
      </c>
      <c r="CB118" s="926"/>
      <c r="CC118" s="926"/>
      <c r="CD118" s="926"/>
      <c r="CE118" s="926"/>
      <c r="CF118" s="956" t="s">
        <v>392</v>
      </c>
      <c r="CG118" s="957"/>
      <c r="CH118" s="957"/>
      <c r="CI118" s="957"/>
      <c r="CJ118" s="957"/>
      <c r="CK118" s="1012"/>
      <c r="CL118" s="899"/>
      <c r="CM118" s="902" t="s">
        <v>457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130</v>
      </c>
      <c r="DH118" s="858"/>
      <c r="DI118" s="858"/>
      <c r="DJ118" s="858"/>
      <c r="DK118" s="859"/>
      <c r="DL118" s="860" t="s">
        <v>392</v>
      </c>
      <c r="DM118" s="858"/>
      <c r="DN118" s="858"/>
      <c r="DO118" s="858"/>
      <c r="DP118" s="859"/>
      <c r="DQ118" s="860" t="s">
        <v>130</v>
      </c>
      <c r="DR118" s="858"/>
      <c r="DS118" s="858"/>
      <c r="DT118" s="858"/>
      <c r="DU118" s="859"/>
      <c r="DV118" s="905" t="s">
        <v>130</v>
      </c>
      <c r="DW118" s="906"/>
      <c r="DX118" s="906"/>
      <c r="DY118" s="906"/>
      <c r="DZ118" s="907"/>
    </row>
    <row r="119" spans="1:130" s="246" customFormat="1" ht="26.25" customHeight="1" x14ac:dyDescent="0.15">
      <c r="A119" s="896" t="s">
        <v>432</v>
      </c>
      <c r="B119" s="897"/>
      <c r="C119" s="972" t="s">
        <v>433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392</v>
      </c>
      <c r="AB119" s="976"/>
      <c r="AC119" s="976"/>
      <c r="AD119" s="976"/>
      <c r="AE119" s="977"/>
      <c r="AF119" s="978" t="s">
        <v>392</v>
      </c>
      <c r="AG119" s="976"/>
      <c r="AH119" s="976"/>
      <c r="AI119" s="976"/>
      <c r="AJ119" s="977"/>
      <c r="AK119" s="978" t="s">
        <v>392</v>
      </c>
      <c r="AL119" s="976"/>
      <c r="AM119" s="976"/>
      <c r="AN119" s="976"/>
      <c r="AO119" s="977"/>
      <c r="AP119" s="979" t="s">
        <v>392</v>
      </c>
      <c r="AQ119" s="980"/>
      <c r="AR119" s="980"/>
      <c r="AS119" s="980"/>
      <c r="AT119" s="981"/>
      <c r="AU119" s="1019"/>
      <c r="AV119" s="1020"/>
      <c r="AW119" s="1020"/>
      <c r="AX119" s="1020"/>
      <c r="AY119" s="1020"/>
      <c r="AZ119" s="277" t="s">
        <v>190</v>
      </c>
      <c r="BA119" s="277"/>
      <c r="BB119" s="277"/>
      <c r="BC119" s="277"/>
      <c r="BD119" s="277"/>
      <c r="BE119" s="277"/>
      <c r="BF119" s="277"/>
      <c r="BG119" s="277"/>
      <c r="BH119" s="277"/>
      <c r="BI119" s="277"/>
      <c r="BJ119" s="277"/>
      <c r="BK119" s="277"/>
      <c r="BL119" s="277"/>
      <c r="BM119" s="277"/>
      <c r="BN119" s="277"/>
      <c r="BO119" s="958" t="s">
        <v>458</v>
      </c>
      <c r="BP119" s="959"/>
      <c r="BQ119" s="963">
        <v>2992391</v>
      </c>
      <c r="BR119" s="926"/>
      <c r="BS119" s="926"/>
      <c r="BT119" s="926"/>
      <c r="BU119" s="926"/>
      <c r="BV119" s="926">
        <v>3036287</v>
      </c>
      <c r="BW119" s="926"/>
      <c r="BX119" s="926"/>
      <c r="BY119" s="926"/>
      <c r="BZ119" s="926"/>
      <c r="CA119" s="926">
        <v>3148328</v>
      </c>
      <c r="CB119" s="926"/>
      <c r="CC119" s="926"/>
      <c r="CD119" s="926"/>
      <c r="CE119" s="926"/>
      <c r="CF119" s="824"/>
      <c r="CG119" s="825"/>
      <c r="CH119" s="825"/>
      <c r="CI119" s="825"/>
      <c r="CJ119" s="915"/>
      <c r="CK119" s="1013"/>
      <c r="CL119" s="901"/>
      <c r="CM119" s="919" t="s">
        <v>459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72484</v>
      </c>
      <c r="DH119" s="841"/>
      <c r="DI119" s="841"/>
      <c r="DJ119" s="841"/>
      <c r="DK119" s="842"/>
      <c r="DL119" s="843">
        <v>59892</v>
      </c>
      <c r="DM119" s="841"/>
      <c r="DN119" s="841"/>
      <c r="DO119" s="841"/>
      <c r="DP119" s="842"/>
      <c r="DQ119" s="843">
        <v>37687</v>
      </c>
      <c r="DR119" s="841"/>
      <c r="DS119" s="841"/>
      <c r="DT119" s="841"/>
      <c r="DU119" s="842"/>
      <c r="DV119" s="929">
        <v>3</v>
      </c>
      <c r="DW119" s="930"/>
      <c r="DX119" s="930"/>
      <c r="DY119" s="930"/>
      <c r="DZ119" s="931"/>
    </row>
    <row r="120" spans="1:130" s="246" customFormat="1" ht="26.25" customHeight="1" x14ac:dyDescent="0.15">
      <c r="A120" s="898"/>
      <c r="B120" s="899"/>
      <c r="C120" s="902" t="s">
        <v>436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392</v>
      </c>
      <c r="AB120" s="858"/>
      <c r="AC120" s="858"/>
      <c r="AD120" s="858"/>
      <c r="AE120" s="859"/>
      <c r="AF120" s="860" t="s">
        <v>392</v>
      </c>
      <c r="AG120" s="858"/>
      <c r="AH120" s="858"/>
      <c r="AI120" s="858"/>
      <c r="AJ120" s="859"/>
      <c r="AK120" s="860" t="s">
        <v>392</v>
      </c>
      <c r="AL120" s="858"/>
      <c r="AM120" s="858"/>
      <c r="AN120" s="858"/>
      <c r="AO120" s="859"/>
      <c r="AP120" s="905" t="s">
        <v>139</v>
      </c>
      <c r="AQ120" s="906"/>
      <c r="AR120" s="906"/>
      <c r="AS120" s="906"/>
      <c r="AT120" s="907"/>
      <c r="AU120" s="964" t="s">
        <v>460</v>
      </c>
      <c r="AV120" s="965"/>
      <c r="AW120" s="965"/>
      <c r="AX120" s="965"/>
      <c r="AY120" s="966"/>
      <c r="AZ120" s="941" t="s">
        <v>461</v>
      </c>
      <c r="BA120" s="886"/>
      <c r="BB120" s="886"/>
      <c r="BC120" s="886"/>
      <c r="BD120" s="886"/>
      <c r="BE120" s="886"/>
      <c r="BF120" s="886"/>
      <c r="BG120" s="886"/>
      <c r="BH120" s="886"/>
      <c r="BI120" s="886"/>
      <c r="BJ120" s="886"/>
      <c r="BK120" s="886"/>
      <c r="BL120" s="886"/>
      <c r="BM120" s="886"/>
      <c r="BN120" s="886"/>
      <c r="BO120" s="886"/>
      <c r="BP120" s="887"/>
      <c r="BQ120" s="942">
        <v>890033</v>
      </c>
      <c r="BR120" s="923"/>
      <c r="BS120" s="923"/>
      <c r="BT120" s="923"/>
      <c r="BU120" s="923"/>
      <c r="BV120" s="923">
        <v>844399</v>
      </c>
      <c r="BW120" s="923"/>
      <c r="BX120" s="923"/>
      <c r="BY120" s="923"/>
      <c r="BZ120" s="923"/>
      <c r="CA120" s="923">
        <v>804307</v>
      </c>
      <c r="CB120" s="923"/>
      <c r="CC120" s="923"/>
      <c r="CD120" s="923"/>
      <c r="CE120" s="923"/>
      <c r="CF120" s="947">
        <v>63.2</v>
      </c>
      <c r="CG120" s="948"/>
      <c r="CH120" s="948"/>
      <c r="CI120" s="948"/>
      <c r="CJ120" s="948"/>
      <c r="CK120" s="949" t="s">
        <v>462</v>
      </c>
      <c r="CL120" s="933"/>
      <c r="CM120" s="933"/>
      <c r="CN120" s="933"/>
      <c r="CO120" s="934"/>
      <c r="CP120" s="953" t="s">
        <v>463</v>
      </c>
      <c r="CQ120" s="954"/>
      <c r="CR120" s="954"/>
      <c r="CS120" s="954"/>
      <c r="CT120" s="954"/>
      <c r="CU120" s="954"/>
      <c r="CV120" s="954"/>
      <c r="CW120" s="954"/>
      <c r="CX120" s="954"/>
      <c r="CY120" s="954"/>
      <c r="CZ120" s="954"/>
      <c r="DA120" s="954"/>
      <c r="DB120" s="954"/>
      <c r="DC120" s="954"/>
      <c r="DD120" s="954"/>
      <c r="DE120" s="954"/>
      <c r="DF120" s="955"/>
      <c r="DG120" s="942">
        <v>89872</v>
      </c>
      <c r="DH120" s="923"/>
      <c r="DI120" s="923"/>
      <c r="DJ120" s="923"/>
      <c r="DK120" s="923"/>
      <c r="DL120" s="923">
        <v>171601</v>
      </c>
      <c r="DM120" s="923"/>
      <c r="DN120" s="923"/>
      <c r="DO120" s="923"/>
      <c r="DP120" s="923"/>
      <c r="DQ120" s="923">
        <v>216007</v>
      </c>
      <c r="DR120" s="923"/>
      <c r="DS120" s="923"/>
      <c r="DT120" s="923"/>
      <c r="DU120" s="923"/>
      <c r="DV120" s="924">
        <v>17</v>
      </c>
      <c r="DW120" s="924"/>
      <c r="DX120" s="924"/>
      <c r="DY120" s="924"/>
      <c r="DZ120" s="925"/>
    </row>
    <row r="121" spans="1:130" s="246" customFormat="1" ht="26.25" customHeight="1" x14ac:dyDescent="0.15">
      <c r="A121" s="898"/>
      <c r="B121" s="899"/>
      <c r="C121" s="944" t="s">
        <v>464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139</v>
      </c>
      <c r="AB121" s="858"/>
      <c r="AC121" s="858"/>
      <c r="AD121" s="858"/>
      <c r="AE121" s="859"/>
      <c r="AF121" s="860" t="s">
        <v>139</v>
      </c>
      <c r="AG121" s="858"/>
      <c r="AH121" s="858"/>
      <c r="AI121" s="858"/>
      <c r="AJ121" s="859"/>
      <c r="AK121" s="860" t="s">
        <v>139</v>
      </c>
      <c r="AL121" s="858"/>
      <c r="AM121" s="858"/>
      <c r="AN121" s="858"/>
      <c r="AO121" s="859"/>
      <c r="AP121" s="905" t="s">
        <v>392</v>
      </c>
      <c r="AQ121" s="906"/>
      <c r="AR121" s="906"/>
      <c r="AS121" s="906"/>
      <c r="AT121" s="907"/>
      <c r="AU121" s="967"/>
      <c r="AV121" s="968"/>
      <c r="AW121" s="968"/>
      <c r="AX121" s="968"/>
      <c r="AY121" s="969"/>
      <c r="AZ121" s="893" t="s">
        <v>465</v>
      </c>
      <c r="BA121" s="828"/>
      <c r="BB121" s="828"/>
      <c r="BC121" s="828"/>
      <c r="BD121" s="828"/>
      <c r="BE121" s="828"/>
      <c r="BF121" s="828"/>
      <c r="BG121" s="828"/>
      <c r="BH121" s="828"/>
      <c r="BI121" s="828"/>
      <c r="BJ121" s="828"/>
      <c r="BK121" s="828"/>
      <c r="BL121" s="828"/>
      <c r="BM121" s="828"/>
      <c r="BN121" s="828"/>
      <c r="BO121" s="828"/>
      <c r="BP121" s="829"/>
      <c r="BQ121" s="894" t="s">
        <v>130</v>
      </c>
      <c r="BR121" s="895"/>
      <c r="BS121" s="895"/>
      <c r="BT121" s="895"/>
      <c r="BU121" s="895"/>
      <c r="BV121" s="895" t="s">
        <v>392</v>
      </c>
      <c r="BW121" s="895"/>
      <c r="BX121" s="895"/>
      <c r="BY121" s="895"/>
      <c r="BZ121" s="895"/>
      <c r="CA121" s="895" t="s">
        <v>392</v>
      </c>
      <c r="CB121" s="895"/>
      <c r="CC121" s="895"/>
      <c r="CD121" s="895"/>
      <c r="CE121" s="895"/>
      <c r="CF121" s="956" t="s">
        <v>392</v>
      </c>
      <c r="CG121" s="957"/>
      <c r="CH121" s="957"/>
      <c r="CI121" s="957"/>
      <c r="CJ121" s="957"/>
      <c r="CK121" s="950"/>
      <c r="CL121" s="936"/>
      <c r="CM121" s="936"/>
      <c r="CN121" s="936"/>
      <c r="CO121" s="937"/>
      <c r="CP121" s="916" t="s">
        <v>466</v>
      </c>
      <c r="CQ121" s="917"/>
      <c r="CR121" s="917"/>
      <c r="CS121" s="917"/>
      <c r="CT121" s="917"/>
      <c r="CU121" s="917"/>
      <c r="CV121" s="917"/>
      <c r="CW121" s="917"/>
      <c r="CX121" s="917"/>
      <c r="CY121" s="917"/>
      <c r="CZ121" s="917"/>
      <c r="DA121" s="917"/>
      <c r="DB121" s="917"/>
      <c r="DC121" s="917"/>
      <c r="DD121" s="917"/>
      <c r="DE121" s="917"/>
      <c r="DF121" s="918"/>
      <c r="DG121" s="894" t="s">
        <v>392</v>
      </c>
      <c r="DH121" s="895"/>
      <c r="DI121" s="895"/>
      <c r="DJ121" s="895"/>
      <c r="DK121" s="895"/>
      <c r="DL121" s="895" t="s">
        <v>130</v>
      </c>
      <c r="DM121" s="895"/>
      <c r="DN121" s="895"/>
      <c r="DO121" s="895"/>
      <c r="DP121" s="895"/>
      <c r="DQ121" s="895" t="s">
        <v>139</v>
      </c>
      <c r="DR121" s="895"/>
      <c r="DS121" s="895"/>
      <c r="DT121" s="895"/>
      <c r="DU121" s="895"/>
      <c r="DV121" s="872" t="s">
        <v>392</v>
      </c>
      <c r="DW121" s="872"/>
      <c r="DX121" s="872"/>
      <c r="DY121" s="872"/>
      <c r="DZ121" s="873"/>
    </row>
    <row r="122" spans="1:130" s="246" customFormat="1" ht="26.25" customHeight="1" x14ac:dyDescent="0.15">
      <c r="A122" s="898"/>
      <c r="B122" s="899"/>
      <c r="C122" s="902" t="s">
        <v>446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139</v>
      </c>
      <c r="AB122" s="858"/>
      <c r="AC122" s="858"/>
      <c r="AD122" s="858"/>
      <c r="AE122" s="859"/>
      <c r="AF122" s="860" t="s">
        <v>392</v>
      </c>
      <c r="AG122" s="858"/>
      <c r="AH122" s="858"/>
      <c r="AI122" s="858"/>
      <c r="AJ122" s="859"/>
      <c r="AK122" s="860" t="s">
        <v>392</v>
      </c>
      <c r="AL122" s="858"/>
      <c r="AM122" s="858"/>
      <c r="AN122" s="858"/>
      <c r="AO122" s="859"/>
      <c r="AP122" s="905" t="s">
        <v>130</v>
      </c>
      <c r="AQ122" s="906"/>
      <c r="AR122" s="906"/>
      <c r="AS122" s="906"/>
      <c r="AT122" s="907"/>
      <c r="AU122" s="967"/>
      <c r="AV122" s="968"/>
      <c r="AW122" s="968"/>
      <c r="AX122" s="968"/>
      <c r="AY122" s="969"/>
      <c r="AZ122" s="960" t="s">
        <v>467</v>
      </c>
      <c r="BA122" s="961"/>
      <c r="BB122" s="961"/>
      <c r="BC122" s="961"/>
      <c r="BD122" s="961"/>
      <c r="BE122" s="961"/>
      <c r="BF122" s="961"/>
      <c r="BG122" s="961"/>
      <c r="BH122" s="961"/>
      <c r="BI122" s="961"/>
      <c r="BJ122" s="961"/>
      <c r="BK122" s="961"/>
      <c r="BL122" s="961"/>
      <c r="BM122" s="961"/>
      <c r="BN122" s="961"/>
      <c r="BO122" s="961"/>
      <c r="BP122" s="962"/>
      <c r="BQ122" s="963">
        <v>1993041</v>
      </c>
      <c r="BR122" s="926"/>
      <c r="BS122" s="926"/>
      <c r="BT122" s="926"/>
      <c r="BU122" s="926"/>
      <c r="BV122" s="926">
        <v>1991958</v>
      </c>
      <c r="BW122" s="926"/>
      <c r="BX122" s="926"/>
      <c r="BY122" s="926"/>
      <c r="BZ122" s="926"/>
      <c r="CA122" s="926">
        <v>2063317</v>
      </c>
      <c r="CB122" s="926"/>
      <c r="CC122" s="926"/>
      <c r="CD122" s="926"/>
      <c r="CE122" s="926"/>
      <c r="CF122" s="927">
        <v>162.19999999999999</v>
      </c>
      <c r="CG122" s="928"/>
      <c r="CH122" s="928"/>
      <c r="CI122" s="928"/>
      <c r="CJ122" s="928"/>
      <c r="CK122" s="950"/>
      <c r="CL122" s="936"/>
      <c r="CM122" s="936"/>
      <c r="CN122" s="936"/>
      <c r="CO122" s="937"/>
      <c r="CP122" s="916" t="s">
        <v>468</v>
      </c>
      <c r="CQ122" s="917"/>
      <c r="CR122" s="917"/>
      <c r="CS122" s="917"/>
      <c r="CT122" s="917"/>
      <c r="CU122" s="917"/>
      <c r="CV122" s="917"/>
      <c r="CW122" s="917"/>
      <c r="CX122" s="917"/>
      <c r="CY122" s="917"/>
      <c r="CZ122" s="917"/>
      <c r="DA122" s="917"/>
      <c r="DB122" s="917"/>
      <c r="DC122" s="917"/>
      <c r="DD122" s="917"/>
      <c r="DE122" s="917"/>
      <c r="DF122" s="918"/>
      <c r="DG122" s="894" t="s">
        <v>392</v>
      </c>
      <c r="DH122" s="895"/>
      <c r="DI122" s="895"/>
      <c r="DJ122" s="895"/>
      <c r="DK122" s="895"/>
      <c r="DL122" s="895" t="s">
        <v>130</v>
      </c>
      <c r="DM122" s="895"/>
      <c r="DN122" s="895"/>
      <c r="DO122" s="895"/>
      <c r="DP122" s="895"/>
      <c r="DQ122" s="895" t="s">
        <v>130</v>
      </c>
      <c r="DR122" s="895"/>
      <c r="DS122" s="895"/>
      <c r="DT122" s="895"/>
      <c r="DU122" s="895"/>
      <c r="DV122" s="872" t="s">
        <v>392</v>
      </c>
      <c r="DW122" s="872"/>
      <c r="DX122" s="872"/>
      <c r="DY122" s="872"/>
      <c r="DZ122" s="873"/>
    </row>
    <row r="123" spans="1:130" s="246" customFormat="1" ht="26.25" customHeight="1" x14ac:dyDescent="0.15">
      <c r="A123" s="898"/>
      <c r="B123" s="899"/>
      <c r="C123" s="902" t="s">
        <v>452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392</v>
      </c>
      <c r="AB123" s="858"/>
      <c r="AC123" s="858"/>
      <c r="AD123" s="858"/>
      <c r="AE123" s="859"/>
      <c r="AF123" s="860" t="s">
        <v>392</v>
      </c>
      <c r="AG123" s="858"/>
      <c r="AH123" s="858"/>
      <c r="AI123" s="858"/>
      <c r="AJ123" s="859"/>
      <c r="AK123" s="860" t="s">
        <v>392</v>
      </c>
      <c r="AL123" s="858"/>
      <c r="AM123" s="858"/>
      <c r="AN123" s="858"/>
      <c r="AO123" s="859"/>
      <c r="AP123" s="905" t="s">
        <v>130</v>
      </c>
      <c r="AQ123" s="906"/>
      <c r="AR123" s="906"/>
      <c r="AS123" s="906"/>
      <c r="AT123" s="907"/>
      <c r="AU123" s="970"/>
      <c r="AV123" s="971"/>
      <c r="AW123" s="971"/>
      <c r="AX123" s="971"/>
      <c r="AY123" s="971"/>
      <c r="AZ123" s="277" t="s">
        <v>190</v>
      </c>
      <c r="BA123" s="277"/>
      <c r="BB123" s="277"/>
      <c r="BC123" s="277"/>
      <c r="BD123" s="277"/>
      <c r="BE123" s="277"/>
      <c r="BF123" s="277"/>
      <c r="BG123" s="277"/>
      <c r="BH123" s="277"/>
      <c r="BI123" s="277"/>
      <c r="BJ123" s="277"/>
      <c r="BK123" s="277"/>
      <c r="BL123" s="277"/>
      <c r="BM123" s="277"/>
      <c r="BN123" s="277"/>
      <c r="BO123" s="958" t="s">
        <v>469</v>
      </c>
      <c r="BP123" s="959"/>
      <c r="BQ123" s="913">
        <v>2883074</v>
      </c>
      <c r="BR123" s="914"/>
      <c r="BS123" s="914"/>
      <c r="BT123" s="914"/>
      <c r="BU123" s="914"/>
      <c r="BV123" s="914">
        <v>2836357</v>
      </c>
      <c r="BW123" s="914"/>
      <c r="BX123" s="914"/>
      <c r="BY123" s="914"/>
      <c r="BZ123" s="914"/>
      <c r="CA123" s="914">
        <v>2867624</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
      <c r="A124" s="898"/>
      <c r="B124" s="899"/>
      <c r="C124" s="902" t="s">
        <v>455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392</v>
      </c>
      <c r="AB124" s="858"/>
      <c r="AC124" s="858"/>
      <c r="AD124" s="858"/>
      <c r="AE124" s="859"/>
      <c r="AF124" s="860" t="s">
        <v>130</v>
      </c>
      <c r="AG124" s="858"/>
      <c r="AH124" s="858"/>
      <c r="AI124" s="858"/>
      <c r="AJ124" s="859"/>
      <c r="AK124" s="860" t="s">
        <v>392</v>
      </c>
      <c r="AL124" s="858"/>
      <c r="AM124" s="858"/>
      <c r="AN124" s="858"/>
      <c r="AO124" s="859"/>
      <c r="AP124" s="905" t="s">
        <v>130</v>
      </c>
      <c r="AQ124" s="906"/>
      <c r="AR124" s="906"/>
      <c r="AS124" s="906"/>
      <c r="AT124" s="907"/>
      <c r="AU124" s="908" t="s">
        <v>470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9</v>
      </c>
      <c r="BR124" s="912"/>
      <c r="BS124" s="912"/>
      <c r="BT124" s="912"/>
      <c r="BU124" s="912"/>
      <c r="BV124" s="912">
        <v>16</v>
      </c>
      <c r="BW124" s="912"/>
      <c r="BX124" s="912"/>
      <c r="BY124" s="912"/>
      <c r="BZ124" s="912"/>
      <c r="CA124" s="912">
        <v>22</v>
      </c>
      <c r="CB124" s="912"/>
      <c r="CC124" s="912"/>
      <c r="CD124" s="912"/>
      <c r="CE124" s="912"/>
      <c r="CF124" s="802"/>
      <c r="CG124" s="803"/>
      <c r="CH124" s="803"/>
      <c r="CI124" s="803"/>
      <c r="CJ124" s="943"/>
      <c r="CK124" s="951"/>
      <c r="CL124" s="951"/>
      <c r="CM124" s="951"/>
      <c r="CN124" s="951"/>
      <c r="CO124" s="952"/>
      <c r="CP124" s="916" t="s">
        <v>471</v>
      </c>
      <c r="CQ124" s="917"/>
      <c r="CR124" s="917"/>
      <c r="CS124" s="917"/>
      <c r="CT124" s="917"/>
      <c r="CU124" s="917"/>
      <c r="CV124" s="917"/>
      <c r="CW124" s="917"/>
      <c r="CX124" s="917"/>
      <c r="CY124" s="917"/>
      <c r="CZ124" s="917"/>
      <c r="DA124" s="917"/>
      <c r="DB124" s="917"/>
      <c r="DC124" s="917"/>
      <c r="DD124" s="917"/>
      <c r="DE124" s="917"/>
      <c r="DF124" s="918"/>
      <c r="DG124" s="840" t="s">
        <v>130</v>
      </c>
      <c r="DH124" s="841"/>
      <c r="DI124" s="841"/>
      <c r="DJ124" s="841"/>
      <c r="DK124" s="842"/>
      <c r="DL124" s="843" t="s">
        <v>392</v>
      </c>
      <c r="DM124" s="841"/>
      <c r="DN124" s="841"/>
      <c r="DO124" s="841"/>
      <c r="DP124" s="842"/>
      <c r="DQ124" s="843" t="s">
        <v>392</v>
      </c>
      <c r="DR124" s="841"/>
      <c r="DS124" s="841"/>
      <c r="DT124" s="841"/>
      <c r="DU124" s="842"/>
      <c r="DV124" s="929" t="s">
        <v>392</v>
      </c>
      <c r="DW124" s="930"/>
      <c r="DX124" s="930"/>
      <c r="DY124" s="930"/>
      <c r="DZ124" s="931"/>
    </row>
    <row r="125" spans="1:130" s="246" customFormat="1" ht="26.25" customHeight="1" x14ac:dyDescent="0.15">
      <c r="A125" s="898"/>
      <c r="B125" s="899"/>
      <c r="C125" s="902" t="s">
        <v>457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130</v>
      </c>
      <c r="AB125" s="858"/>
      <c r="AC125" s="858"/>
      <c r="AD125" s="858"/>
      <c r="AE125" s="859"/>
      <c r="AF125" s="860" t="s">
        <v>139</v>
      </c>
      <c r="AG125" s="858"/>
      <c r="AH125" s="858"/>
      <c r="AI125" s="858"/>
      <c r="AJ125" s="859"/>
      <c r="AK125" s="860" t="s">
        <v>130</v>
      </c>
      <c r="AL125" s="858"/>
      <c r="AM125" s="858"/>
      <c r="AN125" s="858"/>
      <c r="AO125" s="859"/>
      <c r="AP125" s="905" t="s">
        <v>130</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472</v>
      </c>
      <c r="CL125" s="933"/>
      <c r="CM125" s="933"/>
      <c r="CN125" s="933"/>
      <c r="CO125" s="934"/>
      <c r="CP125" s="941" t="s">
        <v>473</v>
      </c>
      <c r="CQ125" s="886"/>
      <c r="CR125" s="886"/>
      <c r="CS125" s="886"/>
      <c r="CT125" s="886"/>
      <c r="CU125" s="886"/>
      <c r="CV125" s="886"/>
      <c r="CW125" s="886"/>
      <c r="CX125" s="886"/>
      <c r="CY125" s="886"/>
      <c r="CZ125" s="886"/>
      <c r="DA125" s="886"/>
      <c r="DB125" s="886"/>
      <c r="DC125" s="886"/>
      <c r="DD125" s="886"/>
      <c r="DE125" s="886"/>
      <c r="DF125" s="887"/>
      <c r="DG125" s="942" t="s">
        <v>392</v>
      </c>
      <c r="DH125" s="923"/>
      <c r="DI125" s="923"/>
      <c r="DJ125" s="923"/>
      <c r="DK125" s="923"/>
      <c r="DL125" s="923" t="s">
        <v>392</v>
      </c>
      <c r="DM125" s="923"/>
      <c r="DN125" s="923"/>
      <c r="DO125" s="923"/>
      <c r="DP125" s="923"/>
      <c r="DQ125" s="923" t="s">
        <v>130</v>
      </c>
      <c r="DR125" s="923"/>
      <c r="DS125" s="923"/>
      <c r="DT125" s="923"/>
      <c r="DU125" s="923"/>
      <c r="DV125" s="924" t="s">
        <v>139</v>
      </c>
      <c r="DW125" s="924"/>
      <c r="DX125" s="924"/>
      <c r="DY125" s="924"/>
      <c r="DZ125" s="925"/>
    </row>
    <row r="126" spans="1:130" s="246" customFormat="1" ht="26.25" customHeight="1" thickBot="1" x14ac:dyDescent="0.2">
      <c r="A126" s="898"/>
      <c r="B126" s="899"/>
      <c r="C126" s="902" t="s">
        <v>459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21438</v>
      </c>
      <c r="AB126" s="858"/>
      <c r="AC126" s="858"/>
      <c r="AD126" s="858"/>
      <c r="AE126" s="859"/>
      <c r="AF126" s="860">
        <v>23928</v>
      </c>
      <c r="AG126" s="858"/>
      <c r="AH126" s="858"/>
      <c r="AI126" s="858"/>
      <c r="AJ126" s="859"/>
      <c r="AK126" s="860">
        <v>22204</v>
      </c>
      <c r="AL126" s="858"/>
      <c r="AM126" s="858"/>
      <c r="AN126" s="858"/>
      <c r="AO126" s="859"/>
      <c r="AP126" s="905">
        <v>1.7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474</v>
      </c>
      <c r="CQ126" s="828"/>
      <c r="CR126" s="828"/>
      <c r="CS126" s="828"/>
      <c r="CT126" s="828"/>
      <c r="CU126" s="828"/>
      <c r="CV126" s="828"/>
      <c r="CW126" s="828"/>
      <c r="CX126" s="828"/>
      <c r="CY126" s="828"/>
      <c r="CZ126" s="828"/>
      <c r="DA126" s="828"/>
      <c r="DB126" s="828"/>
      <c r="DC126" s="828"/>
      <c r="DD126" s="828"/>
      <c r="DE126" s="828"/>
      <c r="DF126" s="829"/>
      <c r="DG126" s="894" t="s">
        <v>130</v>
      </c>
      <c r="DH126" s="895"/>
      <c r="DI126" s="895"/>
      <c r="DJ126" s="895"/>
      <c r="DK126" s="895"/>
      <c r="DL126" s="895" t="s">
        <v>130</v>
      </c>
      <c r="DM126" s="895"/>
      <c r="DN126" s="895"/>
      <c r="DO126" s="895"/>
      <c r="DP126" s="895"/>
      <c r="DQ126" s="895" t="s">
        <v>130</v>
      </c>
      <c r="DR126" s="895"/>
      <c r="DS126" s="895"/>
      <c r="DT126" s="895"/>
      <c r="DU126" s="895"/>
      <c r="DV126" s="872" t="s">
        <v>392</v>
      </c>
      <c r="DW126" s="872"/>
      <c r="DX126" s="872"/>
      <c r="DY126" s="872"/>
      <c r="DZ126" s="873"/>
    </row>
    <row r="127" spans="1:130" s="246" customFormat="1" ht="26.25" customHeight="1" x14ac:dyDescent="0.15">
      <c r="A127" s="900"/>
      <c r="B127" s="901"/>
      <c r="C127" s="919" t="s">
        <v>475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130</v>
      </c>
      <c r="AB127" s="858"/>
      <c r="AC127" s="858"/>
      <c r="AD127" s="858"/>
      <c r="AE127" s="859"/>
      <c r="AF127" s="860" t="s">
        <v>392</v>
      </c>
      <c r="AG127" s="858"/>
      <c r="AH127" s="858"/>
      <c r="AI127" s="858"/>
      <c r="AJ127" s="859"/>
      <c r="AK127" s="860" t="s">
        <v>392</v>
      </c>
      <c r="AL127" s="858"/>
      <c r="AM127" s="858"/>
      <c r="AN127" s="858"/>
      <c r="AO127" s="859"/>
      <c r="AP127" s="905" t="s">
        <v>130</v>
      </c>
      <c r="AQ127" s="906"/>
      <c r="AR127" s="906"/>
      <c r="AS127" s="906"/>
      <c r="AT127" s="907"/>
      <c r="AU127" s="282"/>
      <c r="AV127" s="282"/>
      <c r="AW127" s="282"/>
      <c r="AX127" s="922" t="s">
        <v>476</v>
      </c>
      <c r="AY127" s="890"/>
      <c r="AZ127" s="890"/>
      <c r="BA127" s="890"/>
      <c r="BB127" s="890"/>
      <c r="BC127" s="890"/>
      <c r="BD127" s="890"/>
      <c r="BE127" s="891"/>
      <c r="BF127" s="889" t="s">
        <v>477</v>
      </c>
      <c r="BG127" s="890"/>
      <c r="BH127" s="890"/>
      <c r="BI127" s="890"/>
      <c r="BJ127" s="890"/>
      <c r="BK127" s="890"/>
      <c r="BL127" s="891"/>
      <c r="BM127" s="889" t="s">
        <v>478</v>
      </c>
      <c r="BN127" s="890"/>
      <c r="BO127" s="890"/>
      <c r="BP127" s="890"/>
      <c r="BQ127" s="890"/>
      <c r="BR127" s="890"/>
      <c r="BS127" s="891"/>
      <c r="BT127" s="889" t="s">
        <v>479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480</v>
      </c>
      <c r="CQ127" s="828"/>
      <c r="CR127" s="828"/>
      <c r="CS127" s="828"/>
      <c r="CT127" s="828"/>
      <c r="CU127" s="828"/>
      <c r="CV127" s="828"/>
      <c r="CW127" s="828"/>
      <c r="CX127" s="828"/>
      <c r="CY127" s="828"/>
      <c r="CZ127" s="828"/>
      <c r="DA127" s="828"/>
      <c r="DB127" s="828"/>
      <c r="DC127" s="828"/>
      <c r="DD127" s="828"/>
      <c r="DE127" s="828"/>
      <c r="DF127" s="829"/>
      <c r="DG127" s="894" t="s">
        <v>130</v>
      </c>
      <c r="DH127" s="895"/>
      <c r="DI127" s="895"/>
      <c r="DJ127" s="895"/>
      <c r="DK127" s="895"/>
      <c r="DL127" s="895" t="s">
        <v>130</v>
      </c>
      <c r="DM127" s="895"/>
      <c r="DN127" s="895"/>
      <c r="DO127" s="895"/>
      <c r="DP127" s="895"/>
      <c r="DQ127" s="895" t="s">
        <v>130</v>
      </c>
      <c r="DR127" s="895"/>
      <c r="DS127" s="895"/>
      <c r="DT127" s="895"/>
      <c r="DU127" s="895"/>
      <c r="DV127" s="872" t="s">
        <v>392</v>
      </c>
      <c r="DW127" s="872"/>
      <c r="DX127" s="872"/>
      <c r="DY127" s="872"/>
      <c r="DZ127" s="873"/>
    </row>
    <row r="128" spans="1:130" s="246" customFormat="1" ht="26.25" customHeight="1" thickBot="1" x14ac:dyDescent="0.2">
      <c r="A128" s="874" t="s">
        <v>481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482</v>
      </c>
      <c r="X128" s="876"/>
      <c r="Y128" s="876"/>
      <c r="Z128" s="877"/>
      <c r="AA128" s="878">
        <v>4403</v>
      </c>
      <c r="AB128" s="879"/>
      <c r="AC128" s="879"/>
      <c r="AD128" s="879"/>
      <c r="AE128" s="880"/>
      <c r="AF128" s="881" t="s">
        <v>392</v>
      </c>
      <c r="AG128" s="879"/>
      <c r="AH128" s="879"/>
      <c r="AI128" s="879"/>
      <c r="AJ128" s="880"/>
      <c r="AK128" s="881" t="s">
        <v>392</v>
      </c>
      <c r="AL128" s="879"/>
      <c r="AM128" s="879"/>
      <c r="AN128" s="879"/>
      <c r="AO128" s="880"/>
      <c r="AP128" s="882"/>
      <c r="AQ128" s="883"/>
      <c r="AR128" s="883"/>
      <c r="AS128" s="883"/>
      <c r="AT128" s="884"/>
      <c r="AU128" s="282"/>
      <c r="AV128" s="282"/>
      <c r="AW128" s="282"/>
      <c r="AX128" s="885" t="s">
        <v>483</v>
      </c>
      <c r="AY128" s="886"/>
      <c r="AZ128" s="886"/>
      <c r="BA128" s="886"/>
      <c r="BB128" s="886"/>
      <c r="BC128" s="886"/>
      <c r="BD128" s="886"/>
      <c r="BE128" s="887"/>
      <c r="BF128" s="864" t="s">
        <v>392</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484</v>
      </c>
      <c r="CQ128" s="806"/>
      <c r="CR128" s="806"/>
      <c r="CS128" s="806"/>
      <c r="CT128" s="806"/>
      <c r="CU128" s="806"/>
      <c r="CV128" s="806"/>
      <c r="CW128" s="806"/>
      <c r="CX128" s="806"/>
      <c r="CY128" s="806"/>
      <c r="CZ128" s="806"/>
      <c r="DA128" s="806"/>
      <c r="DB128" s="806"/>
      <c r="DC128" s="806"/>
      <c r="DD128" s="806"/>
      <c r="DE128" s="806"/>
      <c r="DF128" s="807"/>
      <c r="DG128" s="868">
        <v>47500</v>
      </c>
      <c r="DH128" s="869"/>
      <c r="DI128" s="869"/>
      <c r="DJ128" s="869"/>
      <c r="DK128" s="869"/>
      <c r="DL128" s="869">
        <v>41500</v>
      </c>
      <c r="DM128" s="869"/>
      <c r="DN128" s="869"/>
      <c r="DO128" s="869"/>
      <c r="DP128" s="869"/>
      <c r="DQ128" s="869">
        <v>43500</v>
      </c>
      <c r="DR128" s="869"/>
      <c r="DS128" s="869"/>
      <c r="DT128" s="869"/>
      <c r="DU128" s="869"/>
      <c r="DV128" s="870">
        <v>3.4</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485</v>
      </c>
      <c r="X129" s="855"/>
      <c r="Y129" s="855"/>
      <c r="Z129" s="856"/>
      <c r="AA129" s="857">
        <v>1351026</v>
      </c>
      <c r="AB129" s="858"/>
      <c r="AC129" s="858"/>
      <c r="AD129" s="858"/>
      <c r="AE129" s="859"/>
      <c r="AF129" s="860">
        <v>1382639</v>
      </c>
      <c r="AG129" s="858"/>
      <c r="AH129" s="858"/>
      <c r="AI129" s="858"/>
      <c r="AJ129" s="859"/>
      <c r="AK129" s="860">
        <v>1414508</v>
      </c>
      <c r="AL129" s="858"/>
      <c r="AM129" s="858"/>
      <c r="AN129" s="858"/>
      <c r="AO129" s="859"/>
      <c r="AP129" s="861"/>
      <c r="AQ129" s="862"/>
      <c r="AR129" s="862"/>
      <c r="AS129" s="862"/>
      <c r="AT129" s="863"/>
      <c r="AU129" s="284"/>
      <c r="AV129" s="284"/>
      <c r="AW129" s="284"/>
      <c r="AX129" s="827" t="s">
        <v>486</v>
      </c>
      <c r="AY129" s="828"/>
      <c r="AZ129" s="828"/>
      <c r="BA129" s="828"/>
      <c r="BB129" s="828"/>
      <c r="BC129" s="828"/>
      <c r="BD129" s="828"/>
      <c r="BE129" s="829"/>
      <c r="BF129" s="847" t="s">
        <v>392</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488</v>
      </c>
      <c r="X130" s="855"/>
      <c r="Y130" s="855"/>
      <c r="Z130" s="856"/>
      <c r="AA130" s="857">
        <v>137245</v>
      </c>
      <c r="AB130" s="858"/>
      <c r="AC130" s="858"/>
      <c r="AD130" s="858"/>
      <c r="AE130" s="859"/>
      <c r="AF130" s="860">
        <v>140503</v>
      </c>
      <c r="AG130" s="858"/>
      <c r="AH130" s="858"/>
      <c r="AI130" s="858"/>
      <c r="AJ130" s="859"/>
      <c r="AK130" s="860">
        <v>142526</v>
      </c>
      <c r="AL130" s="858"/>
      <c r="AM130" s="858"/>
      <c r="AN130" s="858"/>
      <c r="AO130" s="859"/>
      <c r="AP130" s="861"/>
      <c r="AQ130" s="862"/>
      <c r="AR130" s="862"/>
      <c r="AS130" s="862"/>
      <c r="AT130" s="863"/>
      <c r="AU130" s="284"/>
      <c r="AV130" s="284"/>
      <c r="AW130" s="284"/>
      <c r="AX130" s="827" t="s">
        <v>489</v>
      </c>
      <c r="AY130" s="828"/>
      <c r="AZ130" s="828"/>
      <c r="BA130" s="828"/>
      <c r="BB130" s="828"/>
      <c r="BC130" s="828"/>
      <c r="BD130" s="828"/>
      <c r="BE130" s="829"/>
      <c r="BF130" s="830">
        <v>10.199999999999999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490</v>
      </c>
      <c r="X131" s="838"/>
      <c r="Y131" s="838"/>
      <c r="Z131" s="839"/>
      <c r="AA131" s="840">
        <v>1213781</v>
      </c>
      <c r="AB131" s="841"/>
      <c r="AC131" s="841"/>
      <c r="AD131" s="841"/>
      <c r="AE131" s="842"/>
      <c r="AF131" s="843">
        <v>1242136</v>
      </c>
      <c r="AG131" s="841"/>
      <c r="AH131" s="841"/>
      <c r="AI131" s="841"/>
      <c r="AJ131" s="842"/>
      <c r="AK131" s="843">
        <v>1271982</v>
      </c>
      <c r="AL131" s="841"/>
      <c r="AM131" s="841"/>
      <c r="AN131" s="841"/>
      <c r="AO131" s="842"/>
      <c r="AP131" s="844"/>
      <c r="AQ131" s="845"/>
      <c r="AR131" s="845"/>
      <c r="AS131" s="845"/>
      <c r="AT131" s="846"/>
      <c r="AU131" s="284"/>
      <c r="AV131" s="284"/>
      <c r="AW131" s="284"/>
      <c r="AX131" s="805" t="s">
        <v>491</v>
      </c>
      <c r="AY131" s="806"/>
      <c r="AZ131" s="806"/>
      <c r="BA131" s="806"/>
      <c r="BB131" s="806"/>
      <c r="BC131" s="806"/>
      <c r="BD131" s="806"/>
      <c r="BE131" s="807"/>
      <c r="BF131" s="808">
        <v>22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493</v>
      </c>
      <c r="W132" s="818"/>
      <c r="X132" s="818"/>
      <c r="Y132" s="818"/>
      <c r="Z132" s="819"/>
      <c r="AA132" s="820">
        <v>8.0913278430000002</v>
      </c>
      <c r="AB132" s="821"/>
      <c r="AC132" s="821"/>
      <c r="AD132" s="821"/>
      <c r="AE132" s="822"/>
      <c r="AF132" s="823">
        <v>13.686343519999999</v>
      </c>
      <c r="AG132" s="821"/>
      <c r="AH132" s="821"/>
      <c r="AI132" s="821"/>
      <c r="AJ132" s="822"/>
      <c r="AK132" s="823">
        <v>9.0957261969999994</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494</v>
      </c>
      <c r="W133" s="797"/>
      <c r="X133" s="797"/>
      <c r="Y133" s="797"/>
      <c r="Z133" s="798"/>
      <c r="AA133" s="799">
        <v>7.6</v>
      </c>
      <c r="AB133" s="800"/>
      <c r="AC133" s="800"/>
      <c r="AD133" s="800"/>
      <c r="AE133" s="801"/>
      <c r="AF133" s="799">
        <v>9.6</v>
      </c>
      <c r="AG133" s="800"/>
      <c r="AH133" s="800"/>
      <c r="AI133" s="800"/>
      <c r="AJ133" s="801"/>
      <c r="AK133" s="799">
        <v>10.199999999999999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nX6TzKg/3JexJn+WlsCrzfmy52M6A7S8TQjcgnsLDWRwkO0sp49CVl3acyRouKiSAd+2HK5r8fKjgAOzTbw2Ag==" saltValue="SbeDGNGVeEWcdiMvUV9Kh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xL/pMMDPE1++JYd6TaJw5exzuDx3rfRfwpwS/68Xac+9jl431gamst4PFp0lWPjQKfdxZhIxTQXZSBsYP2UGw==" saltValue="zJueZ2+FXc318TN4Qa1h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0T19Z1YdIAi21IFPKnrNIkt3GI+/lGVMQ9J9kg5cUDAVa4NgIdzwwGbJMpMT7n5U8YBa+Csbf1LuloWTx8w==" saltValue="xdwCNsj3tt6MfOm91RBN6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8" t="s">
        <v>498</v>
      </c>
      <c r="AP7" s="303"/>
      <c r="AQ7" s="304" t="s">
        <v>499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09"/>
      <c r="AP8" s="309" t="s">
        <v>500</v>
      </c>
      <c r="AQ8" s="310" t="s">
        <v>501</v>
      </c>
      <c r="AR8" s="311" t="s">
        <v>502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2" t="s">
        <v>503</v>
      </c>
      <c r="AL9" s="1223"/>
      <c r="AM9" s="1223"/>
      <c r="AN9" s="1224"/>
      <c r="AO9" s="312">
        <v>451390</v>
      </c>
      <c r="AP9" s="312">
        <v>126831</v>
      </c>
      <c r="AQ9" s="313">
        <v>213574</v>
      </c>
      <c r="AR9" s="314">
        <v>-40.6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2" t="s">
        <v>504</v>
      </c>
      <c r="AL10" s="1223"/>
      <c r="AM10" s="1223"/>
      <c r="AN10" s="1224"/>
      <c r="AO10" s="315">
        <v>51230</v>
      </c>
      <c r="AP10" s="315">
        <v>14394</v>
      </c>
      <c r="AQ10" s="316">
        <v>27269</v>
      </c>
      <c r="AR10" s="317">
        <v>-47.2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2" t="s">
        <v>505</v>
      </c>
      <c r="AL11" s="1223"/>
      <c r="AM11" s="1223"/>
      <c r="AN11" s="1224"/>
      <c r="AO11" s="315">
        <v>50775</v>
      </c>
      <c r="AP11" s="315">
        <v>14267</v>
      </c>
      <c r="AQ11" s="316">
        <v>27363</v>
      </c>
      <c r="AR11" s="317">
        <v>-47.9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2" t="s">
        <v>506</v>
      </c>
      <c r="AL12" s="1223"/>
      <c r="AM12" s="1223"/>
      <c r="AN12" s="1224"/>
      <c r="AO12" s="315" t="s">
        <v>507</v>
      </c>
      <c r="AP12" s="315" t="s">
        <v>507</v>
      </c>
      <c r="AQ12" s="316">
        <v>4914</v>
      </c>
      <c r="AR12" s="317" t="s">
        <v>507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2" t="s">
        <v>508</v>
      </c>
      <c r="AL13" s="1223"/>
      <c r="AM13" s="1223"/>
      <c r="AN13" s="1224"/>
      <c r="AO13" s="315" t="s">
        <v>507</v>
      </c>
      <c r="AP13" s="315" t="s">
        <v>507</v>
      </c>
      <c r="AQ13" s="316" t="s">
        <v>507</v>
      </c>
      <c r="AR13" s="317" t="s">
        <v>507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2" t="s">
        <v>509</v>
      </c>
      <c r="AL14" s="1223"/>
      <c r="AM14" s="1223"/>
      <c r="AN14" s="1224"/>
      <c r="AO14" s="315">
        <v>29798</v>
      </c>
      <c r="AP14" s="315">
        <v>8373</v>
      </c>
      <c r="AQ14" s="316">
        <v>8817</v>
      </c>
      <c r="AR14" s="317">
        <v>-5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2" t="s">
        <v>510</v>
      </c>
      <c r="AL15" s="1223"/>
      <c r="AM15" s="1223"/>
      <c r="AN15" s="1224"/>
      <c r="AO15" s="315">
        <v>12127</v>
      </c>
      <c r="AP15" s="315">
        <v>3407</v>
      </c>
      <c r="AQ15" s="316">
        <v>5079</v>
      </c>
      <c r="AR15" s="317">
        <v>-32.9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5" t="s">
        <v>511</v>
      </c>
      <c r="AL16" s="1226"/>
      <c r="AM16" s="1226"/>
      <c r="AN16" s="1227"/>
      <c r="AO16" s="315">
        <v>-39935</v>
      </c>
      <c r="AP16" s="315">
        <v>-11221</v>
      </c>
      <c r="AQ16" s="316">
        <v>-19713</v>
      </c>
      <c r="AR16" s="317">
        <v>-43.1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5" t="s">
        <v>190</v>
      </c>
      <c r="AL17" s="1226"/>
      <c r="AM17" s="1226"/>
      <c r="AN17" s="1227"/>
      <c r="AO17" s="315">
        <v>555385</v>
      </c>
      <c r="AP17" s="315">
        <v>156051</v>
      </c>
      <c r="AQ17" s="316">
        <v>267304</v>
      </c>
      <c r="AR17" s="317">
        <v>-41.6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9" t="s">
        <v>516</v>
      </c>
      <c r="AL21" s="1220"/>
      <c r="AM21" s="1220"/>
      <c r="AN21" s="1221"/>
      <c r="AO21" s="327">
        <v>11.8</v>
      </c>
      <c r="AP21" s="328">
        <v>25.06</v>
      </c>
      <c r="AQ21" s="329">
        <v>-13.26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9" t="s">
        <v>517</v>
      </c>
      <c r="AL22" s="1220"/>
      <c r="AM22" s="1220"/>
      <c r="AN22" s="1221"/>
      <c r="AO22" s="332">
        <v>96.2</v>
      </c>
      <c r="AP22" s="333">
        <v>93.7</v>
      </c>
      <c r="AQ22" s="334">
        <v>2.5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8" t="s">
        <v>498</v>
      </c>
      <c r="AP30" s="303"/>
      <c r="AQ30" s="304" t="s">
        <v>499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09"/>
      <c r="AP31" s="309" t="s">
        <v>500</v>
      </c>
      <c r="AQ31" s="310" t="s">
        <v>501</v>
      </c>
      <c r="AR31" s="311" t="s">
        <v>502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0" t="s">
        <v>521</v>
      </c>
      <c r="AL32" s="1211"/>
      <c r="AM32" s="1211"/>
      <c r="AN32" s="1212"/>
      <c r="AO32" s="342">
        <v>193698</v>
      </c>
      <c r="AP32" s="342">
        <v>54425</v>
      </c>
      <c r="AQ32" s="343">
        <v>151350</v>
      </c>
      <c r="AR32" s="344">
        <v>-64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0" t="s">
        <v>522</v>
      </c>
      <c r="AL33" s="1211"/>
      <c r="AM33" s="1211"/>
      <c r="AN33" s="1212"/>
      <c r="AO33" s="342" t="s">
        <v>507</v>
      </c>
      <c r="AP33" s="342" t="s">
        <v>507</v>
      </c>
      <c r="AQ33" s="343" t="s">
        <v>507</v>
      </c>
      <c r="AR33" s="344" t="s">
        <v>507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0" t="s">
        <v>523</v>
      </c>
      <c r="AL34" s="1211"/>
      <c r="AM34" s="1211"/>
      <c r="AN34" s="1212"/>
      <c r="AO34" s="342" t="s">
        <v>507</v>
      </c>
      <c r="AP34" s="342" t="s">
        <v>507</v>
      </c>
      <c r="AQ34" s="343" t="s">
        <v>507</v>
      </c>
      <c r="AR34" s="344" t="s">
        <v>507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0" t="s">
        <v>524</v>
      </c>
      <c r="AL35" s="1211"/>
      <c r="AM35" s="1211"/>
      <c r="AN35" s="1212"/>
      <c r="AO35" s="342">
        <v>24757</v>
      </c>
      <c r="AP35" s="342">
        <v>6956</v>
      </c>
      <c r="AQ35" s="343">
        <v>30589</v>
      </c>
      <c r="AR35" s="344">
        <v>-77.3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0" t="s">
        <v>525</v>
      </c>
      <c r="AL36" s="1211"/>
      <c r="AM36" s="1211"/>
      <c r="AN36" s="1212"/>
      <c r="AO36" s="342">
        <v>17563</v>
      </c>
      <c r="AP36" s="342">
        <v>4935</v>
      </c>
      <c r="AQ36" s="343">
        <v>6092</v>
      </c>
      <c r="AR36" s="344">
        <v>-19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0" t="s">
        <v>526</v>
      </c>
      <c r="AL37" s="1211"/>
      <c r="AM37" s="1211"/>
      <c r="AN37" s="1212"/>
      <c r="AO37" s="342">
        <v>22204</v>
      </c>
      <c r="AP37" s="342">
        <v>6239</v>
      </c>
      <c r="AQ37" s="343">
        <v>1860</v>
      </c>
      <c r="AR37" s="344">
        <v>235.4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3" t="s">
        <v>527</v>
      </c>
      <c r="AL38" s="1214"/>
      <c r="AM38" s="1214"/>
      <c r="AN38" s="1215"/>
      <c r="AO38" s="345" t="s">
        <v>507</v>
      </c>
      <c r="AP38" s="345" t="s">
        <v>507</v>
      </c>
      <c r="AQ38" s="346">
        <v>61</v>
      </c>
      <c r="AR38" s="334" t="s">
        <v>507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3" t="s">
        <v>528</v>
      </c>
      <c r="AL39" s="1214"/>
      <c r="AM39" s="1214"/>
      <c r="AN39" s="1215"/>
      <c r="AO39" s="342" t="s">
        <v>507</v>
      </c>
      <c r="AP39" s="342" t="s">
        <v>507</v>
      </c>
      <c r="AQ39" s="343">
        <v>-9157</v>
      </c>
      <c r="AR39" s="344" t="s">
        <v>507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0" t="s">
        <v>529</v>
      </c>
      <c r="AL40" s="1211"/>
      <c r="AM40" s="1211"/>
      <c r="AN40" s="1212"/>
      <c r="AO40" s="342">
        <v>-142526</v>
      </c>
      <c r="AP40" s="342">
        <v>-40047</v>
      </c>
      <c r="AQ40" s="343">
        <v>-135364</v>
      </c>
      <c r="AR40" s="344">
        <v>-70.400000000000006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16" t="s">
        <v>304</v>
      </c>
      <c r="AL41" s="1217"/>
      <c r="AM41" s="1217"/>
      <c r="AN41" s="1218"/>
      <c r="AO41" s="342">
        <v>115696</v>
      </c>
      <c r="AP41" s="342">
        <v>32508</v>
      </c>
      <c r="AQ41" s="343">
        <v>45431</v>
      </c>
      <c r="AR41" s="344">
        <v>-28.4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3" t="s">
        <v>498</v>
      </c>
      <c r="AN49" s="1205" t="s">
        <v>533</v>
      </c>
      <c r="AO49" s="1206"/>
      <c r="AP49" s="1206"/>
      <c r="AQ49" s="1206"/>
      <c r="AR49" s="1207"/>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4"/>
      <c r="AN50" s="358" t="s">
        <v>534</v>
      </c>
      <c r="AO50" s="359" t="s">
        <v>535</v>
      </c>
      <c r="AP50" s="360" t="s">
        <v>536</v>
      </c>
      <c r="AQ50" s="361" t="s">
        <v>537</v>
      </c>
      <c r="AR50" s="362" t="s">
        <v>538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1079224</v>
      </c>
      <c r="AN51" s="364">
        <v>309588</v>
      </c>
      <c r="AO51" s="365">
        <v>169.5</v>
      </c>
      <c r="AP51" s="366">
        <v>288550</v>
      </c>
      <c r="AQ51" s="367">
        <v>20.8</v>
      </c>
      <c r="AR51" s="368">
        <v>148.69999999999999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997241</v>
      </c>
      <c r="AN52" s="372">
        <v>286070</v>
      </c>
      <c r="AO52" s="373">
        <v>213.1</v>
      </c>
      <c r="AP52" s="374">
        <v>141525</v>
      </c>
      <c r="AQ52" s="375">
        <v>10.1</v>
      </c>
      <c r="AR52" s="376">
        <v>203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216690</v>
      </c>
      <c r="AN53" s="364">
        <v>61965</v>
      </c>
      <c r="AO53" s="365">
        <v>-80</v>
      </c>
      <c r="AP53" s="366">
        <v>287914</v>
      </c>
      <c r="AQ53" s="367">
        <v>-0.2</v>
      </c>
      <c r="AR53" s="368">
        <v>-79.8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211462</v>
      </c>
      <c r="AN54" s="372">
        <v>60470</v>
      </c>
      <c r="AO54" s="373">
        <v>-78.900000000000006</v>
      </c>
      <c r="AP54" s="374">
        <v>146531</v>
      </c>
      <c r="AQ54" s="375">
        <v>3.5</v>
      </c>
      <c r="AR54" s="376">
        <v>-82.4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206234</v>
      </c>
      <c r="AN55" s="364">
        <v>58689</v>
      </c>
      <c r="AO55" s="365">
        <v>-5.3</v>
      </c>
      <c r="AP55" s="366">
        <v>310300</v>
      </c>
      <c r="AQ55" s="367">
        <v>7.8</v>
      </c>
      <c r="AR55" s="368">
        <v>-13.1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180845</v>
      </c>
      <c r="AN56" s="372">
        <v>51464</v>
      </c>
      <c r="AO56" s="373">
        <v>-14.9</v>
      </c>
      <c r="AP56" s="374">
        <v>157576</v>
      </c>
      <c r="AQ56" s="375">
        <v>7.5</v>
      </c>
      <c r="AR56" s="376">
        <v>-22.4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539562</v>
      </c>
      <c r="AN57" s="364">
        <v>151989</v>
      </c>
      <c r="AO57" s="365">
        <v>159</v>
      </c>
      <c r="AP57" s="366">
        <v>317319</v>
      </c>
      <c r="AQ57" s="367">
        <v>2.2999999999999998</v>
      </c>
      <c r="AR57" s="368">
        <v>156.69999999999999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475207</v>
      </c>
      <c r="AN58" s="372">
        <v>133861</v>
      </c>
      <c r="AO58" s="373">
        <v>160.1</v>
      </c>
      <c r="AP58" s="374">
        <v>164214</v>
      </c>
      <c r="AQ58" s="375">
        <v>4.2</v>
      </c>
      <c r="AR58" s="376">
        <v>155.9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418098</v>
      </c>
      <c r="AN59" s="364">
        <v>117476</v>
      </c>
      <c r="AO59" s="365">
        <v>-22.7</v>
      </c>
      <c r="AP59" s="366">
        <v>289738</v>
      </c>
      <c r="AQ59" s="367">
        <v>-8.6999999999999993</v>
      </c>
      <c r="AR59" s="368">
        <v>-14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336171</v>
      </c>
      <c r="AN60" s="372">
        <v>94457</v>
      </c>
      <c r="AO60" s="373">
        <v>-29.4</v>
      </c>
      <c r="AP60" s="374">
        <v>156238</v>
      </c>
      <c r="AQ60" s="375">
        <v>-4.9000000000000004</v>
      </c>
      <c r="AR60" s="376">
        <v>-24.5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491962</v>
      </c>
      <c r="AN61" s="379">
        <v>139941</v>
      </c>
      <c r="AO61" s="380">
        <v>44.1</v>
      </c>
      <c r="AP61" s="381">
        <v>298764</v>
      </c>
      <c r="AQ61" s="382">
        <v>4.4000000000000004</v>
      </c>
      <c r="AR61" s="368">
        <v>39.700000000000003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440185</v>
      </c>
      <c r="AN62" s="372">
        <v>125264</v>
      </c>
      <c r="AO62" s="373">
        <v>50</v>
      </c>
      <c r="AP62" s="374">
        <v>153217</v>
      </c>
      <c r="AQ62" s="375">
        <v>4.0999999999999996</v>
      </c>
      <c r="AR62" s="376">
        <v>45.9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Z9fNNfyT430qs8FXHsi2HGTV4A563M2iB44Q56tIznV/tmZSygJGjdmICd181eUqjSrRQR0BqeOHh4SNxBoWQ==" saltValue="fE4E0zFuWLnz0wpnjxav3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iUzwITFmZ90QrpyIfn5crQKaBO+M77+lyhqQR5GaLeDCLUO0m3957Hd6DflDvJEI2CCZBeG+LsyiCtF3gCl7Q==" saltValue="eqSZHPvggDUi1HEdgLCpM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68792wt8aVDJK0hrZUxoM7QulUy6ep8JNWRd+zFSIsP0L6X2jpZhGx20Gvq1ioWX+MAwgGB9eR7MVpXiFl0jg==" saltValue="el3omLIGXxELyu4HZsiMk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0000"/>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28" t="s">
        <v>3</v>
      </c>
      <c r="D47" s="1228"/>
      <c r="E47" s="1229"/>
      <c r="F47" s="11">
        <v>45.4</v>
      </c>
      <c r="G47" s="12">
        <v>44.44</v>
      </c>
      <c r="H47" s="12">
        <v>44.12</v>
      </c>
      <c r="I47" s="12">
        <v>35.020000000000003</v>
      </c>
      <c r="J47" s="13">
        <v>22.93</v>
      </c>
    </row>
    <row r="48" spans="2:10" ht="57.75" customHeight="1" x14ac:dyDescent="0.15">
      <c r="B48" s="14"/>
      <c r="C48" s="1230" t="s">
        <v>4</v>
      </c>
      <c r="D48" s="1230"/>
      <c r="E48" s="1231"/>
      <c r="F48" s="15">
        <v>3.77</v>
      </c>
      <c r="G48" s="16">
        <v>5.24</v>
      </c>
      <c r="H48" s="16">
        <v>0.98</v>
      </c>
      <c r="I48" s="16">
        <v>9.1199999999999992</v>
      </c>
      <c r="J48" s="17">
        <v>5.88</v>
      </c>
    </row>
    <row r="49" spans="2:10" ht="57.75" customHeight="1" thickBot="1" x14ac:dyDescent="0.2">
      <c r="B49" s="18"/>
      <c r="C49" s="1232" t="s">
        <v>5</v>
      </c>
      <c r="D49" s="1232"/>
      <c r="E49" s="1233"/>
      <c r="F49" s="19">
        <v>0.46</v>
      </c>
      <c r="G49" s="20">
        <v>2.54</v>
      </c>
      <c r="H49" s="20" t="s">
        <v>554</v>
      </c>
      <c r="I49" s="20">
        <v>0.08</v>
      </c>
      <c r="J49" s="21" t="s">
        <v>555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1ICRQRgoCSFld20CTYJ6IWKxLj17WGzPyvx/tJya4gBqKerLbg7AzEq42RAQgyZu1pmh/ALoYa+NQDbAclSQw==" saltValue="jmae20O2FvlhEpae3LrN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深津 亮介</dc:creator>
  <cp:lastModifiedBy> </cp:lastModifiedBy>
  <cp:lastPrinted>2020-09-13T05:21:46Z</cp:lastPrinted>
  <dcterms:created xsi:type="dcterms:W3CDTF">2020-08-18T04:36:52Z</dcterms:created>
  <dcterms:modified xsi:type="dcterms:W3CDTF">2020-09-13T05:23:44Z</dcterms:modified>
</cp:coreProperties>
</file>