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dtofl01\智頭町役場\総務課\財務チーム\調査関係（予算決算担当用）\R2\(9.7〆)平成30年度財政状況資料集の作成について\"/>
    </mc:Choice>
  </mc:AlternateContent>
  <bookViews>
    <workbookView xWindow="0" yWindow="0" windowWidth="20490" windowHeight="7755" tabRatio="874"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<sst xmlns="http://schemas.openxmlformats.org/spreadsheetml/2006/main" count="1135" uniqueCount="614">
  <si>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</si>
  <si>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</si>
  <si>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</si>
  <si>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</si>
  <si>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</si>
  <si>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</si>
  <si>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</si>
  <si>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</si>
  <si>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</si>
  <si>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</si>
  <si>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</si>
  <si>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</si>
  <si>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</si>
  <si>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</si>
  <si>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</si>
  <si>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</si>
  <si>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</si>
  <si>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</si>
  <si>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</si>
  <si>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</si>
  <si>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</si>
  <si>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</si>
  <si>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</si>
  <si>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</si>
  <si>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</si>
  <si>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</si>
  <si>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</si>
  <si>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</si>
  <si>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</si>
  <si>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</si>
  <si>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</si>
  <si>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</si>
  <si>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</si>
  <si>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</si>
  <si>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</si>
  <si>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</si>
  <si>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</si>
  <si>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</si>
  <si>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</si>
  <si>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</si>
  <si>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</si>
  <si>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</si>
  <si>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</si>
  <si>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</si>
  <si>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</si>
  <si>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</si>
  <si>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</si>
  <si>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</si>
  <si>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</si>
  <si>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</si>
  <si>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</si>
  <si>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</si>
  <si>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</si>
  <si>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</si>
  <si>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</si>
  <si>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</si>
  <si>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</si>
  <si>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</si>
  <si>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</si>
  <si>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</si>
  <si>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</si>
  <si>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</si>
  <si>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</si>
  <si>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</si>
  <si>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</si>
  <si>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</si>
  <si>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</si>
  <si>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</si>
  <si>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</si>
  <si>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</si>
  <si>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</si>
  <si>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</si>
  <si>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</si>
  <si>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</si>
  <si>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</si>
  <si>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</si>
  <si>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</si>
  <si>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</si>
  <si>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</si>
  <si>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</si>
  <si>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</si>
  <si>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</si>
  <si>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</si>
  <si>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</si>
  <si>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</si>
  <si>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</si>
  <si>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</si>
  <si>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</si>
  <si>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</si>
  <si>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</si>
  <si>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</si>
  <si>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</si>
  <si>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</si>
  <si>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</si>
  <si>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</si>
  <si>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</si>
  <si>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</si>
  <si>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</si>
  <si>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智頭町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</si>
  <si>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</si>
  <si>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</si>
  <si>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</si>
  <si>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</si>
  <si>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</si>
  <si>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</si>
  <si>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</si>
  <si>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</si>
  <si>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</si>
  <si>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</si>
  <si>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</si>
  <si>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</si>
  <si>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</si>
  <si>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</si>
  <si>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</si>
  <si>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</si>
  <si>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</si>
  <si>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</si>
  <si>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</si>
  <si>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</si>
  <si>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</si>
  <si>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</si>
  <si>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</si>
  <si>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</si>
  <si>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</si>
  <si>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</si>
  <si>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</si>
  <si>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</si>
  <si>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</si>
  <si>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</si>
  <si>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</si>
  <si>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</si>
  <si>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</si>
  <si>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</si>
  <si>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</si>
  <si>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</si>
  <si>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</si>
  <si>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</si>
  <si>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</si>
  <si>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</si>
  <si>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</si>
  <si>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</si>
  <si>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</si>
  <si>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</si>
  <si>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</si>
  <si>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</si>
  <si>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</si>
  <si>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</si>
  <si>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</si>
  <si>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</si>
  <si>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</si>
  <si>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</si>
  <si>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</si>
  <si>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</si>
  <si>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</si>
  <si>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-3.3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</si>
  <si>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</si>
  <si>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</si>
  <si>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</si>
  <si>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</si>
  <si>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</si>
  <si>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</si>
  <si>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</si>
  <si>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</si>
  <si>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</si>
  <si>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</si>
  <si>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</si>
  <si>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</si>
  <si>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</si>
  <si>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</si>
  <si>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</si>
  <si>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</si>
  <si>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</si>
  <si>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</si>
  <si>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</si>
  <si>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</si>
  <si>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</si>
  <si>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</si>
  <si>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</si>
  <si>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</si>
  <si>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</si>
  <si>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</si>
  <si>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</si>
  <si>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</si>
  <si>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</si>
  <si>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</si>
  <si>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</si>
  <si>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</si>
  <si>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</si>
  <si>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</si>
  <si>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</si>
  <si>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</si>
  <si>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</si>
  <si>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</si>
  <si>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</si>
  <si>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</si>
  <si>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</si>
  <si>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</si>
  <si>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</si>
  <si>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</si>
  <si>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</si>
  <si>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</si>
  <si>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</si>
  <si>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</si>
  <si>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</si>
  <si>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</si>
  <si>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</si>
  <si>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</si>
  <si>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</si>
  <si>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</si>
  <si>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</si>
  <si>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</si>
  <si>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</si>
  <si>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</si>
  <si>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</si>
  <si>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鳥取県智頭町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</si>
  <si>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</si>
  <si>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</si>
  <si>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</si>
  <si>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</si>
  <si>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</si>
  <si>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</si>
  <si>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</si>
  <si>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</si>
  <si>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</si>
  <si>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</si>
  <si>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</si>
  <si>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</si>
  <si>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</si>
  <si>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</si>
  <si>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</si>
  <si>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</si>
  <si>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</si>
  <si>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</si>
  <si>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</si>
  <si>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</si>
  <si>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</si>
  <si>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</si>
  <si>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</si>
  <si>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</si>
  <si>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</si>
  <si>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</si>
  <si>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</si>
  <si>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</si>
  <si>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</si>
  <si>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</si>
  <si>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</si>
  <si>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</si>
  <si>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</si>
  <si>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</si>
  <si>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</si>
  <si>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</si>
  <si>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</si>
  <si>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</si>
  <si>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</si>
  <si>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</si>
  <si>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</si>
  <si>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</si>
  <si>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</si>
  <si>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</si>
  <si>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</si>
  <si>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</si>
  <si>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</si>
  <si>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</si>
  <si>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</si>
  <si>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</si>
  <si>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</si>
  <si>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</si>
  <si>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</si>
  <si>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</si>
  <si>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</si>
  <si>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</si>
  <si>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</si>
  <si>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</si>
  <si>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</si>
  <si>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</si>
  <si>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</si>
  <si>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</si>
  <si>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</si>
  <si>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</si>
  <si>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</si>
  <si>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</si>
  <si>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</si>
  <si>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</si>
  <si>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</si>
  <si>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</si>
  <si>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</si>
  <si>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</si>
  <si>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</si>
  <si>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</si>
  <si>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</si>
  <si>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</si>
  <si>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</si>
  <si>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</si>
  <si>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</si>
  <si>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</si>
  <si>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</si>
  <si>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</si>
  <si>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</si>
  <si>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</si>
  <si>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</si>
  <si>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</si>
  <si>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</si>
  <si>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</si>
  <si>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</si>
  <si>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</si>
  <si>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</si>
  <si>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</si>
  <si>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</si>
  <si>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</si>
  <si>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</si>
  <si>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</si>
  <si>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</si>
  <si>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</si>
  <si>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</si>
  <si>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</si>
  <si>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</si>
  <si>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</si>
  <si>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</si>
  <si>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</si>
  <si>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</si>
  <si>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</si>
  <si>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</si>
  <si>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</si>
  <si>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</si>
  <si>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</si>
  <si>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</si>
  <si>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</si>
  <si>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</si>
  <si>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</si>
  <si>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</si>
  <si>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</si>
  <si>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</si>
  <si>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</si>
  <si>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</si>
  <si>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</si>
  <si>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</si>
  <si>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</si>
  <si>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</si>
  <si>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</si>
  <si>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</si>
  <si>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</si>
  <si>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</si>
  <si>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</si>
  <si>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</si>
  <si>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</si>
  <si>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</si>
  <si>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</si>
  <si>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</si>
  <si>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</si>
  <si>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</si>
  <si>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</si>
  <si>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</si>
  <si>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</si>
  <si>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</si>
  <si>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</si>
  <si>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</si>
  <si>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</si>
  <si>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</si>
  <si>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</si>
  <si>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</si>
  <si>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</si>
  <si>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</si>
  <si>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</si>
  <si>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</si>
  <si>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</si>
  <si>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鳥取県智頭町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</si>
  <si>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</si>
  <si>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</si>
  <si>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</si>
  <si>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</si>
  <si>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</si>
  <si>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</si>
  <si>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</si>
  <si>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</si>
  <si>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</si>
  <si>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</si>
  <si>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</si>
  <si>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</si>
  <si>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</si>
  <si>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</si>
  <si>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</si>
  <si>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</si>
  <si>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</si>
  <si>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</si>
  <si>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</si>
  <si>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</si>
  <si>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智頭町住宅新築資金等貸付事業特別会計</t>
    <phoneticPr fontId="5"/>
  </si>
  <si>
    <t>智頭町公共用地先行取得事業特別会計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</si>
  <si>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</si>
  <si>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</si>
  <si>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</si>
  <si>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</si>
  <si>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</si>
  <si>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</si>
  <si>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</si>
  <si>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</si>
  <si>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</si>
  <si>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</si>
  <si>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</si>
  <si>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</si>
  <si>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</si>
  <si>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</si>
  <si>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</si>
  <si>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智頭町国民健康保険事業特別会計</t>
    <phoneticPr fontId="5"/>
  </si>
  <si>
    <t>智頭町介護保険事業特別会計</t>
    <phoneticPr fontId="5"/>
  </si>
  <si>
    <t>智頭町後期高齢者医療特別会計</t>
    <phoneticPr fontId="5"/>
  </si>
  <si>
    <t>智頭町介護保険サービス事業特別会計</t>
    <phoneticPr fontId="5"/>
  </si>
  <si>
    <t>-</t>
    <phoneticPr fontId="5"/>
  </si>
  <si>
    <t>智頭町水道事業会計</t>
    <phoneticPr fontId="5"/>
  </si>
  <si>
    <t>法適用企業</t>
    <phoneticPr fontId="5"/>
  </si>
  <si>
    <t>智頭町病院事業会計</t>
    <phoneticPr fontId="5"/>
  </si>
  <si>
    <t>智頭町簡易水道事業特別会計</t>
    <phoneticPr fontId="5"/>
  </si>
  <si>
    <t>法非適用企業</t>
    <phoneticPr fontId="5"/>
  </si>
  <si>
    <t>智頭町公共下水道事業特別会計</t>
    <phoneticPr fontId="5"/>
  </si>
  <si>
    <t>智頭町農業集落排水事業特別会計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</si>
  <si>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</si>
  <si>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</si>
  <si>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</si>
  <si>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</si>
  <si>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</si>
  <si>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</si>
  <si>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</si>
  <si>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</si>
  <si>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</si>
  <si>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</si>
  <si>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</si>
  <si>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</si>
  <si>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</si>
  <si>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</si>
  <si>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</si>
  <si>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</si>
  <si>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</si>
  <si>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</si>
  <si>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</si>
  <si>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</si>
  <si>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</si>
  <si>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</si>
  <si>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</si>
  <si>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</si>
  <si>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</si>
  <si>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</si>
  <si>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</si>
  <si>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</si>
  <si>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</si>
  <si>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</si>
  <si>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</si>
  <si>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</si>
  <si>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</si>
  <si>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</si>
  <si>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</si>
  <si>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</si>
  <si>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</si>
  <si>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</si>
  <si>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</si>
  <si>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</si>
  <si>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</si>
  <si>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</si>
  <si>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</si>
  <si>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</si>
  <si>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</si>
  <si>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</si>
  <si>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</si>
  <si>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</si>
  <si>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</si>
  <si>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</si>
  <si>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</si>
  <si>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</si>
  <si>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</si>
  <si>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</si>
  <si>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</si>
  <si>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</si>
  <si>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</si>
  <si>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</si>
  <si>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</si>
  <si>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智頭町病院事業会計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</si>
  <si>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</si>
  <si>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</si>
  <si>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</si>
  <si>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智頭町公共下水道事業特別会計</t>
    <phoneticPr fontId="5"/>
  </si>
  <si>
    <t>(Ｆ)</t>
    <phoneticPr fontId="5"/>
  </si>
  <si>
    <t>智頭町簡易水道事業特別会計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</si>
  <si>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</si>
  <si>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</si>
  <si>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</si>
  <si>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</si>
  <si>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</si>
  <si>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</si>
  <si>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</si>
  <si>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</si>
  <si>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</si>
  <si>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</si>
  <si>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</si>
  <si>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</si>
  <si>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</si>
  <si>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</si>
  <si>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</si>
  <si>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</si>
  <si>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</si>
  <si>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</si>
  <si>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</si>
  <si>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</si>
  <si>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</si>
  <si>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</si>
  <si>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</si>
  <si>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</si>
  <si>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</si>
  <si>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</si>
  <si>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</si>
  <si>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</si>
  <si>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</si>
  <si>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</si>
  <si>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</si>
  <si>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</si>
  <si>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</si>
  <si>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</si>
  <si>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</si>
  <si>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</si>
  <si>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</si>
  <si>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</si>
  <si>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</si>
  <si>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</si>
  <si>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</si>
  <si>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</si>
  <si>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</si>
  <si>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</si>
  <si>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</si>
  <si>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</si>
  <si>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</si>
  <si>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</si>
  <si>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</si>
  <si>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</si>
  <si>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</si>
  <si>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</si>
  <si>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</si>
  <si>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</si>
  <si>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</si>
  <si>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</si>
  <si>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</si>
  <si>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</si>
  <si>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</si>
  <si>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</si>
  <si>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</si>
  <si>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</si>
  <si>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</si>
  <si>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</si>
  <si>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</si>
  <si>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</si>
  <si>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</si>
  <si>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</si>
  <si>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</si>
  <si>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</si>
  <si>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</si>
  <si>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</si>
  <si>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</si>
  <si>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</si>
  <si>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</si>
  <si>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</si>
  <si>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</si>
  <si>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</si>
  <si>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</si>
  <si>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</si>
  <si>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</si>
  <si>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</si>
  <si>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</si>
  <si>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</si>
  <si>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5.71</t>
  </si>
  <si>
    <t>▲ 0.83</t>
  </si>
  <si>
    <t>▲ 1.86</t>
  </si>
  <si>
    <t>智頭町病院事業会計</t>
  </si>
  <si>
    <t>智頭町水道事業会計</t>
  </si>
  <si>
    <t>一般会計</t>
  </si>
  <si>
    <t>智頭町介護保険事業特別会計</t>
  </si>
  <si>
    <t>智頭町国民健康保険事業特別会計</t>
  </si>
  <si>
    <t>智頭町公共下水道事業特別会計</t>
  </si>
  <si>
    <t>智頭町農業集落排水事業特別会計</t>
  </si>
  <si>
    <t>智頭町住宅新築資金等貸付事業特別会計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</si>
  <si>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</si>
  <si>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</si>
  <si>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</si>
  <si>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</si>
  <si>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</si>
  <si>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</si>
  <si>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</si>
  <si>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智頭町ふるさと基金</t>
    <rPh sb="0" eb="3">
      <t>チズチョウ</t>
    </rPh>
    <rPh sb="7" eb="9">
      <t>キキン</t>
    </rPh>
    <phoneticPr fontId="2"/>
  </si>
  <si>
    <t>智頭町疎開保険基金</t>
    <rPh sb="0" eb="3">
      <t>チズチョウ</t>
    </rPh>
    <rPh sb="3" eb="5">
      <t>ソカイ</t>
    </rPh>
    <rPh sb="5" eb="7">
      <t>ホケン</t>
    </rPh>
    <rPh sb="7" eb="9">
      <t>キキン</t>
    </rPh>
    <phoneticPr fontId="2"/>
  </si>
  <si>
    <t>智頭町教育施設整備基金</t>
    <rPh sb="0" eb="3">
      <t>チズチョウ</t>
    </rPh>
    <rPh sb="3" eb="5">
      <t>キョウイク</t>
    </rPh>
    <rPh sb="5" eb="7">
      <t>シセツ</t>
    </rPh>
    <rPh sb="7" eb="9">
      <t>セイビ</t>
    </rPh>
    <rPh sb="9" eb="11">
      <t>キキン</t>
    </rPh>
    <phoneticPr fontId="2"/>
  </si>
  <si>
    <t>消防施設整備基金</t>
    <rPh sb="0" eb="2">
      <t>ショウボウ</t>
    </rPh>
    <rPh sb="2" eb="4">
      <t>シセツ</t>
    </rPh>
    <rPh sb="4" eb="6">
      <t>セイビ</t>
    </rPh>
    <rPh sb="6" eb="8">
      <t>キキン</t>
    </rPh>
    <phoneticPr fontId="2"/>
  </si>
  <si>
    <t>智頭町まちづくり振興基金</t>
    <rPh sb="0" eb="3">
      <t>チズチョウ</t>
    </rPh>
    <rPh sb="8" eb="10">
      <t>シンコウ</t>
    </rPh>
    <rPh sb="10" eb="12">
      <t>キキン</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</si>
  <si>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</si>
  <si>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t>
    <phoneticPr fontId="18"/>
  </si>
  <si>
    <t>一般会計</t>
    <phoneticPr fontId="18"/>
  </si>
  <si>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</si>
  <si>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鳥取県東部広域行政管理組合</t>
    <rPh sb="0" eb="3">
      <t>トットリケン</t>
    </rPh>
    <rPh sb="3" eb="5">
      <t>トウブ</t>
    </rPh>
    <rPh sb="5" eb="7">
      <t>コウイキ</t>
    </rPh>
    <rPh sb="7" eb="9">
      <t>ギョウセイ</t>
    </rPh>
    <rPh sb="9" eb="11">
      <t>カンリ</t>
    </rPh>
    <rPh sb="11" eb="13">
      <t>クミアイ</t>
    </rPh>
    <phoneticPr fontId="2"/>
  </si>
  <si>
    <t>因幡ふるさと振興事業費特別会計</t>
    <phoneticPr fontId="18"/>
  </si>
  <si>
    <t>鳥取県後期高齢者医療広域連合</t>
    <rPh sb="0" eb="3">
      <t>トットリケン</t>
    </rPh>
    <rPh sb="3" eb="5">
      <t>コウキ</t>
    </rPh>
    <rPh sb="5" eb="8">
      <t>コウレイシャ</t>
    </rPh>
    <rPh sb="8" eb="10">
      <t>イリョウ</t>
    </rPh>
    <rPh sb="10" eb="12">
      <t>コウイキ</t>
    </rPh>
    <rPh sb="12" eb="14">
      <t>レンゴウ</t>
    </rPh>
    <phoneticPr fontId="2"/>
  </si>
  <si>
    <t>後期高齢者医療特別会計</t>
    <phoneticPr fontId="18"/>
  </si>
  <si>
    <t>-</t>
    <phoneticPr fontId="2"/>
  </si>
  <si>
    <t>-</t>
    <phoneticPr fontId="2"/>
  </si>
  <si>
    <t>サングリーン智頭</t>
    <rPh sb="6" eb="8">
      <t>チヅ</t>
    </rPh>
    <phoneticPr fontId="2"/>
  </si>
  <si>
    <t>-</t>
    <phoneticPr fontId="2"/>
  </si>
  <si>
    <t>-</t>
    <phoneticPr fontId="2"/>
  </si>
  <si>
    <t>智頭町土地開発公社</t>
    <rPh sb="0" eb="3">
      <t>チヅチョウ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</si>
  <si>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</si>
  <si>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</si>
  <si>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</si>
  <si>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</si>
  <si>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</si>
  <si>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</si>
  <si>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</si>
  <si>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</si>
  <si>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</si>
  <si>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</si>
  <si>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保育園・消防団拠点施設等の更新、新図書館建設事業といった大規模事業にかかる起債の借入により、将来負担比率が高水準となっている。
減価償却率は、近年の保育園・消防団拠点施設等の更新整備により、低水準となっている。
</t>
    <rPh sb="16" eb="17">
      <t>シン</t>
    </rPh>
    <rPh sb="17" eb="20">
      <t>トショカン</t>
    </rPh>
    <rPh sb="20" eb="22">
      <t>ケンセツ</t>
    </rPh>
    <rPh sb="22" eb="24">
      <t>ジギョウ</t>
    </rPh>
    <phoneticPr fontId="2"/>
  </si>
  <si>
    <t>保育園・消防団拠点施設等の更新、、新図書館建設事業といった大規模事業にかかる起債の借入により、将来負担比率が高水準となっている。　実質公債費比率は、中学校・保育園などの更新整備にかかる起債の償還を控えているため、増加していく見込みである。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</si>
</sst>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33DD-4EF8-86C3-8D200CF5B5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353882</c:v>
                </c:pt>
                <c:pt idx="1">
                  <c:v>111009</c:v>
                </c:pt>
                <c:pt idx="2">
                  <c:v>221163</c:v>
                </c:pt>
                <c:pt idx="3">
                  <c:v>103990</c:v>
                </c:pt>
                <c:pt idx="4">
                  <c:v>100267</c:v>
                </c:pt>
              </c:numCache>
            </c:numRef>
          </c:val>
          <c:smooth val="0"/>
          <c:extLst>
            <c:ext xmlns:c16="http://schemas.microsoft.com/office/drawing/2014/chart" uri="{C3380CC4-5D6E-409C-BE32-E72D297353CC}">
              <c16:uniqueId val="{00000001-33DD-4EF8-86C3-8D200CF5B500}"/>
            </c:ext>
          </c:extLst>
        </c:ser>
        <c:dLbls>
          <c:showLegendKey val="0"/>
          <c:showVal val="0"/>
          <c:showCatName val="0"/>
          <c:showSerName val="0"/>
          <c:showPercent val="0"/>
          <c:showBubbleSize val="0"/>
        </c:dLbls>
        <c:marker val="1"/>
        <c:smooth val="0"/>
        <c:axId val="142118928"/>
        <c:axId val="142122456"/>
      </c:lineChart>
      <c:catAx>
        <c:axId val="142118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122456"/>
        <c:crosses val="autoZero"/>
        <c:auto val="1"/>
        <c:lblAlgn val="ctr"/>
        <c:lblOffset val="100"/>
        <c:tickLblSkip val="1"/>
        <c:tickMarkSkip val="1"/>
        <c:noMultiLvlLbl val="0"/>
      </c:catAx>
      <c:valAx>
        <c:axId val="1421224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11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9.16</c:v>
                </c:pt>
                <c:pt idx="1">
                  <c:v>6.69</c:v>
                </c:pt>
                <c:pt idx="2">
                  <c:v>8.1300000000000008</c:v>
                </c:pt>
                <c:pt idx="3">
                  <c:v>5.68</c:v>
                </c:pt>
                <c:pt idx="4">
                  <c:v>3.72</c:v>
                </c:pt>
              </c:numCache>
            </c:numRef>
          </c:val>
          <c:extLst>
            <c:ext xmlns:c16="http://schemas.microsoft.com/office/drawing/2014/chart" uri="{C3380CC4-5D6E-409C-BE32-E72D297353CC}">
              <c16:uniqueId val="{00000000-E268-4B14-9780-6DD8B1EB44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36.43</c:v>
                </c:pt>
                <c:pt idx="1">
                  <c:v>40.61</c:v>
                </c:pt>
                <c:pt idx="2">
                  <c:v>43.24</c:v>
                </c:pt>
                <c:pt idx="3">
                  <c:v>44.35</c:v>
                </c:pt>
                <c:pt idx="4">
                  <c:v>43.83</c:v>
                </c:pt>
              </c:numCache>
            </c:numRef>
          </c:val>
          <c:extLst>
            <c:ext xmlns:c16="http://schemas.microsoft.com/office/drawing/2014/chart" uri="{C3380CC4-5D6E-409C-BE32-E72D297353CC}">
              <c16:uniqueId val="{00000001-E268-4B14-9780-6DD8B1EB44C0}"/>
            </c:ext>
          </c:extLst>
        </c:ser>
        <c:dLbls>
          <c:showLegendKey val="0"/>
          <c:showVal val="0"/>
          <c:showCatName val="0"/>
          <c:showSerName val="0"/>
          <c:showPercent val="0"/>
          <c:showBubbleSize val="0"/>
        </c:dLbls>
        <c:gapWidth val="250"/>
        <c:overlap val="100"/>
        <c:axId val="142123240"/>
        <c:axId val="14212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-5.71</c:v>
                </c:pt>
                <c:pt idx="1">
                  <c:v>1.77</c:v>
                </c:pt>
                <c:pt idx="2">
                  <c:v>2.38</c:v>
                </c:pt>
                <c:pt idx="3">
                  <c:v>-0.83</c:v>
                </c:pt>
                <c:pt idx="4">
                  <c:v>-1.86</c:v>
                </c:pt>
              </c:numCache>
            </c:numRef>
          </c:val>
          <c:smooth val="0"/>
          <c:extLst>
            <c:ext xmlns:c16="http://schemas.microsoft.com/office/drawing/2014/chart" uri="{C3380CC4-5D6E-409C-BE32-E72D297353CC}">
              <c16:uniqueId val="{00000002-E268-4B14-9780-6DD8B1EB44C0}"/>
            </c:ext>
          </c:extLst>
        </c:ser>
        <c:dLbls>
          <c:showLegendKey val="0"/>
          <c:showVal val="0"/>
          <c:showCatName val="0"/>
          <c:showSerName val="0"/>
          <c:showPercent val="0"/>
          <c:showBubbleSize val="0"/>
        </c:dLbls>
        <c:marker val="1"/>
        <c:smooth val="0"/>
        <c:axId val="142123240"/>
        <c:axId val="142123632"/>
      </c:lineChart>
      <c:catAx>
        <c:axId val="14212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123632"/>
        <c:crosses val="autoZero"/>
        <c:auto val="1"/>
        <c:lblAlgn val="ctr"/>
        <c:lblOffset val="100"/>
        <c:tickLblSkip val="1"/>
        <c:tickMarkSkip val="1"/>
        <c:noMultiLvlLbl val="0"/>
      </c:catAx>
      <c:valAx>
        <c:axId val="14212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2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AC4-4CB1-A7C0-87C496790D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C4-4CB1-A7C0-87C496790DEA}"/>
            </c:ext>
          </c:extLst>
        </c:ser>
        <c:ser>
          <c:idx val="2"/>
          <c:order val="2"/>
          <c:tx>
            <c:strRef>
              <c:f>データシート!$A$29</c:f>
              <c:strCache>
                <c:ptCount val="1"/>
                <c:pt idx="0">
                  <c:v>智頭町住宅新築資金等貸付事業特別会計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AC4-4CB1-A7C0-87C496790DEA}"/>
            </c:ext>
          </c:extLst>
        </c:ser>
        <c:ser>
          <c:idx val="3"/>
          <c:order val="3"/>
          <c:tx>
            <c:strRef>
              <c:f>データシート!$A$30</c:f>
              <c:strCache>
                <c:ptCount val="1"/>
                <c:pt idx="0">
                  <c:v>智頭町農業集落排水事業特別会計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0.01</c:v>
                </c:pt>
              </c:numCache>
            </c:numRef>
          </c:val>
          <c:extLst>
            <c:ext xmlns:c16="http://schemas.microsoft.com/office/drawing/2014/chart" uri="{C3380CC4-5D6E-409C-BE32-E72D297353CC}">
              <c16:uniqueId val="{00000003-BAC4-4CB1-A7C0-87C496790DEA}"/>
            </c:ext>
          </c:extLst>
        </c:ser>
        <c:ser>
          <c:idx val="4"/>
          <c:order val="4"/>
          <c:tx>
            <c:strRef>
              <c:f>データシート!$A$31</c:f>
              <c:strCache>
                <c:ptCount val="1"/>
                <c:pt idx="0">
                  <c:v>智頭町公共下水道事業特別会計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0.01</c:v>
                </c:pt>
              </c:numCache>
            </c:numRef>
          </c:val>
          <c:extLst>
            <c:ext xmlns:c16="http://schemas.microsoft.com/office/drawing/2014/chart" uri="{C3380CC4-5D6E-409C-BE32-E72D297353CC}">
              <c16:uniqueId val="{00000004-BAC4-4CB1-A7C0-87C496790DEA}"/>
            </c:ext>
          </c:extLst>
        </c:ser>
        <c:ser>
          <c:idx val="5"/>
          <c:order val="5"/>
          <c:tx>
            <c:strRef>
              <c:f>データシート!$A$32</c:f>
              <c:strCache>
                <c:ptCount val="1"/>
                <c:pt idx="0">
                  <c:v>智頭町国民健康保険事業特別会計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1.19</c:v>
                </c:pt>
                <c:pt idx="2">
                  <c:v>#N/A</c:v>
                </c:pt>
                <c:pt idx="3">
                  <c:v>0.47</c:v>
                </c:pt>
                <c:pt idx="4">
                  <c:v>#N/A</c:v>
                </c:pt>
                <c:pt idx="5">
                  <c:v>1.97</c:v>
                </c:pt>
                <c:pt idx="6">
                  <c:v>#N/A</c:v>
                </c:pt>
                <c:pt idx="7">
                  <c:v>1.9</c:v>
                </c:pt>
                <c:pt idx="8">
                  <c:v>#N/A</c:v>
                </c:pt>
                <c:pt idx="9">
                  <c:v>1</c:v>
                </c:pt>
              </c:numCache>
            </c:numRef>
          </c:val>
          <c:extLst>
            <c:ext xmlns:c16="http://schemas.microsoft.com/office/drawing/2014/chart" uri="{C3380CC4-5D6E-409C-BE32-E72D297353CC}">
              <c16:uniqueId val="{00000005-BAC4-4CB1-A7C0-87C496790DEA}"/>
            </c:ext>
          </c:extLst>
        </c:ser>
        <c:ser>
          <c:idx val="6"/>
          <c:order val="6"/>
          <c:tx>
            <c:strRef>
              <c:f>データシート!$A$33</c:f>
              <c:strCache>
                <c:ptCount val="1"/>
                <c:pt idx="0">
                  <c:v>智頭町介護保険事業特別会計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c:v>
                </c:pt>
                <c:pt idx="2">
                  <c:v>#N/A</c:v>
                </c:pt>
                <c:pt idx="3">
                  <c:v>3.86</c:v>
                </c:pt>
                <c:pt idx="4">
                  <c:v>#N/A</c:v>
                </c:pt>
                <c:pt idx="5">
                  <c:v>2.15</c:v>
                </c:pt>
                <c:pt idx="6">
                  <c:v>#N/A</c:v>
                </c:pt>
                <c:pt idx="7">
                  <c:v>2.66</c:v>
                </c:pt>
                <c:pt idx="8">
                  <c:v>#N/A</c:v>
                </c:pt>
                <c:pt idx="9">
                  <c:v>2.2599999999999998</c:v>
                </c:pt>
              </c:numCache>
            </c:numRef>
          </c:val>
          <c:extLst>
            <c:ext xmlns:c16="http://schemas.microsoft.com/office/drawing/2014/chart" uri="{C3380CC4-5D6E-409C-BE32-E72D297353CC}">
              <c16:uniqueId val="{00000006-BAC4-4CB1-A7C0-87C496790DE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9.14</c:v>
                </c:pt>
                <c:pt idx="2">
                  <c:v>#N/A</c:v>
                </c:pt>
                <c:pt idx="3">
                  <c:v>6.69</c:v>
                </c:pt>
                <c:pt idx="4">
                  <c:v>#N/A</c:v>
                </c:pt>
                <c:pt idx="5">
                  <c:v>8.1300000000000008</c:v>
                </c:pt>
                <c:pt idx="6">
                  <c:v>#N/A</c:v>
                </c:pt>
                <c:pt idx="7">
                  <c:v>5.67</c:v>
                </c:pt>
                <c:pt idx="8">
                  <c:v>#N/A</c:v>
                </c:pt>
                <c:pt idx="9">
                  <c:v>3.71</c:v>
                </c:pt>
              </c:numCache>
            </c:numRef>
          </c:val>
          <c:extLst>
            <c:ext xmlns:c16="http://schemas.microsoft.com/office/drawing/2014/chart" uri="{C3380CC4-5D6E-409C-BE32-E72D297353CC}">
              <c16:uniqueId val="{00000007-BAC4-4CB1-A7C0-87C496790DEA}"/>
            </c:ext>
          </c:extLst>
        </c:ser>
        <c:ser>
          <c:idx val="8"/>
          <c:order val="8"/>
          <c:tx>
            <c:strRef>
              <c:f>データシート!$A$35</c:f>
              <c:strCache>
                <c:ptCount val="1"/>
                <c:pt idx="0">
                  <c:v>智頭町水道事業会計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6.39</c:v>
                </c:pt>
                <c:pt idx="2">
                  <c:v>#N/A</c:v>
                </c:pt>
                <c:pt idx="3">
                  <c:v>6.24</c:v>
                </c:pt>
                <c:pt idx="4">
                  <c:v>#N/A</c:v>
                </c:pt>
                <c:pt idx="5">
                  <c:v>5.93</c:v>
                </c:pt>
                <c:pt idx="6">
                  <c:v>#N/A</c:v>
                </c:pt>
                <c:pt idx="7">
                  <c:v>6.32</c:v>
                </c:pt>
                <c:pt idx="8">
                  <c:v>#N/A</c:v>
                </c:pt>
                <c:pt idx="9">
                  <c:v>6.72</c:v>
                </c:pt>
              </c:numCache>
            </c:numRef>
          </c:val>
          <c:extLst>
            <c:ext xmlns:c16="http://schemas.microsoft.com/office/drawing/2014/chart" uri="{C3380CC4-5D6E-409C-BE32-E72D297353CC}">
              <c16:uniqueId val="{00000008-BAC4-4CB1-A7C0-87C496790DEA}"/>
            </c:ext>
          </c:extLst>
        </c:ser>
        <c:ser>
          <c:idx val="9"/>
          <c:order val="9"/>
          <c:tx>
            <c:strRef>
              <c:f>データシート!$A$36</c:f>
              <c:strCache>
                <c:ptCount val="1"/>
                <c:pt idx="0">
                  <c:v>智頭町病院事業会計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3.24</c:v>
                </c:pt>
                <c:pt idx="2">
                  <c:v>#N/A</c:v>
                </c:pt>
                <c:pt idx="3">
                  <c:v>8.64</c:v>
                </c:pt>
                <c:pt idx="4">
                  <c:v>#N/A</c:v>
                </c:pt>
                <c:pt idx="5">
                  <c:v>11.29</c:v>
                </c:pt>
                <c:pt idx="6">
                  <c:v>#N/A</c:v>
                </c:pt>
                <c:pt idx="7">
                  <c:v>10.87</c:v>
                </c:pt>
                <c:pt idx="8">
                  <c:v>#N/A</c:v>
                </c:pt>
                <c:pt idx="9">
                  <c:v>7.93</c:v>
                </c:pt>
              </c:numCache>
            </c:numRef>
          </c:val>
          <c:extLst>
            <c:ext xmlns:c16="http://schemas.microsoft.com/office/drawing/2014/chart" uri="{C3380CC4-5D6E-409C-BE32-E72D297353CC}">
              <c16:uniqueId val="{00000009-BAC4-4CB1-A7C0-87C496790DEA}"/>
            </c:ext>
          </c:extLst>
        </c:ser>
        <c:dLbls>
          <c:showLegendKey val="0"/>
          <c:showVal val="0"/>
          <c:showCatName val="0"/>
          <c:showSerName val="0"/>
          <c:showPercent val="0"/>
          <c:showBubbleSize val="0"/>
        </c:dLbls>
        <c:gapWidth val="150"/>
        <c:overlap val="100"/>
        <c:axId val="378048952"/>
        <c:axId val="378048560"/>
      </c:barChart>
      <c:catAx>
        <c:axId val="37804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048560"/>
        <c:crosses val="autoZero"/>
        <c:auto val="1"/>
        <c:lblAlgn val="ctr"/>
        <c:lblOffset val="100"/>
        <c:tickLblSkip val="1"/>
        <c:tickMarkSkip val="1"/>
        <c:noMultiLvlLbl val="0"/>
      </c:catAx>
      <c:valAx>
        <c:axId val="37804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048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840</c:v>
                </c:pt>
                <c:pt idx="5">
                  <c:v>803</c:v>
                </c:pt>
                <c:pt idx="8">
                  <c:v>722</c:v>
                </c:pt>
                <c:pt idx="11">
                  <c:v>713</c:v>
                </c:pt>
                <c:pt idx="14">
                  <c:v>748</c:v>
                </c:pt>
              </c:numCache>
            </c:numRef>
          </c:val>
          <c:extLst>
            <c:ext xmlns:c16="http://schemas.microsoft.com/office/drawing/2014/chart" uri="{C3380CC4-5D6E-409C-BE32-E72D297353CC}">
              <c16:uniqueId val="{00000000-6316-430E-A17D-06378A6F34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16-430E-A17D-06378A6F34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16-430E-A17D-06378A6F34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7</c:v>
                </c:pt>
                <c:pt idx="6">
                  <c:v>10</c:v>
                </c:pt>
                <c:pt idx="9">
                  <c:v>7</c:v>
                </c:pt>
                <c:pt idx="12">
                  <c:v>8</c:v>
                </c:pt>
              </c:numCache>
            </c:numRef>
          </c:val>
          <c:extLst>
            <c:ext xmlns:c16="http://schemas.microsoft.com/office/drawing/2014/chart" uri="{C3380CC4-5D6E-409C-BE32-E72D297353CC}">
              <c16:uniqueId val="{00000003-6316-430E-A17D-06378A6F34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585</c:v>
                </c:pt>
                <c:pt idx="3">
                  <c:v>554</c:v>
                </c:pt>
                <c:pt idx="6">
                  <c:v>515</c:v>
                </c:pt>
                <c:pt idx="9">
                  <c:v>516</c:v>
                </c:pt>
                <c:pt idx="12">
                  <c:v>497</c:v>
                </c:pt>
              </c:numCache>
            </c:numRef>
          </c:val>
          <c:extLst>
            <c:ext xmlns:c16="http://schemas.microsoft.com/office/drawing/2014/chart" uri="{C3380CC4-5D6E-409C-BE32-E72D297353CC}">
              <c16:uniqueId val="{00000004-6316-430E-A17D-06378A6F34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6-430E-A17D-06378A6F34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16-430E-A17D-06378A6F34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571</c:v>
                </c:pt>
                <c:pt idx="3">
                  <c:v>557</c:v>
                </c:pt>
                <c:pt idx="6">
                  <c:v>487</c:v>
                </c:pt>
                <c:pt idx="9">
                  <c:v>468</c:v>
                </c:pt>
                <c:pt idx="12">
                  <c:v>519</c:v>
                </c:pt>
              </c:numCache>
            </c:numRef>
          </c:val>
          <c:extLst>
            <c:ext xmlns:c16="http://schemas.microsoft.com/office/drawing/2014/chart" uri="{C3380CC4-5D6E-409C-BE32-E72D297353CC}">
              <c16:uniqueId val="{00000007-6316-430E-A17D-06378A6F349B}"/>
            </c:ext>
          </c:extLst>
        </c:ser>
        <c:dLbls>
          <c:showLegendKey val="0"/>
          <c:showVal val="0"/>
          <c:showCatName val="0"/>
          <c:showSerName val="0"/>
          <c:showPercent val="0"/>
          <c:showBubbleSize val="0"/>
        </c:dLbls>
        <c:gapWidth val="100"/>
        <c:overlap val="100"/>
        <c:axId val="378045816"/>
        <c:axId val="378047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317</c:v>
                </c:pt>
                <c:pt idx="2">
                  <c:v>#N/A</c:v>
                </c:pt>
                <c:pt idx="3">
                  <c:v>#N/A</c:v>
                </c:pt>
                <c:pt idx="4">
                  <c:v>315</c:v>
                </c:pt>
                <c:pt idx="5">
                  <c:v>#N/A</c:v>
                </c:pt>
                <c:pt idx="6">
                  <c:v>#N/A</c:v>
                </c:pt>
                <c:pt idx="7">
                  <c:v>290</c:v>
                </c:pt>
                <c:pt idx="8">
                  <c:v>#N/A</c:v>
                </c:pt>
                <c:pt idx="9">
                  <c:v>#N/A</c:v>
                </c:pt>
                <c:pt idx="10">
                  <c:v>278</c:v>
                </c:pt>
                <c:pt idx="11">
                  <c:v>#N/A</c:v>
                </c:pt>
                <c:pt idx="12">
                  <c:v>#N/A</c:v>
                </c:pt>
                <c:pt idx="13">
                  <c:v>276</c:v>
                </c:pt>
                <c:pt idx="14">
                  <c:v>#N/A</c:v>
                </c:pt>
              </c:numCache>
            </c:numRef>
          </c:val>
          <c:smooth val="0"/>
          <c:extLst>
            <c:ext xmlns:c16="http://schemas.microsoft.com/office/drawing/2014/chart" uri="{C3380CC4-5D6E-409C-BE32-E72D297353CC}">
              <c16:uniqueId val="{00000008-6316-430E-A17D-06378A6F349B}"/>
            </c:ext>
          </c:extLst>
        </c:ser>
        <c:dLbls>
          <c:showLegendKey val="0"/>
          <c:showVal val="0"/>
          <c:showCatName val="0"/>
          <c:showSerName val="0"/>
          <c:showPercent val="0"/>
          <c:showBubbleSize val="0"/>
        </c:dLbls>
        <c:marker val="1"/>
        <c:smooth val="0"/>
        <c:axId val="378045816"/>
        <c:axId val="378047776"/>
      </c:lineChart>
      <c:catAx>
        <c:axId val="37804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047776"/>
        <c:crosses val="autoZero"/>
        <c:auto val="1"/>
        <c:lblAlgn val="ctr"/>
        <c:lblOffset val="100"/>
        <c:tickLblSkip val="1"/>
        <c:tickMarkSkip val="1"/>
        <c:noMultiLvlLbl val="0"/>
      </c:catAx>
      <c:valAx>
        <c:axId val="37804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045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8613</c:v>
                </c:pt>
                <c:pt idx="5">
                  <c:v>9114</c:v>
                </c:pt>
                <c:pt idx="8">
                  <c:v>9111</c:v>
                </c:pt>
                <c:pt idx="11">
                  <c:v>9442</c:v>
                </c:pt>
                <c:pt idx="14">
                  <c:v>9232</c:v>
                </c:pt>
              </c:numCache>
            </c:numRef>
          </c:val>
          <c:extLst>
            <c:ext xmlns:c16="http://schemas.microsoft.com/office/drawing/2014/chart" uri="{C3380CC4-5D6E-409C-BE32-E72D297353CC}">
              <c16:uniqueId val="{00000000-7E8C-4D40-BA67-DCD7553B06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c:v>
                </c:pt>
                <c:pt idx="5">
                  <c:v>32</c:v>
                </c:pt>
                <c:pt idx="8">
                  <c:v>31</c:v>
                </c:pt>
                <c:pt idx="11">
                  <c:v>44</c:v>
                </c:pt>
                <c:pt idx="14">
                  <c:v>29</c:v>
                </c:pt>
              </c:numCache>
            </c:numRef>
          </c:val>
          <c:extLst>
            <c:ext xmlns:c16="http://schemas.microsoft.com/office/drawing/2014/chart" uri="{C3380CC4-5D6E-409C-BE32-E72D297353CC}">
              <c16:uniqueId val="{00000001-7E8C-4D40-BA67-DCD7553B06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2560</c:v>
                </c:pt>
                <c:pt idx="5">
                  <c:v>2704</c:v>
                </c:pt>
                <c:pt idx="8">
                  <c:v>2737</c:v>
                </c:pt>
                <c:pt idx="11">
                  <c:v>3012</c:v>
                </c:pt>
                <c:pt idx="14">
                  <c:v>3017</c:v>
                </c:pt>
              </c:numCache>
            </c:numRef>
          </c:val>
          <c:extLst>
            <c:ext xmlns:c16="http://schemas.microsoft.com/office/drawing/2014/chart" uri="{C3380CC4-5D6E-409C-BE32-E72D297353CC}">
              <c16:uniqueId val="{00000002-7E8C-4D40-BA67-DCD7553B06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8C-4D40-BA67-DCD7553B06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8C-4D40-BA67-DCD7553B06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8C-4D40-BA67-DCD7553B06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516</c:v>
                </c:pt>
                <c:pt idx="3">
                  <c:v>432</c:v>
                </c:pt>
                <c:pt idx="6">
                  <c:v>402</c:v>
                </c:pt>
                <c:pt idx="9">
                  <c:v>409</c:v>
                </c:pt>
                <c:pt idx="12">
                  <c:v>410</c:v>
                </c:pt>
              </c:numCache>
            </c:numRef>
          </c:val>
          <c:extLst>
            <c:ext xmlns:c16="http://schemas.microsoft.com/office/drawing/2014/chart" uri="{C3380CC4-5D6E-409C-BE32-E72D297353CC}">
              <c16:uniqueId val="{00000006-7E8C-4D40-BA67-DCD7553B06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79</c:v>
                </c:pt>
                <c:pt idx="3">
                  <c:v>83</c:v>
                </c:pt>
                <c:pt idx="6">
                  <c:v>76</c:v>
                </c:pt>
                <c:pt idx="9">
                  <c:v>72</c:v>
                </c:pt>
                <c:pt idx="12">
                  <c:v>70</c:v>
                </c:pt>
              </c:numCache>
            </c:numRef>
          </c:val>
          <c:extLst>
            <c:ext xmlns:c16="http://schemas.microsoft.com/office/drawing/2014/chart" uri="{C3380CC4-5D6E-409C-BE32-E72D297353CC}">
              <c16:uniqueId val="{00000007-7E8C-4D40-BA67-DCD7553B06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7331</c:v>
                </c:pt>
                <c:pt idx="3">
                  <c:v>7056</c:v>
                </c:pt>
                <c:pt idx="6">
                  <c:v>7048</c:v>
                </c:pt>
                <c:pt idx="9">
                  <c:v>6974</c:v>
                </c:pt>
                <c:pt idx="12">
                  <c:v>7038</c:v>
                </c:pt>
              </c:numCache>
            </c:numRef>
          </c:val>
          <c:extLst>
            <c:ext xmlns:c16="http://schemas.microsoft.com/office/drawing/2014/chart" uri="{C3380CC4-5D6E-409C-BE32-E72D297353CC}">
              <c16:uniqueId val="{00000008-7E8C-4D40-BA67-DCD7553B06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c:v>
                </c:pt>
                <c:pt idx="3">
                  <c:v>110</c:v>
                </c:pt>
                <c:pt idx="6">
                  <c:v>110</c:v>
                </c:pt>
                <c:pt idx="9">
                  <c:v>110</c:v>
                </c:pt>
                <c:pt idx="12">
                  <c:v>40</c:v>
                </c:pt>
              </c:numCache>
            </c:numRef>
          </c:val>
          <c:extLst>
            <c:ext xmlns:c16="http://schemas.microsoft.com/office/drawing/2014/chart" uri="{C3380CC4-5D6E-409C-BE32-E72D297353CC}">
              <c16:uniqueId val="{00000009-7E8C-4D40-BA67-DCD7553B06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6360</c:v>
                </c:pt>
                <c:pt idx="3">
                  <c:v>6653</c:v>
                </c:pt>
                <c:pt idx="6">
                  <c:v>7381</c:v>
                </c:pt>
                <c:pt idx="9">
                  <c:v>7557</c:v>
                </c:pt>
                <c:pt idx="12">
                  <c:v>7726</c:v>
                </c:pt>
              </c:numCache>
            </c:numRef>
          </c:val>
          <c:extLst>
            <c:ext xmlns:c16="http://schemas.microsoft.com/office/drawing/2014/chart" uri="{C3380CC4-5D6E-409C-BE32-E72D297353CC}">
              <c16:uniqueId val="{0000000A-7E8C-4D40-BA67-DCD7553B061F}"/>
            </c:ext>
          </c:extLst>
        </c:ser>
        <c:dLbls>
          <c:showLegendKey val="0"/>
          <c:showVal val="0"/>
          <c:showCatName val="0"/>
          <c:showSerName val="0"/>
          <c:showPercent val="0"/>
          <c:showBubbleSize val="0"/>
        </c:dLbls>
        <c:gapWidth val="100"/>
        <c:overlap val="100"/>
        <c:axId val="378046208"/>
        <c:axId val="378049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3190</c:v>
                </c:pt>
                <c:pt idx="2">
                  <c:v>#N/A</c:v>
                </c:pt>
                <c:pt idx="3">
                  <c:v>#N/A</c:v>
                </c:pt>
                <c:pt idx="4">
                  <c:v>2485</c:v>
                </c:pt>
                <c:pt idx="5">
                  <c:v>#N/A</c:v>
                </c:pt>
                <c:pt idx="6">
                  <c:v>#N/A</c:v>
                </c:pt>
                <c:pt idx="7">
                  <c:v>3138</c:v>
                </c:pt>
                <c:pt idx="8">
                  <c:v>#N/A</c:v>
                </c:pt>
                <c:pt idx="9">
                  <c:v>#N/A</c:v>
                </c:pt>
                <c:pt idx="10">
                  <c:v>2624</c:v>
                </c:pt>
                <c:pt idx="11">
                  <c:v>#N/A</c:v>
                </c:pt>
                <c:pt idx="12">
                  <c:v>#N/A</c:v>
                </c:pt>
                <c:pt idx="13">
                  <c:v>3007</c:v>
                </c:pt>
                <c:pt idx="14">
                  <c:v>#N/A</c:v>
                </c:pt>
              </c:numCache>
            </c:numRef>
          </c:val>
          <c:smooth val="0"/>
          <c:extLst>
            <c:ext xmlns:c16="http://schemas.microsoft.com/office/drawing/2014/chart" uri="{C3380CC4-5D6E-409C-BE32-E72D297353CC}">
              <c16:uniqueId val="{0000000B-7E8C-4D40-BA67-DCD7553B061F}"/>
            </c:ext>
          </c:extLst>
        </c:ser>
        <c:dLbls>
          <c:showLegendKey val="0"/>
          <c:showVal val="0"/>
          <c:showCatName val="0"/>
          <c:showSerName val="0"/>
          <c:showPercent val="0"/>
          <c:showBubbleSize val="0"/>
        </c:dLbls>
        <c:marker val="1"/>
        <c:smooth val="0"/>
        <c:axId val="378046208"/>
        <c:axId val="378049736"/>
      </c:lineChart>
      <c:catAx>
        <c:axId val="3780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049736"/>
        <c:crosses val="autoZero"/>
        <c:auto val="1"/>
        <c:lblAlgn val="ctr"/>
        <c:lblOffset val="100"/>
        <c:tickLblSkip val="1"/>
        <c:tickMarkSkip val="1"/>
        <c:noMultiLvlLbl val="0"/>
      </c:catAx>
      <c:valAx>
        <c:axId val="378049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04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1501</c:v>
                </c:pt>
                <c:pt idx="1">
                  <c:v>1555</c:v>
                </c:pt>
                <c:pt idx="2">
                  <c:v>1556</c:v>
                </c:pt>
              </c:numCache>
            </c:numRef>
          </c:val>
          <c:extLst>
            <c:ext xmlns:c16="http://schemas.microsoft.com/office/drawing/2014/chart" uri="{C3380CC4-5D6E-409C-BE32-E72D297353CC}">
              <c16:uniqueId val="{00000000-F3D9-48DF-A59B-1345E43402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c:v>
                </c:pt>
                <c:pt idx="1">
                  <c:v>15</c:v>
                </c:pt>
                <c:pt idx="2">
                  <c:v>15</c:v>
                </c:pt>
              </c:numCache>
            </c:numRef>
          </c:val>
          <c:extLst>
            <c:ext xmlns:c16="http://schemas.microsoft.com/office/drawing/2014/chart" uri="{C3380CC4-5D6E-409C-BE32-E72D297353CC}">
              <c16:uniqueId val="{00000001-F3D9-48DF-A59B-1345E43402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1132</c:v>
                </c:pt>
                <c:pt idx="1">
                  <c:v>1118</c:v>
                </c:pt>
                <c:pt idx="2">
                  <c:v>1050</c:v>
                </c:pt>
              </c:numCache>
            </c:numRef>
          </c:val>
          <c:extLst>
            <c:ext xmlns:c16="http://schemas.microsoft.com/office/drawing/2014/chart" uri="{C3380CC4-5D6E-409C-BE32-E72D297353CC}">
              <c16:uniqueId val="{00000002-F3D9-48DF-A59B-1345E434023F}"/>
            </c:ext>
          </c:extLst>
        </c:ser>
        <c:dLbls>
          <c:showLegendKey val="0"/>
          <c:showVal val="0"/>
          <c:showCatName val="0"/>
          <c:showSerName val="0"/>
          <c:showPercent val="0"/>
          <c:showBubbleSize val="0"/>
        </c:dLbls>
        <c:gapWidth val="120"/>
        <c:overlap val="100"/>
        <c:axId val="378047384"/>
        <c:axId val="378052872"/>
      </c:barChart>
      <c:catAx>
        <c:axId val="37804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8052872"/>
        <c:crosses val="autoZero"/>
        <c:auto val="1"/>
        <c:lblAlgn val="ctr"/>
        <c:lblOffset val="100"/>
        <c:tickLblSkip val="1"/>
        <c:tickMarkSkip val="1"/>
        <c:noMultiLvlLbl val="0"/>
      </c:catAx>
      <c:valAx>
        <c:axId val="378052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804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{4CAD292F-6CEF-416E-B6E5-CF82EABEF868}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4D7-40F4-A89C-E8F5E4D0C8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{42D8F530-97A2-46A9-A573-4572DC5B4D97}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D7-40F4-A89C-E8F5E4D0C8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{D539D046-B68D-4837-8AD7-3C77C2B913F9}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D7-40F4-A89C-E8F5E4D0C8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{9FFE2666-7587-4F57-AB1E-152A5F862D74}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D7-40F4-A89C-E8F5E4D0C8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{2BB933C2-A7F4-483C-8924-84E49812C0BD}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D7-40F4-A89C-E8F5E4D0C8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{EC485943-E527-44F3-8447-7D2814EDAA4A}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4D7-40F4-A89C-E8F5E4D0C8F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{91F13814-D975-4693-A7D9-FFE353636AF0}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4D7-40F4-A89C-E8F5E4D0C8F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{368B2F71-2E0A-49DA-89CB-704A3BE415A2}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4D7-40F4-A89C-E8F5E4D0C8F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{984FB78D-FEDE-4D15-88DD-A41B70A8E23D}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4D7-40F4-A89C-E8F5E4D0C8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c:v>
                </c:pt>
                <c:pt idx="32">
                  <c:v>55.6</c:v>
                </c:pt>
              </c:numCache>
            </c:numRef>
          </c:xVal>
          <c:yVal>
            <c:numRef>
              <c:f>公会計指標分析・財政指標組合せ分析表!$BP$51:$DC$51</c:f>
              <c:numCache>
                <c:formatCode>#,##0.0;"▲ "#,##0.0</c:formatCode>
                <c:ptCount val="40"/>
                <c:pt idx="24">
                  <c:v>93.7</c:v>
                </c:pt>
                <c:pt idx="32">
                  <c:v>107.1</c:v>
                </c:pt>
              </c:numCache>
            </c:numRef>
          </c:yVal>
          <c:smooth val="0"/>
          <c:extLst>
            <c:ext xmlns:c16="http://schemas.microsoft.com/office/drawing/2014/chart" uri="{C3380CC4-5D6E-409C-BE32-E72D297353CC}">
              <c16:uniqueId val="{00000009-44D7-40F4-A89C-E8F5E4D0C8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{E3593D64-87DA-4495-B8BF-BBA8A2CDC8F0}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4D7-40F4-A89C-E8F5E4D0C8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{F67FD43F-D3CA-436B-8F58-3807B522BE7B}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D7-40F4-A89C-E8F5E4D0C8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{42BF6817-94EB-464A-81A0-C582BCC7B6B0}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D7-40F4-A89C-E8F5E4D0C8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{03A0E929-8D30-4A2F-B928-5B4BA808B056}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D7-40F4-A89C-E8F5E4D0C8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{25ED3D0C-B25D-48C2-8A9B-F179F68DDAAC}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D7-40F4-A89C-E8F5E4D0C8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{CD6358E4-E182-4FEA-A83F-8C6C6A509401}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4D7-40F4-A89C-E8F5E4D0C8F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{11B5E05B-73F8-46CE-ABF1-692EE7B367AA}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4D7-40F4-A89C-E8F5E4D0C8F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{A761E8F6-8243-4E5E-A91A-1272277985DC}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4D7-40F4-A89C-E8F5E4D0C8F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{2D8B59A5-FB95-4EA8-9D11-79492E932C95}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4D7-40F4-A89C-E8F5E4D0C8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59.1</c:v>
                </c:pt>
                <c:pt idx="32">
                  <c:v>61.2</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44D7-40F4-A89C-E8F5E4D0C8F2}"/>
            </c:ext>
          </c:extLst>
        </c:ser>
        <c:dLbls>
          <c:showLegendKey val="0"/>
          <c:showVal val="1"/>
          <c:showCatName val="0"/>
          <c:showSerName val="0"/>
          <c:showPercent val="0"/>
          <c:showBubbleSize val="0"/>
        </c:dLbls>
        <c:axId val="443816456"/>
        <c:axId val="443821552"/>
      </c:scatterChart>
      <c:valAx>
        <c:axId val="443816456"/>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821552"/>
        <c:crosses val="autoZero"/>
        <c:crossBetween val="midCat"/>
      </c:valAx>
      <c:valAx>
        <c:axId val="443821552"/>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81645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{78376D30-730A-4E06-BDAB-446B8F243F9E}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B30-47E3-B642-29B48969E2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{67616E73-E415-463A-864D-2C175DFF948B}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30-47E3-B642-29B48969E2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{82746605-3E70-4BA5-B9D5-551BD7CC555E}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30-47E3-B642-29B48969E2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{E4B2FD52-6DAC-40CC-8664-BFF5F183A994}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30-47E3-B642-29B48969E2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{095C2802-C3B6-4FE1-97EF-85D80F9E33DF}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30-47E3-B642-29B48969E27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{96EA90CB-978B-46F0-9CA3-088AEB012E47}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B30-47E3-B642-29B48969E27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{9B6C96A2-B809-4380-A30E-F6ECCC292020}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B30-47E3-B642-29B48969E27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{30C1B832-2A7C-4944-8316-CE03C328271C}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B30-47E3-B642-29B48969E27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{49C366E9-FF0E-45CB-B4BE-1F97E75C63F6}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B30-47E3-B642-29B48969E2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11.4</c:v>
                </c:pt>
                <c:pt idx="16">
                  <c:v>11.1</c:v>
                </c:pt>
                <c:pt idx="24">
                  <c:v>10.5</c:v>
                </c:pt>
                <c:pt idx="32">
                  <c:v>10</c:v>
                </c:pt>
              </c:numCache>
            </c:numRef>
          </c:xVal>
          <c:yVal>
            <c:numRef>
              <c:f>公会計指標分析・財政指標組合せ分析表!$BP$73:$DC$73</c:f>
              <c:numCache>
                <c:formatCode>#,##0.0;"▲ "#,##0.0</c:formatCode>
                <c:ptCount val="40"/>
                <c:pt idx="0">
                  <c:v>115.7</c:v>
                </c:pt>
                <c:pt idx="8">
                  <c:v>88.7</c:v>
                </c:pt>
                <c:pt idx="16">
                  <c:v>113.7</c:v>
                </c:pt>
                <c:pt idx="24">
                  <c:v>93.7</c:v>
                </c:pt>
                <c:pt idx="32">
                  <c:v>107.1</c:v>
                </c:pt>
              </c:numCache>
            </c:numRef>
          </c:yVal>
          <c:smooth val="0"/>
          <c:extLst>
            <c:ext xmlns:c16="http://schemas.microsoft.com/office/drawing/2014/chart" uri="{C3380CC4-5D6E-409C-BE32-E72D297353CC}">
              <c16:uniqueId val="{00000009-0B30-47E3-B642-29B48969E2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{75BECE38-98E7-42F0-99D8-EB0FC4964ACA}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B30-47E3-B642-29B48969E2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{9A6DDDCA-53BE-4130-A0CC-09D300983AA5}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30-47E3-B642-29B48969E2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{CDB67137-65D2-4C58-9FF0-4FCB37590B69}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30-47E3-B642-29B48969E2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{E0BE8914-B1B9-4DBF-828A-F2409C966845}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30-47E3-B642-29B48969E2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{987D94F9-A66D-411D-8647-FF36C055A7F1}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30-47E3-B642-29B48969E27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{04F382F0-90A9-4DF0-87A4-37A6D62DF53B}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B30-47E3-B642-29B48969E277}"/>
                </c:ext>
              </c:extLst>
            </c:dLbl>
            <c:dLbl>
              <c:idx val="16"/>
              <c:layout>
                <c:manualLayout>
                  <c:x val="-2.6883948345417654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{6A142F9D-6A72-4487-A247-CB0A01AD9F19}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B30-47E3-B642-29B48969E277}"/>
                </c:ext>
              </c:extLst>
            </c:dLbl>
            <c:dLbl>
              <c:idx val="24"/>
              <c:layout>
                <c:manualLayout>
                  <c:x val="-3.6512034892803628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{F6532456-25DE-4F2B-B455-E20D2FF5D710}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B30-47E3-B642-29B48969E277}"/>
                </c:ext>
              </c:extLst>
            </c:dLbl>
            <c:dLbl>
              <c:idx val="32"/>
              <c:layout>
                <c:manualLayout>
                  <c:x val="-3.1697991619110633E-2"/>
                  <c:y val="-3.40355584294068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{BCDF0791-D448-4F8D-9751-937F5189FD85}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B30-47E3-B642-29B48969E2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0B30-47E3-B642-29B48969E277}"/>
            </c:ext>
          </c:extLst>
        </c:ser>
        <c:dLbls>
          <c:showLegendKey val="0"/>
          <c:showVal val="1"/>
          <c:showCatName val="0"/>
          <c:showSerName val="0"/>
          <c:showPercent val="0"/>
          <c:showBubbleSize val="0"/>
        </c:dLbls>
        <c:axId val="443821944"/>
        <c:axId val="443814104"/>
      </c:scatterChart>
      <c:valAx>
        <c:axId val="443821944"/>
        <c:scaling>
          <c:orientation val="minMax"/>
          <c:max val="11.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814104"/>
        <c:crosses val="autoZero"/>
        <c:crossBetween val="midCat"/>
      </c:valAx>
      <c:valAx>
        <c:axId val="443814104"/>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82194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一部の</a:t>
          </a:r>
          <a:r>
            <a:rPr kumimoji="1" lang="ja-JP" altLang="en-US" sz="1100">
              <a:solidFill>
                <a:schemeClr val="dk1"/>
              </a:solidFill>
              <a:effectLst/>
              <a:latin typeface="+mn-lt"/>
              <a:ea typeface="+mn-ea"/>
              <a:cs typeface="+mn-cs"/>
            </a:rPr>
            <a:t>地方債が</a:t>
          </a:r>
          <a:r>
            <a:rPr kumimoji="1" lang="ja-JP" altLang="ja-JP" sz="1100">
              <a:solidFill>
                <a:schemeClr val="dk1"/>
              </a:solidFill>
              <a:effectLst/>
              <a:latin typeface="+mn-lt"/>
              <a:ea typeface="+mn-ea"/>
              <a:cs typeface="+mn-cs"/>
            </a:rPr>
            <a:t>償還終了</a:t>
          </a:r>
          <a:r>
            <a:rPr kumimoji="1" lang="ja-JP" altLang="en-US" sz="1100">
              <a:solidFill>
                <a:schemeClr val="dk1"/>
              </a:solidFill>
              <a:effectLst/>
              <a:latin typeface="+mn-lt"/>
              <a:ea typeface="+mn-ea"/>
              <a:cs typeface="+mn-cs"/>
            </a:rPr>
            <a:t>となったが、中学校改築事業・</a:t>
          </a:r>
          <a:r>
            <a:rPr kumimoji="1" lang="ja-JP" altLang="ja-JP" sz="1100">
              <a:solidFill>
                <a:schemeClr val="dk1"/>
              </a:solidFill>
              <a:effectLst/>
              <a:latin typeface="+mn-lt"/>
              <a:ea typeface="+mn-ea"/>
              <a:cs typeface="+mn-cs"/>
            </a:rPr>
            <a:t>保育園建設</a:t>
          </a:r>
          <a:r>
            <a:rPr kumimoji="1" lang="ja-JP" altLang="en-US" sz="1100">
              <a:solidFill>
                <a:schemeClr val="dk1"/>
              </a:solidFill>
              <a:effectLst/>
              <a:latin typeface="+mn-lt"/>
              <a:ea typeface="+mn-ea"/>
              <a:cs typeface="+mn-cs"/>
            </a:rPr>
            <a:t>事業など</a:t>
          </a:r>
          <a:r>
            <a:rPr kumimoji="1" lang="ja-JP" altLang="ja-JP" sz="1100">
              <a:solidFill>
                <a:schemeClr val="dk1"/>
              </a:solidFill>
              <a:effectLst/>
              <a:latin typeface="+mn-lt"/>
              <a:ea typeface="+mn-ea"/>
              <a:cs typeface="+mn-cs"/>
            </a:rPr>
            <a:t>大規模事業の</a:t>
          </a:r>
          <a:r>
            <a:rPr kumimoji="1" lang="ja-JP" altLang="en-US" sz="1100">
              <a:solidFill>
                <a:schemeClr val="dk1"/>
              </a:solidFill>
              <a:effectLst/>
              <a:latin typeface="+mn-lt"/>
              <a:ea typeface="+mn-ea"/>
              <a:cs typeface="+mn-cs"/>
            </a:rPr>
            <a:t>償還が始まり、増加している。今後も増加見込みであるため、</a:t>
          </a:r>
          <a:r>
            <a:rPr kumimoji="1" lang="ja-JP" altLang="ja-JP" sz="1100">
              <a:solidFill>
                <a:schemeClr val="dk1"/>
              </a:solidFill>
              <a:effectLst/>
              <a:latin typeface="+mn-lt"/>
              <a:ea typeface="+mn-ea"/>
              <a:cs typeface="+mn-cs"/>
            </a:rPr>
            <a:t>適切な事業実施の検討を行い、規模の整理縮小を図り、現在水準維持に努める。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今後も利子の積み立てを行っていく予定。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過疎対策事業債（新図書館</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）・災害復旧事業債の借入により</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現在高が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将来負担比率が増となった。充当可能財源は前年と同程度である。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事業規模の適切な検討、起債の圧縮、職員定数管理等を推進し、将来負担費率の更なる改善を目指す。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鳥取県智頭町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八頭消防署智頭出張所移転のための用地購入に伴い、消防施設整備基金を取り崩したことと、小中学校のエアコン設置に伴い、教育施設整備基金を取り崩したこと等により、基金全体として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り崩し額も増加見込みである。したがって、余剰金の積み立てを行うとともに、税収の確保・歳出の削減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教育施設整備基金：学校施設・社会教育施設その他教育施設の整備を行う。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消防施設整備基金：安心安全なまちづくりのために消防施設の整備を行う。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教育施設整備基金：小中学校のエアコン設置に伴い、取り崩しを行った。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八頭消防署智頭出張所移転のための用地購入に伴い、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令和元年度以降、森林環境譲与税の新設に伴い、森林整備促進基金を新設予定。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り崩し額も増加見込みである。したがって、余剰金の積み立てを行うとともに、税収の確保・歳出の削減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利子の積み立てを行っていく予定。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6,968
224.70
6,000,740
5,824,455
132,125
3,549,000
7,726,229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近年は保育園・消防団拠点施設等の更新整備を行ってきた。また</a:t>
          </a:r>
          <a:r>
            <a:rPr lang="ja-JP" altLang="en-US" sz="1100">
              <a:solidFill>
                <a:schemeClr val="dk1"/>
              </a:solidFill>
              <a:effectLst/>
              <a:latin typeface="+mn-lt"/>
              <a:ea typeface="+mn-ea"/>
              <a:cs typeface="+mn-cs"/>
            </a:rPr>
            <a:t>新</a:t>
          </a:r>
          <a:r>
            <a:rPr lang="ja-JP" altLang="ja-JP" sz="1100">
              <a:solidFill>
                <a:schemeClr val="dk1"/>
              </a:solidFill>
              <a:effectLst/>
              <a:latin typeface="+mn-lt"/>
              <a:ea typeface="+mn-ea"/>
              <a:cs typeface="+mn-cs"/>
            </a:rPr>
            <a:t>図書館建設</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により当該数値は下がっていくものと予想される。</a:t>
          </a:r>
          <a:endParaRPr lang="ja-JP" altLang="ja-JP">
            <a:effectLst/>
          </a:endParaRPr>
        </a:p>
        <a:p>
          <a:r>
            <a:rPr lang="ja-JP" altLang="ja-JP" sz="1100">
              <a:solidFill>
                <a:schemeClr val="dk1"/>
              </a:solidFill>
              <a:effectLst/>
              <a:latin typeface="+mn-lt"/>
              <a:ea typeface="+mn-ea"/>
              <a:cs typeface="+mn-cs"/>
            </a:rPr>
            <a:t>　今後は、公共施設等総合管理計画に基づく個別施設計画を策定し、施設の更新・集約・除却等を行っていく予定である。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79" name="楕円 78"/>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80" name="有形固定資産減価償却率該当値テキスト"/>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1" name="楕円 80"/>
        <xdr:cNvSpPr/>
      </xdr:nvSpPr>
      <xdr:spPr>
        <a:xfrm>
          <a:off x="4000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125942</xdr:rowOff>
    </xdr:to>
    <xdr:cxnSp macro="">
      <xdr:nvCxnSpPr>
        <xdr:cNvPr id="82" name="直線コネクタ 81"/>
        <xdr:cNvCxnSpPr/>
      </xdr:nvCxnSpPr>
      <xdr:spPr>
        <a:xfrm flipV="1">
          <a:off x="4051300" y="6111663"/>
          <a:ext cx="7112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3"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4"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5"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86" name="n_1mainValue有形固定資産減価償却率"/>
        <xdr:cNvSpPr txBox="1"/>
      </xdr:nvSpPr>
      <xdr:spPr>
        <a:xfrm>
          <a:off x="38360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近年、保育園・消防団拠点施設等の更新</a:t>
          </a:r>
          <a:r>
            <a:rPr lang="ja-JP" altLang="en-US" sz="1100">
              <a:solidFill>
                <a:schemeClr val="dk1"/>
              </a:solidFill>
              <a:effectLst/>
              <a:latin typeface="+mn-lt"/>
              <a:ea typeface="+mn-ea"/>
              <a:cs typeface="+mn-cs"/>
            </a:rPr>
            <a:t>、新図書館建設事業</a:t>
          </a:r>
          <a:r>
            <a:rPr lang="ja-JP" altLang="ja-JP" sz="1100">
              <a:solidFill>
                <a:schemeClr val="dk1"/>
              </a:solidFill>
              <a:effectLst/>
              <a:latin typeface="+mn-lt"/>
              <a:ea typeface="+mn-ea"/>
              <a:cs typeface="+mn-cs"/>
            </a:rPr>
            <a:t>といった大規模事業が続き、起債残高が増加傾向である。今後は、起債借入額の縮小を行っていく必要がある。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5" name="直線コネクタ 114"/>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18"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19" name="直線コネクタ 118"/>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0"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1" name="フローチャート: 判断 120"/>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2" name="フローチャート: 判断 121"/>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136201</xdr:rowOff>
    </xdr:from>
    <xdr:to>
      <xdr:col>76</xdr:col>
      <xdr:colOff>73025</xdr:colOff>
      <xdr:row>27</xdr:row>
      <xdr:rowOff>66351</xdr:rowOff>
    </xdr:to>
    <xdr:sp macro="" textlink="">
      <xdr:nvSpPr>
        <xdr:cNvPr id="128" name="楕円 127"/>
        <xdr:cNvSpPr/>
      </xdr:nvSpPr>
      <xdr:spPr>
        <a:xfrm>
          <a:off x="14744700" y="53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89228</xdr:rowOff>
    </xdr:from>
    <xdr:ext cx="560923" cy="259045"/>
    <xdr:sp macro="" textlink="">
      <xdr:nvSpPr>
        <xdr:cNvPr id="129" name="債務償還比率該当値テキスト"/>
        <xdr:cNvSpPr txBox="1"/>
      </xdr:nvSpPr>
      <xdr:spPr>
        <a:xfrm>
          <a:off x="14846300" y="5318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50440</xdr:rowOff>
    </xdr:from>
    <xdr:to>
      <xdr:col>72</xdr:col>
      <xdr:colOff>123825</xdr:colOff>
      <xdr:row>26</xdr:row>
      <xdr:rowOff>152040</xdr:rowOff>
    </xdr:to>
    <xdr:sp macro="" textlink="">
      <xdr:nvSpPr>
        <xdr:cNvPr id="130" name="楕円 129"/>
        <xdr:cNvSpPr/>
      </xdr:nvSpPr>
      <xdr:spPr>
        <a:xfrm>
          <a:off x="14033500" y="52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101240</xdr:rowOff>
    </xdr:from>
    <xdr:to>
      <xdr:col>76</xdr:col>
      <xdr:colOff>22225</xdr:colOff>
      <xdr:row>27</xdr:row>
      <xdr:rowOff>15551</xdr:rowOff>
    </xdr:to>
    <xdr:cxnSp macro="">
      <xdr:nvCxnSpPr>
        <xdr:cNvPr id="131" name="直線コネクタ 130"/>
        <xdr:cNvCxnSpPr/>
      </xdr:nvCxnSpPr>
      <xdr:spPr>
        <a:xfrm>
          <a:off x="14084300" y="5330465"/>
          <a:ext cx="711200" cy="8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2"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168567</xdr:rowOff>
    </xdr:from>
    <xdr:ext cx="560923" cy="259045"/>
    <xdr:sp macro="" textlink="">
      <xdr:nvSpPr>
        <xdr:cNvPr id="133" name="n_1mainValue債務償還比率"/>
        <xdr:cNvSpPr txBox="1"/>
      </xdr:nvSpPr>
      <xdr:spPr>
        <a:xfrm>
          <a:off x="13791138" y="50548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6,968
224.70
6,000,740
5,824,455
132,125
3,549,000
7,726,229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1" name="楕円 70"/>
        <xdr:cNvSpPr/>
      </xdr:nvSpPr>
      <xdr:spPr>
        <a:xfrm>
          <a:off x="4584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2" name="【道路】&#10;有形固定資産減価償却率該当値テキスト"/>
        <xdr:cNvSpPr txBox="1"/>
      </xdr:nvSpPr>
      <xdr:spPr>
        <a:xfrm>
          <a:off x="4673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3" name="楕円 72"/>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13335</xdr:rowOff>
    </xdr:to>
    <xdr:cxnSp macro="">
      <xdr:nvCxnSpPr>
        <xdr:cNvPr id="74" name="直線コネクタ 73"/>
        <xdr:cNvCxnSpPr/>
      </xdr:nvCxnSpPr>
      <xdr:spPr>
        <a:xfrm flipV="1">
          <a:off x="3797300" y="66675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5"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6"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7"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78" name="n_1mainValue【道路】&#10;有形固定資産減価償却率"/>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2" name="直線コネクタ 101"/>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3"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4" name="直線コネクタ 103"/>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5"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6" name="直線コネクタ 105"/>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07"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8" name="フローチャート: 判断 107"/>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9" name="フローチャート: 判断 108"/>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0" name="フローチャート: 判断 109"/>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1" name="フローチャート: 判断 110"/>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156427</xdr:rowOff>
    </xdr:from>
    <xdr:to>
      <xdr:col>55</xdr:col>
      <xdr:colOff>50800</xdr:colOff>
      <xdr:row>42</xdr:row>
      <xdr:rowOff>86577</xdr:rowOff>
    </xdr:to>
    <xdr:sp macro="" textlink="">
      <xdr:nvSpPr>
        <xdr:cNvPr id="117" name="楕円 116"/>
        <xdr:cNvSpPr/>
      </xdr:nvSpPr>
      <xdr:spPr>
        <a:xfrm>
          <a:off x="10426700" y="71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18"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156595</xdr:rowOff>
    </xdr:from>
    <xdr:to>
      <xdr:col>50</xdr:col>
      <xdr:colOff>165100</xdr:colOff>
      <xdr:row>42</xdr:row>
      <xdr:rowOff>86745</xdr:rowOff>
    </xdr:to>
    <xdr:sp macro="" textlink="">
      <xdr:nvSpPr>
        <xdr:cNvPr id="119" name="楕円 118"/>
        <xdr:cNvSpPr/>
      </xdr:nvSpPr>
      <xdr:spPr>
        <a:xfrm>
          <a:off x="9588500" y="71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35777</xdr:rowOff>
    </xdr:from>
    <xdr:to>
      <xdr:col>55</xdr:col>
      <xdr:colOff>0</xdr:colOff>
      <xdr:row>42</xdr:row>
      <xdr:rowOff>35945</xdr:rowOff>
    </xdr:to>
    <xdr:cxnSp macro="">
      <xdr:nvCxnSpPr>
        <xdr:cNvPr id="120" name="直線コネクタ 119"/>
        <xdr:cNvCxnSpPr/>
      </xdr:nvCxnSpPr>
      <xdr:spPr>
        <a:xfrm flipV="1">
          <a:off x="9639300" y="7236677"/>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77872</xdr:rowOff>
    </xdr:from>
    <xdr:ext cx="534377" cy="259045"/>
    <xdr:sp macro="" textlink="">
      <xdr:nvSpPr>
        <xdr:cNvPr id="124" name="n_1mainValue【道路】&#10;一人当たり延長"/>
        <xdr:cNvSpPr txBox="1"/>
      </xdr:nvSpPr>
      <xdr:spPr>
        <a:xfrm>
          <a:off x="9359411" y="72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0" name="直線コネクタ 149"/>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1"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3"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4" name="直線コネクタ 153"/>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55"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6" name="フローチャート: 判断 155"/>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7" name="フローチャート: 判断 156"/>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9" name="フローチャート: 判断 158"/>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楕円 164"/>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66" name="【橋りょう・トンネル】&#10;有形固定資産減価償却率該当値テキスト"/>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67" name="楕円 166"/>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13063</xdr:rowOff>
    </xdr:to>
    <xdr:cxnSp macro="">
      <xdr:nvCxnSpPr>
        <xdr:cNvPr id="168" name="直線コネクタ 167"/>
        <xdr:cNvCxnSpPr/>
      </xdr:nvCxnSpPr>
      <xdr:spPr>
        <a:xfrm flipV="1">
          <a:off x="3797300" y="99326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69"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1"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172" name="n_1mainValue【橋りょう・トンネル】&#10;有形固定資産減価償却率"/>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94" name="直線コネクタ 193"/>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95"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96" name="直線コネクタ 195"/>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97"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98" name="直線コネクタ 197"/>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199"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0" name="フローチャート: 判断 199"/>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1" name="フローチャート: 判断 200"/>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2" name="フローチャート: 判断 201"/>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3" name="フローチャート: 判断 202"/>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150991</xdr:rowOff>
    </xdr:from>
    <xdr:to>
      <xdr:col>55</xdr:col>
      <xdr:colOff>50800</xdr:colOff>
      <xdr:row>63</xdr:row>
      <xdr:rowOff>81141</xdr:rowOff>
    </xdr:to>
    <xdr:sp macro="" textlink="">
      <xdr:nvSpPr>
        <xdr:cNvPr id="209" name="楕円 208"/>
        <xdr:cNvSpPr/>
      </xdr:nvSpPr>
      <xdr:spPr>
        <a:xfrm>
          <a:off x="10426700" y="107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129418</xdr:rowOff>
    </xdr:from>
    <xdr:ext cx="599010" cy="259045"/>
    <xdr:sp macro="" textlink="">
      <xdr:nvSpPr>
        <xdr:cNvPr id="210" name="【橋りょう・トンネル】&#10;一人当たり有形固定資産（償却資産）額該当値テキスト"/>
        <xdr:cNvSpPr txBox="1"/>
      </xdr:nvSpPr>
      <xdr:spPr>
        <a:xfrm>
          <a:off x="10515600" y="1075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155592</xdr:rowOff>
    </xdr:from>
    <xdr:to>
      <xdr:col>50</xdr:col>
      <xdr:colOff>165100</xdr:colOff>
      <xdr:row>63</xdr:row>
      <xdr:rowOff>85742</xdr:rowOff>
    </xdr:to>
    <xdr:sp macro="" textlink="">
      <xdr:nvSpPr>
        <xdr:cNvPr id="211" name="楕円 210"/>
        <xdr:cNvSpPr/>
      </xdr:nvSpPr>
      <xdr:spPr>
        <a:xfrm>
          <a:off x="9588500" y="10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30341</xdr:rowOff>
    </xdr:from>
    <xdr:to>
      <xdr:col>55</xdr:col>
      <xdr:colOff>0</xdr:colOff>
      <xdr:row>63</xdr:row>
      <xdr:rowOff>34942</xdr:rowOff>
    </xdr:to>
    <xdr:cxnSp macro="">
      <xdr:nvCxnSpPr>
        <xdr:cNvPr id="212" name="直線コネクタ 211"/>
        <xdr:cNvCxnSpPr/>
      </xdr:nvCxnSpPr>
      <xdr:spPr>
        <a:xfrm flipV="1">
          <a:off x="9639300" y="10831691"/>
          <a:ext cx="8382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13"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14"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15"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76869</xdr:rowOff>
    </xdr:from>
    <xdr:ext cx="599010" cy="259045"/>
    <xdr:sp macro="" textlink="">
      <xdr:nvSpPr>
        <xdr:cNvPr id="216" name="n_1mainValue【橋りょう・トンネル】&#10;一人当たり有形固定資産（償却資産）額"/>
        <xdr:cNvSpPr txBox="1"/>
      </xdr:nvSpPr>
      <xdr:spPr>
        <a:xfrm>
          <a:off x="9327095" y="1087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42" name="直線コネクタ 241"/>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43"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44" name="直線コネクタ 243"/>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47"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48" name="フローチャート: 判断 247"/>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49" name="フローチャート: 判断 248"/>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50" name="フローチャート: 判断 249"/>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51" name="フローチャート: 判断 250"/>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257" name="楕円 256"/>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143708</xdr:rowOff>
    </xdr:from>
    <xdr:ext cx="405111" cy="259045"/>
    <xdr:sp macro="" textlink="">
      <xdr:nvSpPr>
        <xdr:cNvPr id="258" name="【公営住宅】&#10;有形固定資産減価償却率該当値テキスト"/>
        <xdr:cNvSpPr txBox="1"/>
      </xdr:nvSpPr>
      <xdr:spPr>
        <a:xfrm>
          <a:off x="4673600"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xdr:rowOff>
    </xdr:from>
    <xdr:to>
      <xdr:col>20</xdr:col>
      <xdr:colOff>38100</xdr:colOff>
      <xdr:row>82</xdr:row>
      <xdr:rowOff>103595</xdr:rowOff>
    </xdr:to>
    <xdr:sp macro="" textlink="">
      <xdr:nvSpPr>
        <xdr:cNvPr id="259" name="楕円 258"/>
        <xdr:cNvSpPr/>
      </xdr:nvSpPr>
      <xdr:spPr>
        <a:xfrm>
          <a:off x="3746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52795</xdr:rowOff>
    </xdr:to>
    <xdr:cxnSp macro="">
      <xdr:nvCxnSpPr>
        <xdr:cNvPr id="260" name="直線コネクタ 259"/>
        <xdr:cNvCxnSpPr/>
      </xdr:nvCxnSpPr>
      <xdr:spPr>
        <a:xfrm flipV="1">
          <a:off x="3797300" y="1410353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61"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62"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63"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94722</xdr:rowOff>
    </xdr:from>
    <xdr:ext cx="405111" cy="259045"/>
    <xdr:sp macro="" textlink="">
      <xdr:nvSpPr>
        <xdr:cNvPr id="264" name="n_1mainValue【公営住宅】&#10;有形固定資産減価償却率"/>
        <xdr:cNvSpPr txBox="1"/>
      </xdr:nvSpPr>
      <xdr:spPr>
        <a:xfrm>
          <a:off x="35820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86" name="直線コネクタ 28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8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88" name="直線コネクタ 28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8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90" name="直線コネクタ 28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29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92" name="フローチャート: 判断 29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93" name="フローチャート: 判断 29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94" name="フローチャート: 判断 29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95" name="フローチャート: 判断 29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69368</xdr:rowOff>
    </xdr:from>
    <xdr:to>
      <xdr:col>55</xdr:col>
      <xdr:colOff>50800</xdr:colOff>
      <xdr:row>85</xdr:row>
      <xdr:rowOff>170968</xdr:rowOff>
    </xdr:to>
    <xdr:sp macro="" textlink="">
      <xdr:nvSpPr>
        <xdr:cNvPr id="301" name="楕円 300"/>
        <xdr:cNvSpPr/>
      </xdr:nvSpPr>
      <xdr:spPr>
        <a:xfrm>
          <a:off x="10426700" y="146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155745</xdr:rowOff>
    </xdr:from>
    <xdr:ext cx="469744" cy="259045"/>
    <xdr:sp macro="" textlink="">
      <xdr:nvSpPr>
        <xdr:cNvPr id="302" name="【公営住宅】&#10;一人当たり面積該当値テキスト"/>
        <xdr:cNvSpPr txBox="1"/>
      </xdr:nvSpPr>
      <xdr:spPr>
        <a:xfrm>
          <a:off x="10515600" y="1455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73482</xdr:rowOff>
    </xdr:from>
    <xdr:to>
      <xdr:col>50</xdr:col>
      <xdr:colOff>165100</xdr:colOff>
      <xdr:row>86</xdr:row>
      <xdr:rowOff>3632</xdr:rowOff>
    </xdr:to>
    <xdr:sp macro="" textlink="">
      <xdr:nvSpPr>
        <xdr:cNvPr id="303" name="楕円 302"/>
        <xdr:cNvSpPr/>
      </xdr:nvSpPr>
      <xdr:spPr>
        <a:xfrm>
          <a:off x="9588500" y="146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120168</xdr:rowOff>
    </xdr:from>
    <xdr:to>
      <xdr:col>55</xdr:col>
      <xdr:colOff>0</xdr:colOff>
      <xdr:row>85</xdr:row>
      <xdr:rowOff>124282</xdr:rowOff>
    </xdr:to>
    <xdr:cxnSp macro="">
      <xdr:nvCxnSpPr>
        <xdr:cNvPr id="304" name="直線コネクタ 303"/>
        <xdr:cNvCxnSpPr/>
      </xdr:nvCxnSpPr>
      <xdr:spPr>
        <a:xfrm flipV="1">
          <a:off x="9639300" y="1469341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05"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06"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07"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166209</xdr:rowOff>
    </xdr:from>
    <xdr:ext cx="469744" cy="259045"/>
    <xdr:sp macro="" textlink="">
      <xdr:nvSpPr>
        <xdr:cNvPr id="308" name="n_1mainValue【公営住宅】&#10;一人当たり面積"/>
        <xdr:cNvSpPr txBox="1"/>
      </xdr:nvSpPr>
      <xdr:spPr>
        <a:xfrm>
          <a:off x="9391727" y="1473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6" name="テキスト ボックス 3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6" name="テキスト ボックス 3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50" name="直線コネクタ 349"/>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51"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52" name="直線コネクタ 351"/>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4" name="直線コネクタ 35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55"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56" name="フローチャート: 判断 355"/>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57" name="フローチャート: 判断 35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58" name="フローチャート: 判断 357"/>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59" name="フローチャート: 判断 358"/>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62956</xdr:rowOff>
    </xdr:from>
    <xdr:to>
      <xdr:col>85</xdr:col>
      <xdr:colOff>177800</xdr:colOff>
      <xdr:row>41</xdr:row>
      <xdr:rowOff>164556</xdr:rowOff>
    </xdr:to>
    <xdr:sp macro="" textlink="">
      <xdr:nvSpPr>
        <xdr:cNvPr id="365" name="楕円 364"/>
        <xdr:cNvSpPr/>
      </xdr:nvSpPr>
      <xdr:spPr>
        <a:xfrm>
          <a:off x="16268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149333</xdr:rowOff>
    </xdr:from>
    <xdr:ext cx="340478" cy="259045"/>
    <xdr:sp macro="" textlink="">
      <xdr:nvSpPr>
        <xdr:cNvPr id="366" name="【認定こども園・幼稚園・保育所】&#10;有形固定資産減価償却率該当値テキスト"/>
        <xdr:cNvSpPr txBox="1"/>
      </xdr:nvSpPr>
      <xdr:spPr>
        <a:xfrm>
          <a:off x="16357600" y="7007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367" name="楕円 366"/>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58239</xdr:rowOff>
    </xdr:from>
    <xdr:to>
      <xdr:col>85</xdr:col>
      <xdr:colOff>127000</xdr:colOff>
      <xdr:row>41</xdr:row>
      <xdr:rowOff>113756</xdr:rowOff>
    </xdr:to>
    <xdr:cxnSp macro="">
      <xdr:nvCxnSpPr>
        <xdr:cNvPr id="368" name="直線コネクタ 367"/>
        <xdr:cNvCxnSpPr/>
      </xdr:nvCxnSpPr>
      <xdr:spPr>
        <a:xfrm>
          <a:off x="15481300" y="6401889"/>
          <a:ext cx="838200" cy="74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6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70"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7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372" name="n_1main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96" name="直線コネクタ 395"/>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97"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98" name="直線コネクタ 397"/>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99"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00" name="直線コネクタ 399"/>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01"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02" name="フローチャート: 判断 401"/>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03" name="フローチャート: 判断 402"/>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04" name="フローチャート: 判断 403"/>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05" name="フローチャート: 判断 404"/>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146050</xdr:rowOff>
    </xdr:from>
    <xdr:to>
      <xdr:col>116</xdr:col>
      <xdr:colOff>114300</xdr:colOff>
      <xdr:row>40</xdr:row>
      <xdr:rowOff>76200</xdr:rowOff>
    </xdr:to>
    <xdr:sp macro="" textlink="">
      <xdr:nvSpPr>
        <xdr:cNvPr id="411" name="楕円 410"/>
        <xdr:cNvSpPr/>
      </xdr:nvSpPr>
      <xdr:spPr>
        <a:xfrm>
          <a:off x="22110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124477</xdr:rowOff>
    </xdr:from>
    <xdr:ext cx="469744" cy="259045"/>
    <xdr:sp macro="" textlink="">
      <xdr:nvSpPr>
        <xdr:cNvPr id="412" name="【認定こども園・幼稚園・保育所】&#10;一人当たり面積該当値テキスト"/>
        <xdr:cNvSpPr txBox="1"/>
      </xdr:nvSpPr>
      <xdr:spPr>
        <a:xfrm>
          <a:off x="22199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13" name="楕円 412"/>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40</xdr:row>
      <xdr:rowOff>25400</xdr:rowOff>
    </xdr:to>
    <xdr:cxnSp macro="">
      <xdr:nvCxnSpPr>
        <xdr:cNvPr id="414" name="直線コネクタ 413"/>
        <xdr:cNvCxnSpPr/>
      </xdr:nvCxnSpPr>
      <xdr:spPr>
        <a:xfrm>
          <a:off x="21323300" y="6522720"/>
          <a:ext cx="838200" cy="36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15"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16"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17"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18"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9" name="直線コネクタ 4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0" name="テキスト ボックス 42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1" name="直線コネクタ 4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2" name="テキスト ボックス 4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3" name="直線コネクタ 4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4" name="テキスト ボックス 4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5" name="直線コネクタ 4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6" name="テキスト ボックス 4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7" name="直線コネクタ 4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8" name="テキスト ボックス 4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9" name="直線コネクタ 4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0" name="テキスト ボックス 43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2" name="テキスト ボックス 4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169817</xdr:rowOff>
    </xdr:from>
    <xdr:to>
      <xdr:col>85</xdr:col>
      <xdr:colOff>126364</xdr:colOff>
      <xdr:row>63</xdr:row>
      <xdr:rowOff>13063</xdr:rowOff>
    </xdr:to>
    <xdr:cxnSp macro="">
      <xdr:nvCxnSpPr>
        <xdr:cNvPr id="444" name="直線コネクタ 443"/>
        <xdr:cNvCxnSpPr/>
      </xdr:nvCxnSpPr>
      <xdr:spPr>
        <a:xfrm flipV="1">
          <a:off x="16318864" y="9599567"/>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16890</xdr:rowOff>
    </xdr:from>
    <xdr:ext cx="405111" cy="259045"/>
    <xdr:sp macro="" textlink="">
      <xdr:nvSpPr>
        <xdr:cNvPr id="445" name="【学校施設】&#10;有形固定資産減価償却率最小値テキスト"/>
        <xdr:cNvSpPr txBox="1"/>
      </xdr:nvSpPr>
      <xdr:spPr>
        <a:xfrm>
          <a:off x="16357600" y="1081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13063</xdr:rowOff>
    </xdr:from>
    <xdr:to>
      <xdr:col>86</xdr:col>
      <xdr:colOff>25400</xdr:colOff>
      <xdr:row>63</xdr:row>
      <xdr:rowOff>13063</xdr:rowOff>
    </xdr:to>
    <xdr:cxnSp macro="">
      <xdr:nvCxnSpPr>
        <xdr:cNvPr id="446" name="直線コネクタ 445"/>
        <xdr:cNvCxnSpPr/>
      </xdr:nvCxnSpPr>
      <xdr:spPr>
        <a:xfrm>
          <a:off x="16230600" y="1081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116494</xdr:rowOff>
    </xdr:from>
    <xdr:ext cx="405111" cy="259045"/>
    <xdr:sp macro="" textlink="">
      <xdr:nvSpPr>
        <xdr:cNvPr id="447" name="【学校施設】&#10;有形固定資産減価償却率最大値テキスト"/>
        <xdr:cNvSpPr txBox="1"/>
      </xdr:nvSpPr>
      <xdr:spPr>
        <a:xfrm>
          <a:off x="16357600" y="937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169817</xdr:rowOff>
    </xdr:from>
    <xdr:to>
      <xdr:col>86</xdr:col>
      <xdr:colOff>25400</xdr:colOff>
      <xdr:row>55</xdr:row>
      <xdr:rowOff>169817</xdr:rowOff>
    </xdr:to>
    <xdr:cxnSp macro="">
      <xdr:nvCxnSpPr>
        <xdr:cNvPr id="448" name="直線コネクタ 447"/>
        <xdr:cNvCxnSpPr/>
      </xdr:nvCxnSpPr>
      <xdr:spPr>
        <a:xfrm>
          <a:off x="16230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4734</xdr:rowOff>
    </xdr:from>
    <xdr:ext cx="405111" cy="259045"/>
    <xdr:sp macro="" textlink="">
      <xdr:nvSpPr>
        <xdr:cNvPr id="449" name="【学校施設】&#10;有形固定資産減価償却率平均値テキスト"/>
        <xdr:cNvSpPr txBox="1"/>
      </xdr:nvSpPr>
      <xdr:spPr>
        <a:xfrm>
          <a:off x="16357600" y="994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153307</xdr:rowOff>
    </xdr:from>
    <xdr:to>
      <xdr:col>85</xdr:col>
      <xdr:colOff>177800</xdr:colOff>
      <xdr:row>59</xdr:row>
      <xdr:rowOff>83457</xdr:rowOff>
    </xdr:to>
    <xdr:sp macro="" textlink="">
      <xdr:nvSpPr>
        <xdr:cNvPr id="450" name="フローチャート: 判断 449"/>
        <xdr:cNvSpPr/>
      </xdr:nvSpPr>
      <xdr:spPr>
        <a:xfrm>
          <a:off x="162687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6350</xdr:rowOff>
    </xdr:from>
    <xdr:to>
      <xdr:col>81</xdr:col>
      <xdr:colOff>101600</xdr:colOff>
      <xdr:row>59</xdr:row>
      <xdr:rowOff>107950</xdr:rowOff>
    </xdr:to>
    <xdr:sp macro="" textlink="">
      <xdr:nvSpPr>
        <xdr:cNvPr id="451" name="フローチャート: 判断 450"/>
        <xdr:cNvSpPr/>
      </xdr:nvSpPr>
      <xdr:spPr>
        <a:xfrm>
          <a:off x="15430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52" name="フローチャート: 判断 451"/>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453" name="フローチャート: 判断 452"/>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59" name="楕円 458"/>
        <xdr:cNvSpPr/>
      </xdr:nvSpPr>
      <xdr:spPr>
        <a:xfrm>
          <a:off x="16268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149696</xdr:rowOff>
    </xdr:from>
    <xdr:ext cx="405111" cy="259045"/>
    <xdr:sp macro="" textlink="">
      <xdr:nvSpPr>
        <xdr:cNvPr id="460" name="【学校施設】&#10;有形固定資産減価償却率該当値テキスト"/>
        <xdr:cNvSpPr txBox="1"/>
      </xdr:nvSpPr>
      <xdr:spPr>
        <a:xfrm>
          <a:off x="16357600"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47172</xdr:rowOff>
    </xdr:from>
    <xdr:to>
      <xdr:col>81</xdr:col>
      <xdr:colOff>101600</xdr:colOff>
      <xdr:row>63</xdr:row>
      <xdr:rowOff>148772</xdr:rowOff>
    </xdr:to>
    <xdr:sp macro="" textlink="">
      <xdr:nvSpPr>
        <xdr:cNvPr id="461" name="楕円 460"/>
        <xdr:cNvSpPr/>
      </xdr:nvSpPr>
      <xdr:spPr>
        <a:xfrm>
          <a:off x="1543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50619</xdr:rowOff>
    </xdr:from>
    <xdr:to>
      <xdr:col>85</xdr:col>
      <xdr:colOff>127000</xdr:colOff>
      <xdr:row>63</xdr:row>
      <xdr:rowOff>97972</xdr:rowOff>
    </xdr:to>
    <xdr:cxnSp macro="">
      <xdr:nvCxnSpPr>
        <xdr:cNvPr id="462" name="直線コネクタ 461"/>
        <xdr:cNvCxnSpPr/>
      </xdr:nvCxnSpPr>
      <xdr:spPr>
        <a:xfrm flipV="1">
          <a:off x="15481300" y="10337619"/>
          <a:ext cx="8382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124477</xdr:rowOff>
    </xdr:from>
    <xdr:ext cx="405111" cy="259045"/>
    <xdr:sp macro="" textlink="">
      <xdr:nvSpPr>
        <xdr:cNvPr id="463" name="n_1aveValue【学校施設】&#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64" name="n_2ave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465" name="n_3aveValue【学校施設】&#10;有形固定資産減価償却率"/>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139899</xdr:rowOff>
    </xdr:from>
    <xdr:ext cx="405111" cy="259045"/>
    <xdr:sp macro="" textlink="">
      <xdr:nvSpPr>
        <xdr:cNvPr id="466" name="n_1mainValue【学校施設】&#10;有形固定資産減価償却率"/>
        <xdr:cNvSpPr txBox="1"/>
      </xdr:nvSpPr>
      <xdr:spPr>
        <a:xfrm>
          <a:off x="15266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92" name="直線コネクタ 491"/>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93"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94" name="直線コネクタ 493"/>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95"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96" name="直線コネクタ 495"/>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97"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98" name="フローチャート: 判断 497"/>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99" name="フローチャート: 判断 498"/>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00" name="フローチャート: 判断 499"/>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01" name="フローチャート: 判断 500"/>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161145</xdr:rowOff>
    </xdr:from>
    <xdr:to>
      <xdr:col>116</xdr:col>
      <xdr:colOff>114300</xdr:colOff>
      <xdr:row>59</xdr:row>
      <xdr:rowOff>91295</xdr:rowOff>
    </xdr:to>
    <xdr:sp macro="" textlink="">
      <xdr:nvSpPr>
        <xdr:cNvPr id="507" name="楕円 506"/>
        <xdr:cNvSpPr/>
      </xdr:nvSpPr>
      <xdr:spPr>
        <a:xfrm>
          <a:off x="22110700" y="101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12572</xdr:rowOff>
    </xdr:from>
    <xdr:ext cx="469744" cy="259045"/>
    <xdr:sp macro="" textlink="">
      <xdr:nvSpPr>
        <xdr:cNvPr id="508" name="【学校施設】&#10;一人当たり面積該当値テキスト"/>
        <xdr:cNvSpPr txBox="1"/>
      </xdr:nvSpPr>
      <xdr:spPr>
        <a:xfrm>
          <a:off x="22199600" y="99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113139</xdr:rowOff>
    </xdr:from>
    <xdr:to>
      <xdr:col>112</xdr:col>
      <xdr:colOff>38100</xdr:colOff>
      <xdr:row>62</xdr:row>
      <xdr:rowOff>43289</xdr:rowOff>
    </xdr:to>
    <xdr:sp macro="" textlink="">
      <xdr:nvSpPr>
        <xdr:cNvPr id="509" name="楕円 508"/>
        <xdr:cNvSpPr/>
      </xdr:nvSpPr>
      <xdr:spPr>
        <a:xfrm>
          <a:off x="21272500" y="10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40495</xdr:rowOff>
    </xdr:from>
    <xdr:to>
      <xdr:col>116</xdr:col>
      <xdr:colOff>63500</xdr:colOff>
      <xdr:row>61</xdr:row>
      <xdr:rowOff>163939</xdr:rowOff>
    </xdr:to>
    <xdr:cxnSp macro="">
      <xdr:nvCxnSpPr>
        <xdr:cNvPr id="510" name="直線コネクタ 509"/>
        <xdr:cNvCxnSpPr/>
      </xdr:nvCxnSpPr>
      <xdr:spPr>
        <a:xfrm flipV="1">
          <a:off x="21323300" y="10156045"/>
          <a:ext cx="8382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11"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12"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13"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34416</xdr:rowOff>
    </xdr:from>
    <xdr:ext cx="469744" cy="259045"/>
    <xdr:sp macro="" textlink="">
      <xdr:nvSpPr>
        <xdr:cNvPr id="514" name="n_1mainValue【学校施設】&#10;一人当たり面積"/>
        <xdr:cNvSpPr txBox="1"/>
      </xdr:nvSpPr>
      <xdr:spPr>
        <a:xfrm>
          <a:off x="21075727" y="1066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0" name="直線コネクタ 539"/>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41"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42" name="直線コネクタ 541"/>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4" name="直線コネクタ 54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10177</xdr:rowOff>
    </xdr:from>
    <xdr:ext cx="405111" cy="259045"/>
    <xdr:sp macro="" textlink="">
      <xdr:nvSpPr>
        <xdr:cNvPr id="545" name="【児童館】&#10;有形固定資産減価償却率平均値テキスト"/>
        <xdr:cNvSpPr txBox="1"/>
      </xdr:nvSpPr>
      <xdr:spPr>
        <a:xfrm>
          <a:off x="16357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46" name="フローチャート: 判断 545"/>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47" name="フローチャート: 判断 546"/>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48" name="フローチャート: 判断 547"/>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49" name="フローチャート: 判断 548"/>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55" name="楕円 554"/>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9814</xdr:rowOff>
    </xdr:from>
    <xdr:ext cx="405111" cy="259045"/>
    <xdr:sp macro="" textlink="">
      <xdr:nvSpPr>
        <xdr:cNvPr id="556" name="【児童館】&#10;有形固定資産減価償却率該当値テキスト"/>
        <xdr:cNvSpPr txBox="1"/>
      </xdr:nvSpPr>
      <xdr:spPr>
        <a:xfrm>
          <a:off x="16357600"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557" name="楕円 556"/>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114844</xdr:rowOff>
    </xdr:to>
    <xdr:cxnSp macro="">
      <xdr:nvCxnSpPr>
        <xdr:cNvPr id="558" name="直線コネクタ 557"/>
        <xdr:cNvCxnSpPr/>
      </xdr:nvCxnSpPr>
      <xdr:spPr>
        <a:xfrm flipV="1">
          <a:off x="15481300" y="139696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559" name="n_1aveValue【児童館】&#10;有形固定資産減価償却率"/>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60"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61"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10721</xdr:rowOff>
    </xdr:from>
    <xdr:ext cx="405111" cy="259045"/>
    <xdr:sp macro="" textlink="">
      <xdr:nvSpPr>
        <xdr:cNvPr id="562" name="n_1mainValue【児童館】&#10;有形固定資産減価償却率"/>
        <xdr:cNvSpPr txBox="1"/>
      </xdr:nvSpPr>
      <xdr:spPr>
        <a:xfrm>
          <a:off x="15266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3" name="直線コネクタ 57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4" name="テキスト ボックス 57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7" name="直線コネクタ 57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8" name="テキスト ボックス 57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582" name="直線コネクタ 581"/>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83"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84" name="直線コネクタ 583"/>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585"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586" name="直線コネクタ 585"/>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107332</xdr:rowOff>
    </xdr:from>
    <xdr:ext cx="469744" cy="259045"/>
    <xdr:sp macro="" textlink="">
      <xdr:nvSpPr>
        <xdr:cNvPr id="587" name="【児童館】&#10;一人当たり面積平均値テキスト"/>
        <xdr:cNvSpPr txBox="1"/>
      </xdr:nvSpPr>
      <xdr:spPr>
        <a:xfrm>
          <a:off x="22199600" y="13994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588" name="フローチャート: 判断 587"/>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589" name="フローチャート: 判断 588"/>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590" name="フローチャート: 判断 589"/>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91" name="フローチャート: 判断 590"/>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597" name="楕円 596"/>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148607</xdr:rowOff>
    </xdr:from>
    <xdr:ext cx="469744" cy="259045"/>
    <xdr:sp macro="" textlink="">
      <xdr:nvSpPr>
        <xdr:cNvPr id="598" name="【児童館】&#10;一人当たり面積該当値テキスト"/>
        <xdr:cNvSpPr txBox="1"/>
      </xdr:nvSpPr>
      <xdr:spPr>
        <a:xfrm>
          <a:off x="22199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10161</xdr:rowOff>
    </xdr:from>
    <xdr:to>
      <xdr:col>112</xdr:col>
      <xdr:colOff>38100</xdr:colOff>
      <xdr:row>83</xdr:row>
      <xdr:rowOff>111761</xdr:rowOff>
    </xdr:to>
    <xdr:sp macro="" textlink="">
      <xdr:nvSpPr>
        <xdr:cNvPr id="599" name="楕円 598"/>
        <xdr:cNvSpPr/>
      </xdr:nvSpPr>
      <xdr:spPr>
        <a:xfrm>
          <a:off x="21272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60961</xdr:rowOff>
    </xdr:to>
    <xdr:cxnSp macro="">
      <xdr:nvCxnSpPr>
        <xdr:cNvPr id="600" name="直線コネクタ 599"/>
        <xdr:cNvCxnSpPr/>
      </xdr:nvCxnSpPr>
      <xdr:spPr>
        <a:xfrm flipV="1">
          <a:off x="21323300" y="14279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134002</xdr:rowOff>
    </xdr:from>
    <xdr:ext cx="469744" cy="259045"/>
    <xdr:sp macro="" textlink="">
      <xdr:nvSpPr>
        <xdr:cNvPr id="601"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02"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03"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102888</xdr:rowOff>
    </xdr:from>
    <xdr:ext cx="469744" cy="259045"/>
    <xdr:sp macro="" textlink="">
      <xdr:nvSpPr>
        <xdr:cNvPr id="604" name="n_1mainValue【児童館】&#10;一人当たり面積"/>
        <xdr:cNvSpPr txBox="1"/>
      </xdr:nvSpPr>
      <xdr:spPr>
        <a:xfrm>
          <a:off x="210757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6" name="テキスト ボックス 6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6" name="テキスト ボックス 6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30" name="直線コネクタ 629"/>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31"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32" name="直線コネクタ 63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4" name="直線コネクタ 6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35"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36" name="フローチャート: 判断 635"/>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37" name="フローチャート: 判断 636"/>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8" name="フローチャート: 判断 637"/>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39" name="フローチャート: 判断 638"/>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118473</xdr:rowOff>
    </xdr:from>
    <xdr:to>
      <xdr:col>85</xdr:col>
      <xdr:colOff>177800</xdr:colOff>
      <xdr:row>100</xdr:row>
      <xdr:rowOff>48623</xdr:rowOff>
    </xdr:to>
    <xdr:sp macro="" textlink="">
      <xdr:nvSpPr>
        <xdr:cNvPr id="645" name="楕円 644"/>
        <xdr:cNvSpPr/>
      </xdr:nvSpPr>
      <xdr:spPr>
        <a:xfrm>
          <a:off x="162687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33400</xdr:rowOff>
    </xdr:from>
    <xdr:ext cx="405111" cy="259045"/>
    <xdr:sp macro="" textlink="">
      <xdr:nvSpPr>
        <xdr:cNvPr id="646" name="【公民館】&#10;有形固定資産減価償却率該当値テキスト"/>
        <xdr:cNvSpPr txBox="1"/>
      </xdr:nvSpPr>
      <xdr:spPr>
        <a:xfrm>
          <a:off x="16357600" y="1700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125005</xdr:rowOff>
    </xdr:from>
    <xdr:to>
      <xdr:col>81</xdr:col>
      <xdr:colOff>101600</xdr:colOff>
      <xdr:row>100</xdr:row>
      <xdr:rowOff>55155</xdr:rowOff>
    </xdr:to>
    <xdr:sp macro="" textlink="">
      <xdr:nvSpPr>
        <xdr:cNvPr id="647" name="楕円 646"/>
        <xdr:cNvSpPr/>
      </xdr:nvSpPr>
      <xdr:spPr>
        <a:xfrm>
          <a:off x="154305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169273</xdr:rowOff>
    </xdr:from>
    <xdr:to>
      <xdr:col>85</xdr:col>
      <xdr:colOff>127000</xdr:colOff>
      <xdr:row>100</xdr:row>
      <xdr:rowOff>4355</xdr:rowOff>
    </xdr:to>
    <xdr:cxnSp macro="">
      <xdr:nvCxnSpPr>
        <xdr:cNvPr id="648" name="直線コネクタ 647"/>
        <xdr:cNvCxnSpPr/>
      </xdr:nvCxnSpPr>
      <xdr:spPr>
        <a:xfrm flipV="1">
          <a:off x="15481300" y="171428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49"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50"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51"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71682</xdr:rowOff>
    </xdr:from>
    <xdr:ext cx="405111" cy="259045"/>
    <xdr:sp macro="" textlink="">
      <xdr:nvSpPr>
        <xdr:cNvPr id="652" name="n_1mainValue【公民館】&#10;有形固定資産減価償却率"/>
        <xdr:cNvSpPr txBox="1"/>
      </xdr:nvSpPr>
      <xdr:spPr>
        <a:xfrm>
          <a:off x="15266044" y="168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3" name="直線コネクタ 6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4" name="テキスト ボックス 6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5" name="直線コネクタ 6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6" name="テキスト ボックス 6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7" name="直線コネクタ 6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8" name="テキスト ボックス 6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9" name="直線コネクタ 6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0" name="テキスト ボックス 6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2" name="テキスト ボックス 6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74" name="直線コネクタ 673"/>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75"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76" name="直線コネクタ 675"/>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77"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78" name="直線コネクタ 677"/>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9"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80" name="フローチャート: 判断 679"/>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81" name="フローチャート: 判断 680"/>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82" name="フローチャート: 判断 68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83" name="フローチャート: 判断 682"/>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29514</xdr:rowOff>
    </xdr:from>
    <xdr:to>
      <xdr:col>116</xdr:col>
      <xdr:colOff>114300</xdr:colOff>
      <xdr:row>106</xdr:row>
      <xdr:rowOff>131114</xdr:rowOff>
    </xdr:to>
    <xdr:sp macro="" textlink="">
      <xdr:nvSpPr>
        <xdr:cNvPr id="689" name="楕円 688"/>
        <xdr:cNvSpPr/>
      </xdr:nvSpPr>
      <xdr:spPr>
        <a:xfrm>
          <a:off x="22110700" y="18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52391</xdr:rowOff>
    </xdr:from>
    <xdr:ext cx="469744" cy="259045"/>
    <xdr:sp macro="" textlink="">
      <xdr:nvSpPr>
        <xdr:cNvPr id="690" name="【公民館】&#10;一人当たり面積該当値テキスト"/>
        <xdr:cNvSpPr txBox="1"/>
      </xdr:nvSpPr>
      <xdr:spPr>
        <a:xfrm>
          <a:off x="22199600" y="180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40945</xdr:rowOff>
    </xdr:from>
    <xdr:to>
      <xdr:col>112</xdr:col>
      <xdr:colOff>38100</xdr:colOff>
      <xdr:row>106</xdr:row>
      <xdr:rowOff>142545</xdr:rowOff>
    </xdr:to>
    <xdr:sp macro="" textlink="">
      <xdr:nvSpPr>
        <xdr:cNvPr id="691" name="楕円 690"/>
        <xdr:cNvSpPr/>
      </xdr:nvSpPr>
      <xdr:spPr>
        <a:xfrm>
          <a:off x="21272500" y="182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80314</xdr:rowOff>
    </xdr:from>
    <xdr:to>
      <xdr:col>116</xdr:col>
      <xdr:colOff>63500</xdr:colOff>
      <xdr:row>106</xdr:row>
      <xdr:rowOff>91745</xdr:rowOff>
    </xdr:to>
    <xdr:cxnSp macro="">
      <xdr:nvCxnSpPr>
        <xdr:cNvPr id="692" name="直線コネクタ 691"/>
        <xdr:cNvCxnSpPr/>
      </xdr:nvCxnSpPr>
      <xdr:spPr>
        <a:xfrm flipV="1">
          <a:off x="21323300" y="182540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93"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9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159072</xdr:rowOff>
    </xdr:from>
    <xdr:ext cx="469744" cy="259045"/>
    <xdr:sp macro="" textlink="">
      <xdr:nvSpPr>
        <xdr:cNvPr id="696" name="n_1mainValue【公民館】&#10;一人当たり面積"/>
        <xdr:cNvSpPr txBox="1"/>
      </xdr:nvSpPr>
      <xdr:spPr>
        <a:xfrm>
          <a:off x="21075727" y="179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保育所を統合し更新したことにより、有形固定資産減価償却率が大幅に下がっている。児童館の一人当たり面積が低水準であるが、少子化の影響により利用者が減っており、利用面積率に問題はないと考え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6,968
224.70
6,000,740
5,824,455
132,125
3,549,000
7,726,229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36484</xdr:rowOff>
    </xdr:from>
    <xdr:ext cx="405111" cy="259045"/>
    <xdr:sp macro="" textlink="">
      <xdr:nvSpPr>
        <xdr:cNvPr id="65"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117401</xdr:rowOff>
    </xdr:from>
    <xdr:ext cx="405111" cy="259045"/>
    <xdr:sp macro="" textlink="">
      <xdr:nvSpPr>
        <xdr:cNvPr id="67"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30299</xdr:rowOff>
    </xdr:from>
    <xdr:to>
      <xdr:col>10</xdr:col>
      <xdr:colOff>165100</xdr:colOff>
      <xdr:row>38</xdr:row>
      <xdr:rowOff>131899</xdr:rowOff>
    </xdr:to>
    <xdr:sp macro="" textlink="">
      <xdr:nvSpPr>
        <xdr:cNvPr id="68" name="フローチャート: 判断 67"/>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148426</xdr:rowOff>
    </xdr:from>
    <xdr:ext cx="405111" cy="259045"/>
    <xdr:sp macro="" textlink="">
      <xdr:nvSpPr>
        <xdr:cNvPr id="69"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5" name="楕円 74"/>
        <xdr:cNvSpPr/>
      </xdr:nvSpPr>
      <xdr:spPr>
        <a:xfrm>
          <a:off x="4584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68234</xdr:rowOff>
    </xdr:from>
    <xdr:ext cx="405111" cy="259045"/>
    <xdr:sp macro="" textlink="">
      <xdr:nvSpPr>
        <xdr:cNvPr id="76" name="【図書館】&#10;有形固定資産減価償却率該当値テキスト"/>
        <xdr:cNvSpPr txBox="1"/>
      </xdr:nvSpPr>
      <xdr:spPr>
        <a:xfrm>
          <a:off x="4673600"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7" name="楕円 76"/>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34</xdr:row>
      <xdr:rowOff>27214</xdr:rowOff>
    </xdr:to>
    <xdr:cxnSp macro="">
      <xdr:nvCxnSpPr>
        <xdr:cNvPr id="78" name="直線コネクタ 77"/>
        <xdr:cNvCxnSpPr/>
      </xdr:nvCxnSpPr>
      <xdr:spPr>
        <a:xfrm flipV="1">
          <a:off x="3797300" y="582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94541</xdr:rowOff>
    </xdr:from>
    <xdr:ext cx="405111" cy="259045"/>
    <xdr:sp macro="" textlink="">
      <xdr:nvSpPr>
        <xdr:cNvPr id="79" name="n_1mainValue【図書館】&#10;有形固定資産減価償却率"/>
        <xdr:cNvSpPr txBox="1"/>
      </xdr:nvSpPr>
      <xdr:spPr>
        <a:xfrm>
          <a:off x="3582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5" name="直線コネクタ 104"/>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6"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7" name="直線コネクタ 106"/>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8"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9" name="直線コネクタ 108"/>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0"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2" name="フローチャート: 判断 111"/>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91276</xdr:rowOff>
    </xdr:from>
    <xdr:ext cx="469744" cy="259045"/>
    <xdr:sp macro="" textlink="">
      <xdr:nvSpPr>
        <xdr:cNvPr id="113"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160927</xdr:rowOff>
    </xdr:from>
    <xdr:to>
      <xdr:col>46</xdr:col>
      <xdr:colOff>38100</xdr:colOff>
      <xdr:row>40</xdr:row>
      <xdr:rowOff>91077</xdr:rowOff>
    </xdr:to>
    <xdr:sp macro="" textlink="">
      <xdr:nvSpPr>
        <xdr:cNvPr id="114" name="フローチャート: 判断 113"/>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107604</xdr:rowOff>
    </xdr:from>
    <xdr:ext cx="469744" cy="259045"/>
    <xdr:sp macro="" textlink="">
      <xdr:nvSpPr>
        <xdr:cNvPr id="115"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125004</xdr:rowOff>
    </xdr:from>
    <xdr:to>
      <xdr:col>41</xdr:col>
      <xdr:colOff>101600</xdr:colOff>
      <xdr:row>40</xdr:row>
      <xdr:rowOff>55154</xdr:rowOff>
    </xdr:to>
    <xdr:sp macro="" textlink="">
      <xdr:nvSpPr>
        <xdr:cNvPr id="116" name="フローチャート: 判断 115"/>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71681</xdr:rowOff>
    </xdr:from>
    <xdr:ext cx="469744" cy="259045"/>
    <xdr:sp macro="" textlink="">
      <xdr:nvSpPr>
        <xdr:cNvPr id="117"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108676</xdr:rowOff>
    </xdr:from>
    <xdr:to>
      <xdr:col>55</xdr:col>
      <xdr:colOff>50800</xdr:colOff>
      <xdr:row>42</xdr:row>
      <xdr:rowOff>38826</xdr:rowOff>
    </xdr:to>
    <xdr:sp macro="" textlink="">
      <xdr:nvSpPr>
        <xdr:cNvPr id="123" name="楕円 122"/>
        <xdr:cNvSpPr/>
      </xdr:nvSpPr>
      <xdr:spPr>
        <a:xfrm>
          <a:off x="10426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23603</xdr:rowOff>
    </xdr:from>
    <xdr:ext cx="469744" cy="259045"/>
    <xdr:sp macro="" textlink="">
      <xdr:nvSpPr>
        <xdr:cNvPr id="124" name="【図書館】&#10;一人当たり面積該当値テキスト"/>
        <xdr:cNvSpPr txBox="1"/>
      </xdr:nvSpPr>
      <xdr:spPr>
        <a:xfrm>
          <a:off x="10515600" y="70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111941</xdr:rowOff>
    </xdr:from>
    <xdr:to>
      <xdr:col>50</xdr:col>
      <xdr:colOff>165100</xdr:colOff>
      <xdr:row>42</xdr:row>
      <xdr:rowOff>42091</xdr:rowOff>
    </xdr:to>
    <xdr:sp macro="" textlink="">
      <xdr:nvSpPr>
        <xdr:cNvPr id="125" name="楕円 124"/>
        <xdr:cNvSpPr/>
      </xdr:nvSpPr>
      <xdr:spPr>
        <a:xfrm>
          <a:off x="9588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159476</xdr:rowOff>
    </xdr:from>
    <xdr:to>
      <xdr:col>55</xdr:col>
      <xdr:colOff>0</xdr:colOff>
      <xdr:row>41</xdr:row>
      <xdr:rowOff>162741</xdr:rowOff>
    </xdr:to>
    <xdr:cxnSp macro="">
      <xdr:nvCxnSpPr>
        <xdr:cNvPr id="126" name="直線コネクタ 125"/>
        <xdr:cNvCxnSpPr/>
      </xdr:nvCxnSpPr>
      <xdr:spPr>
        <a:xfrm flipV="1">
          <a:off x="9639300" y="71889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33218</xdr:rowOff>
    </xdr:from>
    <xdr:ext cx="469744" cy="259045"/>
    <xdr:sp macro="" textlink="">
      <xdr:nvSpPr>
        <xdr:cNvPr id="127" name="n_1mainValue【図書館】&#10;一人当たり面積"/>
        <xdr:cNvSpPr txBox="1"/>
      </xdr:nvSpPr>
      <xdr:spPr>
        <a:xfrm>
          <a:off x="93917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2" name="直線コネクタ 15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4" name="直線コネクタ 15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8" name="フローチャート: 判断 15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9" name="フローチャート: 判断 15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16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161" name="フローチャート: 判断 16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16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163" name="フローチャート: 判断 16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16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70" name="楕円 169"/>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71" name="【体育館・プー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72" name="楕円 171"/>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41910</xdr:rowOff>
    </xdr:from>
    <xdr:to>
      <xdr:col>24</xdr:col>
      <xdr:colOff>63500</xdr:colOff>
      <xdr:row>58</xdr:row>
      <xdr:rowOff>102870</xdr:rowOff>
    </xdr:to>
    <xdr:cxnSp macro="">
      <xdr:nvCxnSpPr>
        <xdr:cNvPr id="173" name="直線コネクタ 172"/>
        <xdr:cNvCxnSpPr/>
      </xdr:nvCxnSpPr>
      <xdr:spPr>
        <a:xfrm flipV="1">
          <a:off x="3797300" y="99860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170197</xdr:rowOff>
    </xdr:from>
    <xdr:ext cx="405111" cy="259045"/>
    <xdr:sp macro="" textlink="">
      <xdr:nvSpPr>
        <xdr:cNvPr id="174"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94" name="直線コネクタ 193"/>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95"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96" name="直線コネクタ 195"/>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97"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98" name="直線コネクタ 197"/>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99"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0" name="フローチャート: 判断 199"/>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1" name="フローチャート: 判断 200"/>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202"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203" name="フローチャート: 判断 202"/>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204"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205" name="フローチャート: 判断 204"/>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20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12" name="楕円 211"/>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110507</xdr:rowOff>
    </xdr:from>
    <xdr:ext cx="469744" cy="259045"/>
    <xdr:sp macro="" textlink="">
      <xdr:nvSpPr>
        <xdr:cNvPr id="213" name="【体育館・プール】&#10;一人当たり面積該当値テキスト"/>
        <xdr:cNvSpPr txBox="1"/>
      </xdr:nvSpPr>
      <xdr:spPr>
        <a:xfrm>
          <a:off x="105156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144653</xdr:rowOff>
    </xdr:from>
    <xdr:to>
      <xdr:col>50</xdr:col>
      <xdr:colOff>165100</xdr:colOff>
      <xdr:row>62</xdr:row>
      <xdr:rowOff>74803</xdr:rowOff>
    </xdr:to>
    <xdr:sp macro="" textlink="">
      <xdr:nvSpPr>
        <xdr:cNvPr id="214" name="楕円 213"/>
        <xdr:cNvSpPr/>
      </xdr:nvSpPr>
      <xdr:spPr>
        <a:xfrm>
          <a:off x="9588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24003</xdr:rowOff>
    </xdr:to>
    <xdr:cxnSp macro="">
      <xdr:nvCxnSpPr>
        <xdr:cNvPr id="215" name="直線コネクタ 214"/>
        <xdr:cNvCxnSpPr/>
      </xdr:nvCxnSpPr>
      <xdr:spPr>
        <a:xfrm flipV="1">
          <a:off x="9639300" y="1064133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65930</xdr:rowOff>
    </xdr:from>
    <xdr:ext cx="469744" cy="259045"/>
    <xdr:sp macro="" textlink="">
      <xdr:nvSpPr>
        <xdr:cNvPr id="216" name="n_1mainValue【体育館・プール】&#10;一人当たり面積"/>
        <xdr:cNvSpPr txBox="1"/>
      </xdr:nvSpPr>
      <xdr:spPr>
        <a:xfrm>
          <a:off x="93917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42" name="直線コネクタ 241"/>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43"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44" name="直線コネクタ 243"/>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47"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48" name="フローチャート: 判断 247"/>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9" name="フローチャート: 判断 248"/>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250"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251" name="フローチャート: 判断 250"/>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252"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253" name="フローチャート: 判断 25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254"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260" name="楕円 259"/>
        <xdr:cNvSpPr/>
      </xdr:nvSpPr>
      <xdr:spPr>
        <a:xfrm>
          <a:off x="4584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94722</xdr:rowOff>
    </xdr:from>
    <xdr:ext cx="405111" cy="259045"/>
    <xdr:sp macro="" textlink="">
      <xdr:nvSpPr>
        <xdr:cNvPr id="261" name="【福祉施設】&#10;有形固定資産減価償却率該当値テキスト"/>
        <xdr:cNvSpPr txBox="1"/>
      </xdr:nvSpPr>
      <xdr:spPr>
        <a:xfrm>
          <a:off x="4673600"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62" name="楕円 261"/>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167095</xdr:rowOff>
    </xdr:to>
    <xdr:cxnSp macro="">
      <xdr:nvCxnSpPr>
        <xdr:cNvPr id="263" name="直線コネクタ 262"/>
        <xdr:cNvCxnSpPr/>
      </xdr:nvCxnSpPr>
      <xdr:spPr>
        <a:xfrm>
          <a:off x="3797300" y="14028420"/>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4" name="n_1mainValue【福祉施設】&#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90" name="直線コネクタ 289"/>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9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92" name="直線コネクタ 29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9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94" name="直線コネクタ 29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95"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96" name="フローチャート: 判断 295"/>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97" name="フローチャート: 判断 29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98"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99" name="フローチャート: 判断 298"/>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300"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301" name="フローチャート: 判断 300"/>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302"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4718</xdr:rowOff>
    </xdr:from>
    <xdr:to>
      <xdr:col>55</xdr:col>
      <xdr:colOff>50800</xdr:colOff>
      <xdr:row>80</xdr:row>
      <xdr:rowOff>106318</xdr:rowOff>
    </xdr:to>
    <xdr:sp macro="" textlink="">
      <xdr:nvSpPr>
        <xdr:cNvPr id="308" name="楕円 307"/>
        <xdr:cNvSpPr/>
      </xdr:nvSpPr>
      <xdr:spPr>
        <a:xfrm>
          <a:off x="10426700" y="137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27595</xdr:rowOff>
    </xdr:from>
    <xdr:ext cx="469744" cy="259045"/>
    <xdr:sp macro="" textlink="">
      <xdr:nvSpPr>
        <xdr:cNvPr id="309" name="【福祉施設】&#10;一人当たり面積該当値テキスト"/>
        <xdr:cNvSpPr txBox="1"/>
      </xdr:nvSpPr>
      <xdr:spPr>
        <a:xfrm>
          <a:off x="10515600" y="1357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10" name="楕円 309"/>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55518</xdr:rowOff>
    </xdr:from>
    <xdr:to>
      <xdr:col>55</xdr:col>
      <xdr:colOff>0</xdr:colOff>
      <xdr:row>84</xdr:row>
      <xdr:rowOff>114300</xdr:rowOff>
    </xdr:to>
    <xdr:cxnSp macro="">
      <xdr:nvCxnSpPr>
        <xdr:cNvPr id="311" name="直線コネクタ 310"/>
        <xdr:cNvCxnSpPr/>
      </xdr:nvCxnSpPr>
      <xdr:spPr>
        <a:xfrm flipV="1">
          <a:off x="9639300" y="13771518"/>
          <a:ext cx="838200" cy="74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10177</xdr:rowOff>
    </xdr:from>
    <xdr:ext cx="469744" cy="259045"/>
    <xdr:sp macro="" textlink="">
      <xdr:nvSpPr>
        <xdr:cNvPr id="312" name="n_1mainValue【福祉施設】&#10;一人当たり面積"/>
        <xdr:cNvSpPr txBox="1"/>
      </xdr:nvSpPr>
      <xdr:spPr>
        <a:xfrm>
          <a:off x="9391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5" name="テキスト ボックス 3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6" name="直線コネクタ 3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7" name="テキスト ボックス 3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8" name="直線コネクタ 3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9" name="テキスト ボックス 3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0" name="直線コネクタ 3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1" name="テキスト ボックス 3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2" name="直線コネクタ 3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3" name="テキスト ボックス 3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4" name="直線コネクタ 3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5" name="テキスト ボックス 3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69" name="直線コネクタ 368"/>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70"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71" name="直線コネクタ 370"/>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72"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73" name="直線コネクタ 372"/>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374" name="【保健センター・保健所】&#10;有形固定資産減価償却率平均値テキスト"/>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75" name="フローチャート: 判断 374"/>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76" name="フローチャート: 判断 375"/>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377" name="n_1aveValue【保健センター・保健所】&#10;有形固定資産減価償却率"/>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78" name="フローチャート: 判断 377"/>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379"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80" name="フローチャート: 判断 379"/>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81"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80645</xdr:rowOff>
    </xdr:from>
    <xdr:to>
      <xdr:col>85</xdr:col>
      <xdr:colOff>177800</xdr:colOff>
      <xdr:row>63</xdr:row>
      <xdr:rowOff>10795</xdr:rowOff>
    </xdr:to>
    <xdr:sp macro="" textlink="">
      <xdr:nvSpPr>
        <xdr:cNvPr id="387" name="楕円 386"/>
        <xdr:cNvSpPr/>
      </xdr:nvSpPr>
      <xdr:spPr>
        <a:xfrm>
          <a:off x="16268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167022</xdr:rowOff>
    </xdr:from>
    <xdr:ext cx="405111" cy="259045"/>
    <xdr:sp macro="" textlink="">
      <xdr:nvSpPr>
        <xdr:cNvPr id="388" name="【保健センター・保健所】&#10;有形固定資産減価償却率該当値テキスト"/>
        <xdr:cNvSpPr txBox="1"/>
      </xdr:nvSpPr>
      <xdr:spPr>
        <a:xfrm>
          <a:off x="16357600" y="1062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389" name="楕円 388"/>
        <xdr:cNvSpPr/>
      </xdr:nvSpPr>
      <xdr:spPr>
        <a:xfrm>
          <a:off x="1543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131445</xdr:rowOff>
    </xdr:from>
    <xdr:to>
      <xdr:col>85</xdr:col>
      <xdr:colOff>127000</xdr:colOff>
      <xdr:row>63</xdr:row>
      <xdr:rowOff>11430</xdr:rowOff>
    </xdr:to>
    <xdr:cxnSp macro="">
      <xdr:nvCxnSpPr>
        <xdr:cNvPr id="390" name="直線コネクタ 389"/>
        <xdr:cNvCxnSpPr/>
      </xdr:nvCxnSpPr>
      <xdr:spPr>
        <a:xfrm flipV="1">
          <a:off x="15481300" y="107613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53357</xdr:rowOff>
    </xdr:from>
    <xdr:ext cx="405111" cy="259045"/>
    <xdr:sp macro="" textlink="">
      <xdr:nvSpPr>
        <xdr:cNvPr id="391" name="n_1mainValue【保健センター・保健所】&#10;有形固定資産減価償却率"/>
        <xdr:cNvSpPr txBox="1"/>
      </xdr:nvSpPr>
      <xdr:spPr>
        <a:xfrm>
          <a:off x="15266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1" name="テキスト ボックス 4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3" name="テキスト ボックス 4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17" name="直線コネクタ 416"/>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18"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19" name="直線コネクタ 418"/>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20"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21" name="直線コネクタ 420"/>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422"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23" name="フローチャート: 判断 422"/>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24" name="フローチャート: 判断 423"/>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425" name="n_1aveValue【保健センター・保健所】&#10;一人当たり面積"/>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26" name="フローチャート: 判断 425"/>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427"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428" name="フローチャート: 判断 427"/>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429"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435" name="楕円 434"/>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159855</xdr:rowOff>
    </xdr:from>
    <xdr:ext cx="469744" cy="259045"/>
    <xdr:sp macro="" textlink="">
      <xdr:nvSpPr>
        <xdr:cNvPr id="436" name="【保健センター・保健所】&#10;一人当たり面積該当値テキスト"/>
        <xdr:cNvSpPr txBox="1"/>
      </xdr:nvSpPr>
      <xdr:spPr>
        <a:xfrm>
          <a:off x="22199600"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127181</xdr:rowOff>
    </xdr:from>
    <xdr:to>
      <xdr:col>112</xdr:col>
      <xdr:colOff>38100</xdr:colOff>
      <xdr:row>57</xdr:row>
      <xdr:rowOff>57331</xdr:rowOff>
    </xdr:to>
    <xdr:sp macro="" textlink="">
      <xdr:nvSpPr>
        <xdr:cNvPr id="437" name="楕円 436"/>
        <xdr:cNvSpPr/>
      </xdr:nvSpPr>
      <xdr:spPr>
        <a:xfrm>
          <a:off x="21272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6531</xdr:rowOff>
    </xdr:from>
    <xdr:to>
      <xdr:col>116</xdr:col>
      <xdr:colOff>63500</xdr:colOff>
      <xdr:row>62</xdr:row>
      <xdr:rowOff>16328</xdr:rowOff>
    </xdr:to>
    <xdr:cxnSp macro="">
      <xdr:nvCxnSpPr>
        <xdr:cNvPr id="438" name="直線コネクタ 437"/>
        <xdr:cNvCxnSpPr/>
      </xdr:nvCxnSpPr>
      <xdr:spPr>
        <a:xfrm>
          <a:off x="21323300" y="9779181"/>
          <a:ext cx="838200" cy="86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73858</xdr:rowOff>
    </xdr:from>
    <xdr:ext cx="469744" cy="259045"/>
    <xdr:sp macro="" textlink="">
      <xdr:nvSpPr>
        <xdr:cNvPr id="439" name="n_1mainValue【保健センター・保健所】&#10;一人当たり面積"/>
        <xdr:cNvSpPr txBox="1"/>
      </xdr:nvSpPr>
      <xdr:spPr>
        <a:xfrm>
          <a:off x="21075727" y="950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64" name="直線コネクタ 463"/>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65"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66" name="直線コネクタ 465"/>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67"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68" name="直線コネクタ 46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69"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70" name="フローチャート: 判断 469"/>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71" name="フローチャート: 判断 470"/>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47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73" name="フローチャート: 判断 472"/>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474"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75" name="フローチャート: 判断 474"/>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76"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482" name="楕円 481"/>
        <xdr:cNvSpPr/>
      </xdr:nvSpPr>
      <xdr:spPr>
        <a:xfrm>
          <a:off x="16268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483" name="【消防施設】&#10;有形固定資産減価償却率該当値テキスト"/>
        <xdr:cNvSpPr txBox="1"/>
      </xdr:nvSpPr>
      <xdr:spPr>
        <a:xfrm>
          <a:off x="16357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166370</xdr:rowOff>
    </xdr:from>
    <xdr:to>
      <xdr:col>81</xdr:col>
      <xdr:colOff>101600</xdr:colOff>
      <xdr:row>85</xdr:row>
      <xdr:rowOff>96520</xdr:rowOff>
    </xdr:to>
    <xdr:sp macro="" textlink="">
      <xdr:nvSpPr>
        <xdr:cNvPr id="484" name="楕円 483"/>
        <xdr:cNvSpPr/>
      </xdr:nvSpPr>
      <xdr:spPr>
        <a:xfrm>
          <a:off x="1543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156211</xdr:rowOff>
    </xdr:from>
    <xdr:to>
      <xdr:col>85</xdr:col>
      <xdr:colOff>127000</xdr:colOff>
      <xdr:row>85</xdr:row>
      <xdr:rowOff>45720</xdr:rowOff>
    </xdr:to>
    <xdr:cxnSp macro="">
      <xdr:nvCxnSpPr>
        <xdr:cNvPr id="485" name="直線コネクタ 484"/>
        <xdr:cNvCxnSpPr/>
      </xdr:nvCxnSpPr>
      <xdr:spPr>
        <a:xfrm flipV="1">
          <a:off x="15481300" y="145580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87647</xdr:rowOff>
    </xdr:from>
    <xdr:ext cx="405111" cy="259045"/>
    <xdr:sp macro="" textlink="">
      <xdr:nvSpPr>
        <xdr:cNvPr id="486" name="n_1mainValue【消防施設】&#10;有形固定資産減価償却率"/>
        <xdr:cNvSpPr txBox="1"/>
      </xdr:nvSpPr>
      <xdr:spPr>
        <a:xfrm>
          <a:off x="15266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7" name="直線コネクタ 4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8" name="テキスト ボックス 4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9" name="直線コネクタ 4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0" name="テキスト ボックス 4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1" name="直線コネクタ 5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2" name="テキスト ボックス 5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3" name="直線コネクタ 5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4" name="テキスト ボックス 5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08" name="直線コネクタ 507"/>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09"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10" name="直線コネクタ 509"/>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11"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12" name="直線コネクタ 511"/>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13"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14" name="フローチャート: 判断 513"/>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15" name="フローチャート: 判断 514"/>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516"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17" name="フローチャート: 判断 516"/>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18"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19" name="フローチャート: 判断 518"/>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20"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526" name="楕円 525"/>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527"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28" name="楕円 527"/>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10668</xdr:rowOff>
    </xdr:to>
    <xdr:cxnSp macro="">
      <xdr:nvCxnSpPr>
        <xdr:cNvPr id="529" name="直線コネクタ 528"/>
        <xdr:cNvCxnSpPr/>
      </xdr:nvCxnSpPr>
      <xdr:spPr>
        <a:xfrm flipV="1">
          <a:off x="21323300" y="1472565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52595</xdr:rowOff>
    </xdr:from>
    <xdr:ext cx="469744" cy="259045"/>
    <xdr:sp macro="" textlink="">
      <xdr:nvSpPr>
        <xdr:cNvPr id="530"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56" name="直線コネクタ 555"/>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57"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58" name="直線コネクタ 557"/>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0" name="直線コネクタ 5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561"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62" name="フローチャート: 判断 56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63" name="フローチャート: 判断 562"/>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564"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65" name="フローチャート: 判断 564"/>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66"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67" name="フローチャート: 判断 566"/>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68"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154395</xdr:rowOff>
    </xdr:from>
    <xdr:to>
      <xdr:col>85</xdr:col>
      <xdr:colOff>177800</xdr:colOff>
      <xdr:row>101</xdr:row>
      <xdr:rowOff>84545</xdr:rowOff>
    </xdr:to>
    <xdr:sp macro="" textlink="">
      <xdr:nvSpPr>
        <xdr:cNvPr id="574" name="楕円 573"/>
        <xdr:cNvSpPr/>
      </xdr:nvSpPr>
      <xdr:spPr>
        <a:xfrm>
          <a:off x="162687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5822</xdr:rowOff>
    </xdr:from>
    <xdr:ext cx="405111" cy="259045"/>
    <xdr:sp macro="" textlink="">
      <xdr:nvSpPr>
        <xdr:cNvPr id="575" name="【庁舎】&#10;有形固定資産減価償却率該当値テキスト"/>
        <xdr:cNvSpPr txBox="1"/>
      </xdr:nvSpPr>
      <xdr:spPr>
        <a:xfrm>
          <a:off x="16357600" y="171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xdr:rowOff>
    </xdr:from>
    <xdr:to>
      <xdr:col>81</xdr:col>
      <xdr:colOff>101600</xdr:colOff>
      <xdr:row>101</xdr:row>
      <xdr:rowOff>117202</xdr:rowOff>
    </xdr:to>
    <xdr:sp macro="" textlink="">
      <xdr:nvSpPr>
        <xdr:cNvPr id="576" name="楕円 575"/>
        <xdr:cNvSpPr/>
      </xdr:nvSpPr>
      <xdr:spPr>
        <a:xfrm>
          <a:off x="15430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33745</xdr:rowOff>
    </xdr:from>
    <xdr:to>
      <xdr:col>85</xdr:col>
      <xdr:colOff>127000</xdr:colOff>
      <xdr:row>101</xdr:row>
      <xdr:rowOff>66402</xdr:rowOff>
    </xdr:to>
    <xdr:cxnSp macro="">
      <xdr:nvCxnSpPr>
        <xdr:cNvPr id="577" name="直線コネクタ 576"/>
        <xdr:cNvCxnSpPr/>
      </xdr:nvCxnSpPr>
      <xdr:spPr>
        <a:xfrm flipV="1">
          <a:off x="15481300" y="173501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133729</xdr:rowOff>
    </xdr:from>
    <xdr:ext cx="405111" cy="259045"/>
    <xdr:sp macro="" textlink="">
      <xdr:nvSpPr>
        <xdr:cNvPr id="578" name="n_1mainValue【庁舎】&#10;有形固定資産減価償却率"/>
        <xdr:cNvSpPr txBox="1"/>
      </xdr:nvSpPr>
      <xdr:spPr>
        <a:xfrm>
          <a:off x="15266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9" name="テキスト ボックス 5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05" name="直線コネクタ 604"/>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06"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07" name="直線コネクタ 60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08"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09" name="直線コネクタ 608"/>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10"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11" name="フローチャート: 判断 610"/>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12" name="フローチャート: 判断 611"/>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613"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14" name="フローチャート: 判断 61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1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16" name="フローチャート: 判断 615"/>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617"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170724</xdr:rowOff>
    </xdr:from>
    <xdr:to>
      <xdr:col>116</xdr:col>
      <xdr:colOff>114300</xdr:colOff>
      <xdr:row>106</xdr:row>
      <xdr:rowOff>100874</xdr:rowOff>
    </xdr:to>
    <xdr:sp macro="" textlink="">
      <xdr:nvSpPr>
        <xdr:cNvPr id="623" name="楕円 622"/>
        <xdr:cNvSpPr/>
      </xdr:nvSpPr>
      <xdr:spPr>
        <a:xfrm>
          <a:off x="22110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22151</xdr:rowOff>
    </xdr:from>
    <xdr:ext cx="469744" cy="259045"/>
    <xdr:sp macro="" textlink="">
      <xdr:nvSpPr>
        <xdr:cNvPr id="624" name="【庁舎】&#10;一人当たり面積該当値テキスト"/>
        <xdr:cNvSpPr txBox="1"/>
      </xdr:nvSpPr>
      <xdr:spPr>
        <a:xfrm>
          <a:off x="22199600"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625" name="楕円 624"/>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108</xdr:row>
      <xdr:rowOff>14151</xdr:rowOff>
    </xdr:to>
    <xdr:cxnSp macro="">
      <xdr:nvCxnSpPr>
        <xdr:cNvPr id="626" name="直線コネクタ 625"/>
        <xdr:cNvCxnSpPr/>
      </xdr:nvCxnSpPr>
      <xdr:spPr>
        <a:xfrm flipV="1">
          <a:off x="21323300" y="18223774"/>
          <a:ext cx="8382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56078</xdr:rowOff>
    </xdr:from>
    <xdr:ext cx="469744" cy="259045"/>
    <xdr:sp macro="" textlink="">
      <xdr:nvSpPr>
        <xdr:cNvPr id="627" name="n_1mainValue【庁舎】&#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保健センターの一人当たり面積が高水準であるが、利用者数は増加傾向であり、今後も利用者のニーズに合ったサービスの提供が求められる。</a:t>
          </a:r>
          <a:endParaRPr lang="ja-JP" altLang="ja-JP" sz="1400">
            <a:effectLst/>
          </a:endParaRPr>
        </a:p>
        <a:p>
          <a:r>
            <a:rPr lang="ja-JP" altLang="ja-JP" sz="1100">
              <a:solidFill>
                <a:schemeClr val="dk1"/>
              </a:solidFill>
              <a:effectLst/>
              <a:latin typeface="+mn-lt"/>
              <a:ea typeface="+mn-ea"/>
              <a:cs typeface="+mn-cs"/>
            </a:rPr>
            <a:t>庁舎の減価償却が進んでおり、個別施設計画を基に今後の方針を検討する予定である。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6,968
224.70
6,000,740
5,824,455
132,125
3,549,000
7,726,229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人口減少や、全国平均を大きく上回る高齢化率</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月時点</a:t>
          </a:r>
          <a:r>
            <a:rPr kumimoji="1" lang="en-US" altLang="ja-JP" sz="1100" baseline="0">
              <a:solidFill>
                <a:sysClr val="windowText" lastClr="000000"/>
              </a:solidFill>
              <a:effectLst/>
              <a:latin typeface="+mn-lt"/>
              <a:ea typeface="+mn-ea"/>
              <a:cs typeface="+mn-cs"/>
            </a:rPr>
            <a:t>41.36</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加え、税収減等により財政基盤が弱く、類似団体平均を下回っている。定員適正化計画に基づく適正な定員管理による人件費、投資的経費の抑制等歳出削減を実施するとともに、町税滞納額圧縮など徴収業務強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中学校改築事業・保育園</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にかかる</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負担増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病院繰出金が高水準であること等が要因となり、</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年度のピークを越えて減少傾向にあるが、</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図書館建設事業などの新規事業により今後増加の見込みである。民営化も含めた事業見直しを進め、経常経費削減と町税等収納率向上に努め、比率の低下を図る。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67</xdr:row>
      <xdr:rowOff>31750</xdr:rowOff>
    </xdr:to>
    <xdr:cxnSp macro="">
      <xdr:nvCxnSpPr>
        <xdr:cNvPr id="133" name="直線コネクタ 132"/>
        <xdr:cNvCxnSpPr/>
      </xdr:nvCxnSpPr>
      <xdr:spPr>
        <a:xfrm flipV="1">
          <a:off x="4114800" y="1147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67</xdr:row>
      <xdr:rowOff>31750</xdr:rowOff>
    </xdr:to>
    <xdr:cxnSp macro="">
      <xdr:nvCxnSpPr>
        <xdr:cNvPr id="136" name="直線コネクタ 135"/>
        <xdr:cNvCxnSpPr/>
      </xdr:nvCxnSpPr>
      <xdr:spPr>
        <a:xfrm>
          <a:off x="3225800" y="1133390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155998</xdr:rowOff>
    </xdr:from>
    <xdr:to>
      <xdr:col>15</xdr:col>
      <xdr:colOff>82550</xdr:colOff>
      <xdr:row>66</xdr:row>
      <xdr:rowOff>18204</xdr:rowOff>
    </xdr:to>
    <xdr:cxnSp macro="">
      <xdr:nvCxnSpPr>
        <xdr:cNvPr id="139" name="直線コネクタ 138"/>
        <xdr:cNvCxnSpPr/>
      </xdr:nvCxnSpPr>
      <xdr:spPr>
        <a:xfrm>
          <a:off x="2336800" y="11128798"/>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19262</xdr:rowOff>
    </xdr:from>
    <xdr:to>
      <xdr:col>11</xdr:col>
      <xdr:colOff>31750</xdr:colOff>
      <xdr:row>64</xdr:row>
      <xdr:rowOff>155998</xdr:rowOff>
    </xdr:to>
    <xdr:cxnSp macro="">
      <xdr:nvCxnSpPr>
        <xdr:cNvPr id="142" name="直線コネクタ 141"/>
        <xdr:cNvCxnSpPr/>
      </xdr:nvCxnSpPr>
      <xdr:spPr>
        <a:xfrm>
          <a:off x="1447800" y="10992062"/>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52" name="楕円 151"/>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53" name="財政構造の弾力性該当値テキスト"/>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4" name="楕円 153"/>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5" name="テキスト ボックス 154"/>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6" name="楕円 155"/>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7" name="テキスト ボックス 156"/>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105198</xdr:rowOff>
    </xdr:from>
    <xdr:to>
      <xdr:col>11</xdr:col>
      <xdr:colOff>82550</xdr:colOff>
      <xdr:row>65</xdr:row>
      <xdr:rowOff>35348</xdr:rowOff>
    </xdr:to>
    <xdr:sp macro="" textlink="">
      <xdr:nvSpPr>
        <xdr:cNvPr id="158" name="楕円 157"/>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20125</xdr:rowOff>
    </xdr:from>
    <xdr:ext cx="762000" cy="259045"/>
    <xdr:sp macro="" textlink="">
      <xdr:nvSpPr>
        <xdr:cNvPr id="159" name="テキスト ボックス 158"/>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60" name="楕円 159"/>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61" name="テキスト ボックス 160"/>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類似団体平均をやや上回っている。要因は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月豪雨災害にかかる人件費の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・公共施設の維持管理費等がある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33917</xdr:rowOff>
    </xdr:from>
    <xdr:to>
      <xdr:col>23</xdr:col>
      <xdr:colOff>133350</xdr:colOff>
      <xdr:row>83</xdr:row>
      <xdr:rowOff>60074</xdr:rowOff>
    </xdr:to>
    <xdr:cxnSp macro="">
      <xdr:nvCxnSpPr>
        <xdr:cNvPr id="198" name="直線コネクタ 197"/>
        <xdr:cNvCxnSpPr/>
      </xdr:nvCxnSpPr>
      <xdr:spPr>
        <a:xfrm>
          <a:off x="4114800" y="14264267"/>
          <a:ext cx="838200" cy="2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33917</xdr:rowOff>
    </xdr:from>
    <xdr:to>
      <xdr:col>19</xdr:col>
      <xdr:colOff>133350</xdr:colOff>
      <xdr:row>83</xdr:row>
      <xdr:rowOff>55555</xdr:rowOff>
    </xdr:to>
    <xdr:cxnSp macro="">
      <xdr:nvCxnSpPr>
        <xdr:cNvPr id="201" name="直線コネクタ 200"/>
        <xdr:cNvCxnSpPr/>
      </xdr:nvCxnSpPr>
      <xdr:spPr>
        <a:xfrm flipV="1">
          <a:off x="3225800" y="14264267"/>
          <a:ext cx="8890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2363</xdr:rowOff>
    </xdr:from>
    <xdr:to>
      <xdr:col>15</xdr:col>
      <xdr:colOff>82550</xdr:colOff>
      <xdr:row>83</xdr:row>
      <xdr:rowOff>55555</xdr:rowOff>
    </xdr:to>
    <xdr:cxnSp macro="">
      <xdr:nvCxnSpPr>
        <xdr:cNvPr id="204" name="直線コネクタ 203"/>
        <xdr:cNvCxnSpPr/>
      </xdr:nvCxnSpPr>
      <xdr:spPr>
        <a:xfrm>
          <a:off x="2336800" y="14232713"/>
          <a:ext cx="889000" cy="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126245</xdr:rowOff>
    </xdr:from>
    <xdr:to>
      <xdr:col>11</xdr:col>
      <xdr:colOff>31750</xdr:colOff>
      <xdr:row>83</xdr:row>
      <xdr:rowOff>2363</xdr:rowOff>
    </xdr:to>
    <xdr:cxnSp macro="">
      <xdr:nvCxnSpPr>
        <xdr:cNvPr id="207" name="直線コネクタ 206"/>
        <xdr:cNvCxnSpPr/>
      </xdr:nvCxnSpPr>
      <xdr:spPr>
        <a:xfrm>
          <a:off x="1447800" y="14185145"/>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9274</xdr:rowOff>
    </xdr:from>
    <xdr:to>
      <xdr:col>23</xdr:col>
      <xdr:colOff>184150</xdr:colOff>
      <xdr:row>83</xdr:row>
      <xdr:rowOff>110874</xdr:rowOff>
    </xdr:to>
    <xdr:sp macro="" textlink="">
      <xdr:nvSpPr>
        <xdr:cNvPr id="217" name="楕円 216"/>
        <xdr:cNvSpPr/>
      </xdr:nvSpPr>
      <xdr:spPr>
        <a:xfrm>
          <a:off x="4902200" y="142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152801</xdr:rowOff>
    </xdr:from>
    <xdr:ext cx="762000" cy="259045"/>
    <xdr:sp macro="" textlink="">
      <xdr:nvSpPr>
        <xdr:cNvPr id="218" name="人件費・物件費等の状況該当値テキスト"/>
        <xdr:cNvSpPr txBox="1"/>
      </xdr:nvSpPr>
      <xdr:spPr>
        <a:xfrm>
          <a:off x="5041900" y="142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154567</xdr:rowOff>
    </xdr:from>
    <xdr:to>
      <xdr:col>19</xdr:col>
      <xdr:colOff>184150</xdr:colOff>
      <xdr:row>83</xdr:row>
      <xdr:rowOff>84717</xdr:rowOff>
    </xdr:to>
    <xdr:sp macro="" textlink="">
      <xdr:nvSpPr>
        <xdr:cNvPr id="219" name="楕円 218"/>
        <xdr:cNvSpPr/>
      </xdr:nvSpPr>
      <xdr:spPr>
        <a:xfrm>
          <a:off x="4064000" y="142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69494</xdr:rowOff>
    </xdr:from>
    <xdr:ext cx="736600" cy="259045"/>
    <xdr:sp macro="" textlink="">
      <xdr:nvSpPr>
        <xdr:cNvPr id="220" name="テキスト ボックス 219"/>
        <xdr:cNvSpPr txBox="1"/>
      </xdr:nvSpPr>
      <xdr:spPr>
        <a:xfrm>
          <a:off x="3733800" y="14299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4755</xdr:rowOff>
    </xdr:from>
    <xdr:to>
      <xdr:col>15</xdr:col>
      <xdr:colOff>133350</xdr:colOff>
      <xdr:row>83</xdr:row>
      <xdr:rowOff>106355</xdr:rowOff>
    </xdr:to>
    <xdr:sp macro="" textlink="">
      <xdr:nvSpPr>
        <xdr:cNvPr id="221" name="楕円 220"/>
        <xdr:cNvSpPr/>
      </xdr:nvSpPr>
      <xdr:spPr>
        <a:xfrm>
          <a:off x="3175000" y="142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91132</xdr:rowOff>
    </xdr:from>
    <xdr:ext cx="762000" cy="259045"/>
    <xdr:sp macro="" textlink="">
      <xdr:nvSpPr>
        <xdr:cNvPr id="222" name="テキスト ボックス 221"/>
        <xdr:cNvSpPr txBox="1"/>
      </xdr:nvSpPr>
      <xdr:spPr>
        <a:xfrm>
          <a:off x="2844800" y="1432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123013</xdr:rowOff>
    </xdr:from>
    <xdr:to>
      <xdr:col>11</xdr:col>
      <xdr:colOff>82550</xdr:colOff>
      <xdr:row>83</xdr:row>
      <xdr:rowOff>53163</xdr:rowOff>
    </xdr:to>
    <xdr:sp macro="" textlink="">
      <xdr:nvSpPr>
        <xdr:cNvPr id="223" name="楕円 222"/>
        <xdr:cNvSpPr/>
      </xdr:nvSpPr>
      <xdr:spPr>
        <a:xfrm>
          <a:off x="2286000" y="141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37940</xdr:rowOff>
    </xdr:from>
    <xdr:ext cx="762000" cy="259045"/>
    <xdr:sp macro="" textlink="">
      <xdr:nvSpPr>
        <xdr:cNvPr id="224" name="テキスト ボックス 223"/>
        <xdr:cNvSpPr txBox="1"/>
      </xdr:nvSpPr>
      <xdr:spPr>
        <a:xfrm>
          <a:off x="1955800" y="1426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75445</xdr:rowOff>
    </xdr:from>
    <xdr:to>
      <xdr:col>7</xdr:col>
      <xdr:colOff>31750</xdr:colOff>
      <xdr:row>83</xdr:row>
      <xdr:rowOff>5595</xdr:rowOff>
    </xdr:to>
    <xdr:sp macro="" textlink="">
      <xdr:nvSpPr>
        <xdr:cNvPr id="225" name="楕円 224"/>
        <xdr:cNvSpPr/>
      </xdr:nvSpPr>
      <xdr:spPr>
        <a:xfrm>
          <a:off x="1397000" y="141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161822</xdr:rowOff>
    </xdr:from>
    <xdr:ext cx="762000" cy="259045"/>
    <xdr:sp macro="" textlink="">
      <xdr:nvSpPr>
        <xdr:cNvPr id="226" name="テキスト ボックス 225"/>
        <xdr:cNvSpPr txBox="1"/>
      </xdr:nvSpPr>
      <xdr:spPr>
        <a:xfrm>
          <a:off x="1066800" y="142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年度から給与の総合的見直しが実施され、かつ職員の退職、新規採用による若返りが進み、近年は</a:t>
          </a:r>
          <a:r>
            <a:rPr kumimoji="1" lang="ja-JP" altLang="en-US" sz="1100">
              <a:solidFill>
                <a:schemeClr val="dk1"/>
              </a:solidFill>
              <a:effectLst/>
              <a:latin typeface="+mn-lt"/>
              <a:ea typeface="+mn-ea"/>
              <a:cs typeface="+mn-cs"/>
            </a:rPr>
            <a:t>類似団体平均とほぼ同水準となっている。</a:t>
          </a:r>
          <a:r>
            <a:rPr kumimoji="1" lang="ja-JP" altLang="ja-JP" sz="1100">
              <a:solidFill>
                <a:schemeClr val="dk1"/>
              </a:solidFill>
              <a:effectLst/>
              <a:latin typeface="+mn-lt"/>
              <a:ea typeface="+mn-ea"/>
              <a:cs typeface="+mn-cs"/>
            </a:rPr>
            <a:t>引き続き人件費削減に向けた努力を行うとともに、定員適正化計画に基づく職員採用の計画的な実施を推進していく。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85372</xdr:rowOff>
    </xdr:to>
    <xdr:cxnSp macro="">
      <xdr:nvCxnSpPr>
        <xdr:cNvPr id="260" name="直線コネクタ 259"/>
        <xdr:cNvCxnSpPr/>
      </xdr:nvCxnSpPr>
      <xdr:spPr>
        <a:xfrm flipV="1">
          <a:off x="16179800" y="145781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85372</xdr:rowOff>
    </xdr:to>
    <xdr:cxnSp macro="">
      <xdr:nvCxnSpPr>
        <xdr:cNvPr id="263" name="直線コネクタ 262"/>
        <xdr:cNvCxnSpPr/>
      </xdr:nvCxnSpPr>
      <xdr:spPr>
        <a:xfrm>
          <a:off x="15290800" y="145245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122766</xdr:rowOff>
    </xdr:to>
    <xdr:cxnSp macro="">
      <xdr:nvCxnSpPr>
        <xdr:cNvPr id="266" name="直線コネクタ 265"/>
        <xdr:cNvCxnSpPr/>
      </xdr:nvCxnSpPr>
      <xdr:spPr>
        <a:xfrm>
          <a:off x="14401800" y="143905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109361</xdr:rowOff>
    </xdr:to>
    <xdr:cxnSp macro="">
      <xdr:nvCxnSpPr>
        <xdr:cNvPr id="269" name="直線コネクタ 268"/>
        <xdr:cNvCxnSpPr/>
      </xdr:nvCxnSpPr>
      <xdr:spPr>
        <a:xfrm flipV="1">
          <a:off x="13512800" y="1439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80"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1" name="楕円 280"/>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82" name="テキスト ボックス 281"/>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5" name="楕円 284"/>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6" name="テキスト ボックス 285"/>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7" name="楕円 286"/>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8" name="テキスト ボックス 287"/>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保育園が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園あり、給食センターが直営であることから、類似団体平均を上回る職員数となっている。平成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年度から保育園が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園化し、さらに、将来的に給食センターを外部委託予定であり、適切な定員管理に努める。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126016</xdr:rowOff>
    </xdr:from>
    <xdr:to>
      <xdr:col>81</xdr:col>
      <xdr:colOff>44450</xdr:colOff>
      <xdr:row>61</xdr:row>
      <xdr:rowOff>159798</xdr:rowOff>
    </xdr:to>
    <xdr:cxnSp macro="">
      <xdr:nvCxnSpPr>
        <xdr:cNvPr id="319" name="直線コネクタ 318"/>
        <xdr:cNvCxnSpPr/>
      </xdr:nvCxnSpPr>
      <xdr:spPr>
        <a:xfrm>
          <a:off x="16179800" y="1058446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108521</xdr:rowOff>
    </xdr:from>
    <xdr:to>
      <xdr:col>77</xdr:col>
      <xdr:colOff>44450</xdr:colOff>
      <xdr:row>61</xdr:row>
      <xdr:rowOff>126016</xdr:rowOff>
    </xdr:to>
    <xdr:cxnSp macro="">
      <xdr:nvCxnSpPr>
        <xdr:cNvPr id="322" name="直線コネクタ 321"/>
        <xdr:cNvCxnSpPr/>
      </xdr:nvCxnSpPr>
      <xdr:spPr>
        <a:xfrm>
          <a:off x="15290800" y="10566971"/>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92234</xdr:rowOff>
    </xdr:from>
    <xdr:to>
      <xdr:col>72</xdr:col>
      <xdr:colOff>203200</xdr:colOff>
      <xdr:row>61</xdr:row>
      <xdr:rowOff>108521</xdr:rowOff>
    </xdr:to>
    <xdr:cxnSp macro="">
      <xdr:nvCxnSpPr>
        <xdr:cNvPr id="325" name="直線コネクタ 324"/>
        <xdr:cNvCxnSpPr/>
      </xdr:nvCxnSpPr>
      <xdr:spPr>
        <a:xfrm>
          <a:off x="14401800" y="1055068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52419</xdr:rowOff>
    </xdr:from>
    <xdr:to>
      <xdr:col>68</xdr:col>
      <xdr:colOff>152400</xdr:colOff>
      <xdr:row>61</xdr:row>
      <xdr:rowOff>92234</xdr:rowOff>
    </xdr:to>
    <xdr:cxnSp macro="">
      <xdr:nvCxnSpPr>
        <xdr:cNvPr id="328" name="直線コネクタ 327"/>
        <xdr:cNvCxnSpPr/>
      </xdr:nvCxnSpPr>
      <xdr:spPr>
        <a:xfrm>
          <a:off x="13512800" y="10510869"/>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108998</xdr:rowOff>
    </xdr:from>
    <xdr:to>
      <xdr:col>81</xdr:col>
      <xdr:colOff>95250</xdr:colOff>
      <xdr:row>62</xdr:row>
      <xdr:rowOff>39148</xdr:rowOff>
    </xdr:to>
    <xdr:sp macro="" textlink="">
      <xdr:nvSpPr>
        <xdr:cNvPr id="338" name="楕円 337"/>
        <xdr:cNvSpPr/>
      </xdr:nvSpPr>
      <xdr:spPr>
        <a:xfrm>
          <a:off x="16967200" y="105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81075</xdr:rowOff>
    </xdr:from>
    <xdr:ext cx="762000" cy="259045"/>
    <xdr:sp macro="" textlink="">
      <xdr:nvSpPr>
        <xdr:cNvPr id="339" name="定員管理の状況該当値テキスト"/>
        <xdr:cNvSpPr txBox="1"/>
      </xdr:nvSpPr>
      <xdr:spPr>
        <a:xfrm>
          <a:off x="17106900" y="1053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75216</xdr:rowOff>
    </xdr:from>
    <xdr:to>
      <xdr:col>77</xdr:col>
      <xdr:colOff>95250</xdr:colOff>
      <xdr:row>62</xdr:row>
      <xdr:rowOff>5366</xdr:rowOff>
    </xdr:to>
    <xdr:sp macro="" textlink="">
      <xdr:nvSpPr>
        <xdr:cNvPr id="340" name="楕円 339"/>
        <xdr:cNvSpPr/>
      </xdr:nvSpPr>
      <xdr:spPr>
        <a:xfrm>
          <a:off x="16129000" y="105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161593</xdr:rowOff>
    </xdr:from>
    <xdr:ext cx="736600" cy="259045"/>
    <xdr:sp macro="" textlink="">
      <xdr:nvSpPr>
        <xdr:cNvPr id="341" name="テキスト ボックス 340"/>
        <xdr:cNvSpPr txBox="1"/>
      </xdr:nvSpPr>
      <xdr:spPr>
        <a:xfrm>
          <a:off x="15798800" y="1062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57721</xdr:rowOff>
    </xdr:from>
    <xdr:to>
      <xdr:col>73</xdr:col>
      <xdr:colOff>44450</xdr:colOff>
      <xdr:row>61</xdr:row>
      <xdr:rowOff>159321</xdr:rowOff>
    </xdr:to>
    <xdr:sp macro="" textlink="">
      <xdr:nvSpPr>
        <xdr:cNvPr id="342" name="楕円 341"/>
        <xdr:cNvSpPr/>
      </xdr:nvSpPr>
      <xdr:spPr>
        <a:xfrm>
          <a:off x="15240000" y="105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144098</xdr:rowOff>
    </xdr:from>
    <xdr:ext cx="762000" cy="259045"/>
    <xdr:sp macro="" textlink="">
      <xdr:nvSpPr>
        <xdr:cNvPr id="343" name="テキスト ボックス 342"/>
        <xdr:cNvSpPr txBox="1"/>
      </xdr:nvSpPr>
      <xdr:spPr>
        <a:xfrm>
          <a:off x="14909800" y="1060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41434</xdr:rowOff>
    </xdr:from>
    <xdr:to>
      <xdr:col>68</xdr:col>
      <xdr:colOff>203200</xdr:colOff>
      <xdr:row>61</xdr:row>
      <xdr:rowOff>143034</xdr:rowOff>
    </xdr:to>
    <xdr:sp macro="" textlink="">
      <xdr:nvSpPr>
        <xdr:cNvPr id="344" name="楕円 343"/>
        <xdr:cNvSpPr/>
      </xdr:nvSpPr>
      <xdr:spPr>
        <a:xfrm>
          <a:off x="14351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127811</xdr:rowOff>
    </xdr:from>
    <xdr:ext cx="762000" cy="259045"/>
    <xdr:sp macro="" textlink="">
      <xdr:nvSpPr>
        <xdr:cNvPr id="345" name="テキスト ボックス 344"/>
        <xdr:cNvSpPr txBox="1"/>
      </xdr:nvSpPr>
      <xdr:spPr>
        <a:xfrm>
          <a:off x="14020800" y="105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1619</xdr:rowOff>
    </xdr:from>
    <xdr:to>
      <xdr:col>64</xdr:col>
      <xdr:colOff>152400</xdr:colOff>
      <xdr:row>61</xdr:row>
      <xdr:rowOff>103219</xdr:rowOff>
    </xdr:to>
    <xdr:sp macro="" textlink="">
      <xdr:nvSpPr>
        <xdr:cNvPr id="346" name="楕円 345"/>
        <xdr:cNvSpPr/>
      </xdr:nvSpPr>
      <xdr:spPr>
        <a:xfrm>
          <a:off x="13462000" y="104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87996</xdr:rowOff>
    </xdr:from>
    <xdr:ext cx="762000" cy="259045"/>
    <xdr:sp macro="" textlink="">
      <xdr:nvSpPr>
        <xdr:cNvPr id="347" name="テキスト ボックス 346"/>
        <xdr:cNvSpPr txBox="1"/>
      </xdr:nvSpPr>
      <xdr:spPr>
        <a:xfrm>
          <a:off x="13131800" y="10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今後保育園建設事業や</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図書館建設事業など大規模事業</a:t>
          </a:r>
          <a:r>
            <a:rPr kumimoji="1" lang="ja-JP" altLang="en-US" sz="1100">
              <a:solidFill>
                <a:schemeClr val="dk1"/>
              </a:solidFill>
              <a:effectLst/>
              <a:latin typeface="+mn-lt"/>
              <a:ea typeface="+mn-ea"/>
              <a:cs typeface="+mn-cs"/>
            </a:rPr>
            <a:t>の地方債償還を控えているため</a:t>
          </a:r>
          <a:r>
            <a:rPr kumimoji="1" lang="ja-JP" altLang="ja-JP" sz="1100">
              <a:solidFill>
                <a:schemeClr val="dk1"/>
              </a:solidFill>
              <a:effectLst/>
              <a:latin typeface="+mn-lt"/>
              <a:ea typeface="+mn-ea"/>
              <a:cs typeface="+mn-cs"/>
            </a:rPr>
            <a:t>、増加が見込まれる。普通建設事業の適切な選択及び集中化を行う。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73660</xdr:rowOff>
    </xdr:to>
    <xdr:cxnSp macro="">
      <xdr:nvCxnSpPr>
        <xdr:cNvPr id="379" name="直線コネクタ 378"/>
        <xdr:cNvCxnSpPr/>
      </xdr:nvCxnSpPr>
      <xdr:spPr>
        <a:xfrm flipV="1">
          <a:off x="16179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131572</xdr:rowOff>
    </xdr:to>
    <xdr:cxnSp macro="">
      <xdr:nvCxnSpPr>
        <xdr:cNvPr id="382" name="直線コネクタ 381"/>
        <xdr:cNvCxnSpPr/>
      </xdr:nvCxnSpPr>
      <xdr:spPr>
        <a:xfrm flipV="1">
          <a:off x="15290800" y="72745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42</xdr:row>
      <xdr:rowOff>160528</xdr:rowOff>
    </xdr:to>
    <xdr:cxnSp macro="">
      <xdr:nvCxnSpPr>
        <xdr:cNvPr id="385" name="直線コネクタ 384"/>
        <xdr:cNvCxnSpPr/>
      </xdr:nvCxnSpPr>
      <xdr:spPr>
        <a:xfrm flipV="1">
          <a:off x="14401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42</xdr:row>
      <xdr:rowOff>160528</xdr:rowOff>
    </xdr:to>
    <xdr:cxnSp macro="">
      <xdr:nvCxnSpPr>
        <xdr:cNvPr id="388" name="直線コネクタ 387"/>
        <xdr:cNvCxnSpPr/>
      </xdr:nvCxnSpPr>
      <xdr:spPr>
        <a:xfrm>
          <a:off x="13512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8" name="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2" name="楕円 401"/>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3" name="テキスト ボックス 402"/>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4" name="楕円 403"/>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5" name="テキスト ボックス 404"/>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6" name="楕円 405"/>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7" name="テキスト ボックス 406"/>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類似団体平均を大きく上回っている。中学校改築</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保育園建設事業など大規模事業が続き、</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年度から新</a:t>
          </a:r>
          <a:r>
            <a:rPr kumimoji="1" lang="ja-JP" altLang="ja-JP" sz="1100">
              <a:solidFill>
                <a:schemeClr val="dk1"/>
              </a:solidFill>
              <a:effectLst/>
              <a:latin typeface="+mn-lt"/>
              <a:ea typeface="+mn-ea"/>
              <a:cs typeface="+mn-cs"/>
            </a:rPr>
            <a:t>図書館建設事業</a:t>
          </a:r>
          <a:r>
            <a:rPr kumimoji="1" lang="ja-JP" altLang="en-US" sz="1100">
              <a:solidFill>
                <a:schemeClr val="dk1"/>
              </a:solidFill>
              <a:effectLst/>
              <a:latin typeface="+mn-lt"/>
              <a:ea typeface="+mn-ea"/>
              <a:cs typeface="+mn-cs"/>
            </a:rPr>
            <a:t>を開始しており、</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現在高が増加傾向である</a:t>
          </a:r>
          <a:r>
            <a:rPr kumimoji="1" lang="ja-JP" altLang="ja-JP" sz="1100">
              <a:solidFill>
                <a:schemeClr val="dk1"/>
              </a:solidFill>
              <a:effectLst/>
              <a:latin typeface="+mn-lt"/>
              <a:ea typeface="+mn-ea"/>
              <a:cs typeface="+mn-cs"/>
            </a:rPr>
            <a:t>。事業実施の時期や規模等適切な検討を行い、将来負担の削減に努める。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38227</xdr:rowOff>
    </xdr:from>
    <xdr:to>
      <xdr:col>81</xdr:col>
      <xdr:colOff>44450</xdr:colOff>
      <xdr:row>18</xdr:row>
      <xdr:rowOff>146008</xdr:rowOff>
    </xdr:to>
    <xdr:cxnSp macro="">
      <xdr:nvCxnSpPr>
        <xdr:cNvPr id="441" name="直線コネクタ 440"/>
        <xdr:cNvCxnSpPr/>
      </xdr:nvCxnSpPr>
      <xdr:spPr>
        <a:xfrm>
          <a:off x="16179800" y="3124327"/>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38227</xdr:rowOff>
    </xdr:from>
    <xdr:to>
      <xdr:col>77</xdr:col>
      <xdr:colOff>44450</xdr:colOff>
      <xdr:row>19</xdr:row>
      <xdr:rowOff>27644</xdr:rowOff>
    </xdr:to>
    <xdr:cxnSp macro="">
      <xdr:nvCxnSpPr>
        <xdr:cNvPr id="444" name="直線コネクタ 443"/>
        <xdr:cNvCxnSpPr/>
      </xdr:nvCxnSpPr>
      <xdr:spPr>
        <a:xfrm flipV="1">
          <a:off x="15290800" y="31243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169460</xdr:rowOff>
    </xdr:from>
    <xdr:to>
      <xdr:col>72</xdr:col>
      <xdr:colOff>203200</xdr:colOff>
      <xdr:row>19</xdr:row>
      <xdr:rowOff>27644</xdr:rowOff>
    </xdr:to>
    <xdr:cxnSp macro="">
      <xdr:nvCxnSpPr>
        <xdr:cNvPr id="447" name="直線コネクタ 446"/>
        <xdr:cNvCxnSpPr/>
      </xdr:nvCxnSpPr>
      <xdr:spPr>
        <a:xfrm>
          <a:off x="14401800" y="30841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169460</xdr:rowOff>
    </xdr:from>
    <xdr:to>
      <xdr:col>68</xdr:col>
      <xdr:colOff>152400</xdr:colOff>
      <xdr:row>19</xdr:row>
      <xdr:rowOff>43730</xdr:rowOff>
    </xdr:to>
    <xdr:cxnSp macro="">
      <xdr:nvCxnSpPr>
        <xdr:cNvPr id="450" name="直線コネクタ 449"/>
        <xdr:cNvCxnSpPr/>
      </xdr:nvCxnSpPr>
      <xdr:spPr>
        <a:xfrm flipV="1">
          <a:off x="13512800" y="30841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95208</xdr:rowOff>
    </xdr:from>
    <xdr:to>
      <xdr:col>81</xdr:col>
      <xdr:colOff>95250</xdr:colOff>
      <xdr:row>19</xdr:row>
      <xdr:rowOff>25358</xdr:rowOff>
    </xdr:to>
    <xdr:sp macro="" textlink="">
      <xdr:nvSpPr>
        <xdr:cNvPr id="460" name="楕円 459"/>
        <xdr:cNvSpPr/>
      </xdr:nvSpPr>
      <xdr:spPr>
        <a:xfrm>
          <a:off x="169672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67285</xdr:rowOff>
    </xdr:from>
    <xdr:ext cx="762000" cy="259045"/>
    <xdr:sp macro="" textlink="">
      <xdr:nvSpPr>
        <xdr:cNvPr id="461" name="将来負担の状況該当値テキスト"/>
        <xdr:cNvSpPr txBox="1"/>
      </xdr:nvSpPr>
      <xdr:spPr>
        <a:xfrm>
          <a:off x="171069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158877</xdr:rowOff>
    </xdr:from>
    <xdr:to>
      <xdr:col>77</xdr:col>
      <xdr:colOff>95250</xdr:colOff>
      <xdr:row>18</xdr:row>
      <xdr:rowOff>89027</xdr:rowOff>
    </xdr:to>
    <xdr:sp macro="" textlink="">
      <xdr:nvSpPr>
        <xdr:cNvPr id="462" name="楕円 461"/>
        <xdr:cNvSpPr/>
      </xdr:nvSpPr>
      <xdr:spPr>
        <a:xfrm>
          <a:off x="16129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73804</xdr:rowOff>
    </xdr:from>
    <xdr:ext cx="736600" cy="259045"/>
    <xdr:sp macro="" textlink="">
      <xdr:nvSpPr>
        <xdr:cNvPr id="463" name="テキスト ボックス 462"/>
        <xdr:cNvSpPr txBox="1"/>
      </xdr:nvSpPr>
      <xdr:spPr>
        <a:xfrm>
          <a:off x="15798800" y="315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148294</xdr:rowOff>
    </xdr:from>
    <xdr:to>
      <xdr:col>73</xdr:col>
      <xdr:colOff>44450</xdr:colOff>
      <xdr:row>19</xdr:row>
      <xdr:rowOff>78444</xdr:rowOff>
    </xdr:to>
    <xdr:sp macro="" textlink="">
      <xdr:nvSpPr>
        <xdr:cNvPr id="464" name="楕円 463"/>
        <xdr:cNvSpPr/>
      </xdr:nvSpPr>
      <xdr:spPr>
        <a:xfrm>
          <a:off x="152400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63221</xdr:rowOff>
    </xdr:from>
    <xdr:ext cx="762000" cy="259045"/>
    <xdr:sp macro="" textlink="">
      <xdr:nvSpPr>
        <xdr:cNvPr id="465" name="テキスト ボックス 464"/>
        <xdr:cNvSpPr txBox="1"/>
      </xdr:nvSpPr>
      <xdr:spPr>
        <a:xfrm>
          <a:off x="14909800" y="332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118660</xdr:rowOff>
    </xdr:from>
    <xdr:to>
      <xdr:col>68</xdr:col>
      <xdr:colOff>203200</xdr:colOff>
      <xdr:row>18</xdr:row>
      <xdr:rowOff>48810</xdr:rowOff>
    </xdr:to>
    <xdr:sp macro="" textlink="">
      <xdr:nvSpPr>
        <xdr:cNvPr id="466" name="楕円 465"/>
        <xdr:cNvSpPr/>
      </xdr:nvSpPr>
      <xdr:spPr>
        <a:xfrm>
          <a:off x="14351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33587</xdr:rowOff>
    </xdr:from>
    <xdr:ext cx="762000" cy="259045"/>
    <xdr:sp macro="" textlink="">
      <xdr:nvSpPr>
        <xdr:cNvPr id="467" name="テキスト ボックス 466"/>
        <xdr:cNvSpPr txBox="1"/>
      </xdr:nvSpPr>
      <xdr:spPr>
        <a:xfrm>
          <a:off x="14020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68" name="楕円 467"/>
        <xdr:cNvSpPr/>
      </xdr:nvSpPr>
      <xdr:spPr>
        <a:xfrm>
          <a:off x="13462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9" name="テキスト ボックス 468"/>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6,968
224.70
6,000,740
5,824,455
132,125
3,549,000
7,726,229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退職者及び新規職員の採用増により、人件費</a:t>
          </a:r>
          <a:r>
            <a:rPr kumimoji="1" lang="ja-JP" altLang="en-US" sz="1100">
              <a:solidFill>
                <a:schemeClr val="dk1"/>
              </a:solidFill>
              <a:effectLst/>
              <a:latin typeface="+mn-lt"/>
              <a:ea typeface="+mn-ea"/>
              <a:cs typeface="+mn-cs"/>
            </a:rPr>
            <a:t>が減となった。</a:t>
          </a:r>
          <a:r>
            <a:rPr kumimoji="1" lang="ja-JP" altLang="ja-JP" sz="1100">
              <a:solidFill>
                <a:schemeClr val="dk1"/>
              </a:solidFill>
              <a:effectLst/>
              <a:latin typeface="+mn-lt"/>
              <a:ea typeface="+mn-ea"/>
              <a:cs typeface="+mn-cs"/>
            </a:rPr>
            <a:t>今後も人件費抑制のため、職員採用の計画的な実施を進めていく。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134620</xdr:rowOff>
    </xdr:to>
    <xdr:cxnSp macro="">
      <xdr:nvCxnSpPr>
        <xdr:cNvPr id="66" name="直線コネクタ 65"/>
        <xdr:cNvCxnSpPr/>
      </xdr:nvCxnSpPr>
      <xdr:spPr>
        <a:xfrm flipV="1">
          <a:off x="3987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134620</xdr:rowOff>
    </xdr:to>
    <xdr:cxnSp macro="">
      <xdr:nvCxnSpPr>
        <xdr:cNvPr id="69" name="直線コネクタ 68"/>
        <xdr:cNvCxnSpPr/>
      </xdr:nvCxnSpPr>
      <xdr:spPr>
        <a:xfrm>
          <a:off x="3098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43180</xdr:rowOff>
    </xdr:to>
    <xdr:cxnSp macro="">
      <xdr:nvCxnSpPr>
        <xdr:cNvPr id="72" name="直線コネクタ 71"/>
        <xdr:cNvCxnSpPr/>
      </xdr:nvCxnSpPr>
      <xdr:spPr>
        <a:xfrm>
          <a:off x="2209800" y="612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168910</xdr:rowOff>
    </xdr:to>
    <xdr:cxnSp macro="">
      <xdr:nvCxnSpPr>
        <xdr:cNvPr id="75" name="直線コネクタ 74"/>
        <xdr:cNvCxnSpPr/>
      </xdr:nvCxnSpPr>
      <xdr:spPr>
        <a:xfrm flipV="1">
          <a:off x="1320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地域おこし協力隊や集落支援員等、財政支援のある雇用形態の臨時職員が多いため、一様に類似団体平均よりも町の財政を圧迫しているとは言えない面がある。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136797</xdr:rowOff>
    </xdr:from>
    <xdr:to>
      <xdr:col>82</xdr:col>
      <xdr:colOff>107950</xdr:colOff>
      <xdr:row>17</xdr:row>
      <xdr:rowOff>37193</xdr:rowOff>
    </xdr:to>
    <xdr:cxnSp macro="">
      <xdr:nvCxnSpPr>
        <xdr:cNvPr id="129" name="直線コネクタ 128"/>
        <xdr:cNvCxnSpPr/>
      </xdr:nvCxnSpPr>
      <xdr:spPr>
        <a:xfrm flipV="1">
          <a:off x="15671800" y="28799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37193</xdr:rowOff>
    </xdr:to>
    <xdr:cxnSp macro="">
      <xdr:nvCxnSpPr>
        <xdr:cNvPr id="132" name="直線コネクタ 131"/>
        <xdr:cNvCxnSpPr/>
      </xdr:nvCxnSpPr>
      <xdr:spPr>
        <a:xfrm>
          <a:off x="14782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97609</xdr:rowOff>
    </xdr:from>
    <xdr:to>
      <xdr:col>73</xdr:col>
      <xdr:colOff>180975</xdr:colOff>
      <xdr:row>16</xdr:row>
      <xdr:rowOff>143329</xdr:rowOff>
    </xdr:to>
    <xdr:cxnSp macro="">
      <xdr:nvCxnSpPr>
        <xdr:cNvPr id="135" name="直線コネクタ 134"/>
        <xdr:cNvCxnSpPr/>
      </xdr:nvCxnSpPr>
      <xdr:spPr>
        <a:xfrm>
          <a:off x="13893800" y="284080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32294</xdr:rowOff>
    </xdr:from>
    <xdr:to>
      <xdr:col>69</xdr:col>
      <xdr:colOff>92075</xdr:colOff>
      <xdr:row>16</xdr:row>
      <xdr:rowOff>97609</xdr:rowOff>
    </xdr:to>
    <xdr:cxnSp macro="">
      <xdr:nvCxnSpPr>
        <xdr:cNvPr id="138" name="直線コネクタ 137"/>
        <xdr:cNvCxnSpPr/>
      </xdr:nvCxnSpPr>
      <xdr:spPr>
        <a:xfrm>
          <a:off x="13004800" y="27754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85997</xdr:rowOff>
    </xdr:from>
    <xdr:to>
      <xdr:col>82</xdr:col>
      <xdr:colOff>158750</xdr:colOff>
      <xdr:row>17</xdr:row>
      <xdr:rowOff>16147</xdr:rowOff>
    </xdr:to>
    <xdr:sp macro="" textlink="">
      <xdr:nvSpPr>
        <xdr:cNvPr id="148" name="楕円 147"/>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58074</xdr:rowOff>
    </xdr:from>
    <xdr:ext cx="762000" cy="259045"/>
    <xdr:sp macro="" textlink="">
      <xdr:nvSpPr>
        <xdr:cNvPr id="149" name="物件費該当値テキスト"/>
        <xdr:cNvSpPr txBox="1"/>
      </xdr:nvSpPr>
      <xdr:spPr>
        <a:xfrm>
          <a:off x="16598900" y="28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46809</xdr:rowOff>
    </xdr:from>
    <xdr:to>
      <xdr:col>69</xdr:col>
      <xdr:colOff>142875</xdr:colOff>
      <xdr:row>16</xdr:row>
      <xdr:rowOff>148409</xdr:rowOff>
    </xdr:to>
    <xdr:sp macro="" textlink="">
      <xdr:nvSpPr>
        <xdr:cNvPr id="154" name="楕円 153"/>
        <xdr:cNvSpPr/>
      </xdr:nvSpPr>
      <xdr:spPr>
        <a:xfrm>
          <a:off x="13843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55" name="テキスト ボックス 154"/>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macro="" textlink="">
      <xdr:nvSpPr>
        <xdr:cNvPr id="156" name="楕円 155"/>
        <xdr:cNvSpPr/>
      </xdr:nvSpPr>
      <xdr:spPr>
        <a:xfrm>
          <a:off x="12954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67871</xdr:rowOff>
    </xdr:from>
    <xdr:ext cx="762000" cy="259045"/>
    <xdr:sp macro="" textlink="">
      <xdr:nvSpPr>
        <xdr:cNvPr id="157" name="テキスト ボックス 156"/>
        <xdr:cNvSpPr txBox="1"/>
      </xdr:nvSpPr>
      <xdr:spPr>
        <a:xfrm>
          <a:off x="12623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福祉事務所設置により類似団体平均を大きく上回っている。今後も増加が見込まれるため、適切な事業運営に努める。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90" name="直線コネクタ 189"/>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88900</xdr:rowOff>
    </xdr:to>
    <xdr:cxnSp macro="">
      <xdr:nvCxnSpPr>
        <xdr:cNvPr id="193" name="直線コネクタ 192"/>
        <xdr:cNvCxnSpPr/>
      </xdr:nvCxnSpPr>
      <xdr:spPr>
        <a:xfrm>
          <a:off x="3098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88900</xdr:rowOff>
    </xdr:to>
    <xdr:cxnSp macro="">
      <xdr:nvCxnSpPr>
        <xdr:cNvPr id="196" name="直線コネクタ 195"/>
        <xdr:cNvCxnSpPr/>
      </xdr:nvCxnSpPr>
      <xdr:spPr>
        <a:xfrm>
          <a:off x="2209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xdr:rowOff>
    </xdr:to>
    <xdr:cxnSp macro="">
      <xdr:nvCxnSpPr>
        <xdr:cNvPr id="199" name="直線コネクタ 198"/>
        <xdr:cNvCxnSpPr/>
      </xdr:nvCxnSpPr>
      <xdr:spPr>
        <a:xfrm flipV="1">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9" name="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1" name="楕円 210"/>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2" name="テキスト ボックス 211"/>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3" name="楕円 212"/>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4" name="テキスト ボックス 21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5" name="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8" name="テキスト ボックス 217"/>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前年度と比べ減少はしているが、</a:t>
          </a:r>
          <a:r>
            <a:rPr kumimoji="1" lang="ja-JP" altLang="en-US" sz="1100">
              <a:solidFill>
                <a:schemeClr val="dk1"/>
              </a:solidFill>
              <a:effectLst/>
              <a:latin typeface="+mn-lt"/>
              <a:ea typeface="+mn-ea"/>
              <a:cs typeface="+mn-cs"/>
            </a:rPr>
            <a:t>新図書館建設事業などにより、類似団体平均を上回っている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mn-lt"/>
              <a:ea typeface="+mn-ea"/>
              <a:cs typeface="+mn-cs"/>
            </a:rPr>
            <a:t>引き続き経費削減に努める。</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42418</xdr:rowOff>
    </xdr:from>
    <xdr:to>
      <xdr:col>82</xdr:col>
      <xdr:colOff>107950</xdr:colOff>
      <xdr:row>59</xdr:row>
      <xdr:rowOff>74422</xdr:rowOff>
    </xdr:to>
    <xdr:cxnSp macro="">
      <xdr:nvCxnSpPr>
        <xdr:cNvPr id="248" name="直線コネクタ 247"/>
        <xdr:cNvCxnSpPr/>
      </xdr:nvCxnSpPr>
      <xdr:spPr>
        <a:xfrm flipV="1">
          <a:off x="15671800" y="101579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14986</xdr:rowOff>
    </xdr:from>
    <xdr:to>
      <xdr:col>78</xdr:col>
      <xdr:colOff>69850</xdr:colOff>
      <xdr:row>59</xdr:row>
      <xdr:rowOff>74422</xdr:rowOff>
    </xdr:to>
    <xdr:cxnSp macro="">
      <xdr:nvCxnSpPr>
        <xdr:cNvPr id="251" name="直線コネクタ 250"/>
        <xdr:cNvCxnSpPr/>
      </xdr:nvCxnSpPr>
      <xdr:spPr>
        <a:xfrm>
          <a:off x="14782800" y="101305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129286</xdr:rowOff>
    </xdr:from>
    <xdr:to>
      <xdr:col>73</xdr:col>
      <xdr:colOff>180975</xdr:colOff>
      <xdr:row>59</xdr:row>
      <xdr:rowOff>14986</xdr:rowOff>
    </xdr:to>
    <xdr:cxnSp macro="">
      <xdr:nvCxnSpPr>
        <xdr:cNvPr id="254" name="直線コネクタ 253"/>
        <xdr:cNvCxnSpPr/>
      </xdr:nvCxnSpPr>
      <xdr:spPr>
        <a:xfrm>
          <a:off x="13893800" y="99019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57</xdr:row>
      <xdr:rowOff>129286</xdr:rowOff>
    </xdr:to>
    <xdr:cxnSp macro="">
      <xdr:nvCxnSpPr>
        <xdr:cNvPr id="257" name="直線コネクタ 256"/>
        <xdr:cNvCxnSpPr/>
      </xdr:nvCxnSpPr>
      <xdr:spPr>
        <a:xfrm>
          <a:off x="13004800" y="97373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163068</xdr:rowOff>
    </xdr:from>
    <xdr:to>
      <xdr:col>82</xdr:col>
      <xdr:colOff>158750</xdr:colOff>
      <xdr:row>59</xdr:row>
      <xdr:rowOff>93218</xdr:rowOff>
    </xdr:to>
    <xdr:sp macro="" textlink="">
      <xdr:nvSpPr>
        <xdr:cNvPr id="267" name="楕円 266"/>
        <xdr:cNvSpPr/>
      </xdr:nvSpPr>
      <xdr:spPr>
        <a:xfrm>
          <a:off x="16459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135145</xdr:rowOff>
    </xdr:from>
    <xdr:ext cx="762000" cy="259045"/>
    <xdr:sp macro="" textlink="">
      <xdr:nvSpPr>
        <xdr:cNvPr id="268" name="その他該当値テキスト"/>
        <xdr:cNvSpPr txBox="1"/>
      </xdr:nvSpPr>
      <xdr:spPr>
        <a:xfrm>
          <a:off x="165989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23622</xdr:rowOff>
    </xdr:from>
    <xdr:to>
      <xdr:col>78</xdr:col>
      <xdr:colOff>120650</xdr:colOff>
      <xdr:row>59</xdr:row>
      <xdr:rowOff>125222</xdr:rowOff>
    </xdr:to>
    <xdr:sp macro="" textlink="">
      <xdr:nvSpPr>
        <xdr:cNvPr id="269" name="楕円 268"/>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109999</xdr:rowOff>
    </xdr:from>
    <xdr:ext cx="736600" cy="259045"/>
    <xdr:sp macro="" textlink="">
      <xdr:nvSpPr>
        <xdr:cNvPr id="270" name="テキスト ボックス 269"/>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135636</xdr:rowOff>
    </xdr:from>
    <xdr:to>
      <xdr:col>74</xdr:col>
      <xdr:colOff>31750</xdr:colOff>
      <xdr:row>59</xdr:row>
      <xdr:rowOff>65786</xdr:rowOff>
    </xdr:to>
    <xdr:sp macro="" textlink="">
      <xdr:nvSpPr>
        <xdr:cNvPr id="271" name="楕円 270"/>
        <xdr:cNvSpPr/>
      </xdr:nvSpPr>
      <xdr:spPr>
        <a:xfrm>
          <a:off x="14732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50563</xdr:rowOff>
    </xdr:from>
    <xdr:ext cx="762000" cy="259045"/>
    <xdr:sp macro="" textlink="">
      <xdr:nvSpPr>
        <xdr:cNvPr id="272" name="テキスト ボックス 271"/>
        <xdr:cNvSpPr txBox="1"/>
      </xdr:nvSpPr>
      <xdr:spPr>
        <a:xfrm>
          <a:off x="14401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78486</xdr:rowOff>
    </xdr:from>
    <xdr:to>
      <xdr:col>69</xdr:col>
      <xdr:colOff>142875</xdr:colOff>
      <xdr:row>58</xdr:row>
      <xdr:rowOff>8636</xdr:rowOff>
    </xdr:to>
    <xdr:sp macro="" textlink="">
      <xdr:nvSpPr>
        <xdr:cNvPr id="273" name="楕円 272"/>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164863</xdr:rowOff>
    </xdr:from>
    <xdr:ext cx="762000" cy="259045"/>
    <xdr:sp macro="" textlink="">
      <xdr:nvSpPr>
        <xdr:cNvPr id="274" name="テキスト ボックス 273"/>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75" name="楕円 274"/>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76" name="テキスト ボックス 275"/>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減少はしているが、</a:t>
          </a:r>
          <a:r>
            <a:rPr kumimoji="1" lang="ja-JP" altLang="ja-JP" sz="1100">
              <a:solidFill>
                <a:schemeClr val="dk1"/>
              </a:solidFill>
              <a:effectLst/>
              <a:latin typeface="+mn-lt"/>
              <a:ea typeface="+mn-ea"/>
              <a:cs typeface="+mn-cs"/>
            </a:rPr>
            <a:t>病院事業会計への繰出金</a:t>
          </a:r>
          <a:r>
            <a:rPr kumimoji="1" lang="ja-JP" altLang="en-US" sz="1100">
              <a:solidFill>
                <a:schemeClr val="dk1"/>
              </a:solidFill>
              <a:effectLst/>
              <a:latin typeface="+mn-lt"/>
              <a:ea typeface="+mn-ea"/>
              <a:cs typeface="+mn-cs"/>
            </a:rPr>
            <a:t>が高水準であることから類似団体平均を上回っている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引き続き、補助事業全般の適正化を図るとともに、廃止の検討を進め、事業費削減に努める。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92710</xdr:rowOff>
    </xdr:to>
    <xdr:cxnSp macro="">
      <xdr:nvCxnSpPr>
        <xdr:cNvPr id="306" name="直線コネクタ 305"/>
        <xdr:cNvCxnSpPr/>
      </xdr:nvCxnSpPr>
      <xdr:spPr>
        <a:xfrm flipV="1">
          <a:off x="15671800" y="6427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92710</xdr:rowOff>
    </xdr:to>
    <xdr:cxnSp macro="">
      <xdr:nvCxnSpPr>
        <xdr:cNvPr id="309" name="直線コネクタ 308"/>
        <xdr:cNvCxnSpPr/>
      </xdr:nvCxnSpPr>
      <xdr:spPr>
        <a:xfrm>
          <a:off x="14782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56134</xdr:rowOff>
    </xdr:to>
    <xdr:cxnSp macro="">
      <xdr:nvCxnSpPr>
        <xdr:cNvPr id="312" name="直線コネクタ 311"/>
        <xdr:cNvCxnSpPr/>
      </xdr:nvCxnSpPr>
      <xdr:spPr>
        <a:xfrm flipV="1">
          <a:off x="13893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56134</xdr:rowOff>
    </xdr:to>
    <xdr:cxnSp macro="">
      <xdr:nvCxnSpPr>
        <xdr:cNvPr id="315" name="直線コネクタ 314"/>
        <xdr:cNvCxnSpPr/>
      </xdr:nvCxnSpPr>
      <xdr:spPr>
        <a:xfrm>
          <a:off x="13004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5" name="楕円 324"/>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6"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7" name="楕円 326"/>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8" name="テキスト ボックス 327"/>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9" name="楕円 328"/>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30" name="テキスト ボックス 32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1" name="楕円 330"/>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2" name="テキスト ボックス 33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3" name="楕円 332"/>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4" name="テキスト ボックス 333"/>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中学校改築事業・保育園建設事業な</a:t>
          </a:r>
          <a:r>
            <a:rPr kumimoji="1" lang="ja-JP" altLang="en-US" sz="1100">
              <a:solidFill>
                <a:schemeClr val="dk1"/>
              </a:solidFill>
              <a:effectLst/>
              <a:latin typeface="+mn-lt"/>
              <a:ea typeface="+mn-ea"/>
              <a:cs typeface="+mn-cs"/>
            </a:rPr>
            <a:t>ど大型事業に伴う地方債償還の開始により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増加傾向である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今後は事業規模の適切な検討、地方債発行額の縮小を行う必要がある。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46989</xdr:rowOff>
    </xdr:to>
    <xdr:cxnSp macro="">
      <xdr:nvCxnSpPr>
        <xdr:cNvPr id="364" name="直線コネクタ 363"/>
        <xdr:cNvCxnSpPr/>
      </xdr:nvCxnSpPr>
      <xdr:spPr>
        <a:xfrm>
          <a:off x="3987800" y="131892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19558</xdr:rowOff>
    </xdr:to>
    <xdr:cxnSp macro="">
      <xdr:nvCxnSpPr>
        <xdr:cNvPr id="367" name="直線コネクタ 366"/>
        <xdr:cNvCxnSpPr/>
      </xdr:nvCxnSpPr>
      <xdr:spPr>
        <a:xfrm flipV="1">
          <a:off x="3098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83565</xdr:rowOff>
    </xdr:to>
    <xdr:cxnSp macro="">
      <xdr:nvCxnSpPr>
        <xdr:cNvPr id="370" name="直線コネクタ 369"/>
        <xdr:cNvCxnSpPr/>
      </xdr:nvCxnSpPr>
      <xdr:spPr>
        <a:xfrm flipV="1">
          <a:off x="2209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101854</xdr:rowOff>
    </xdr:to>
    <xdr:cxnSp macro="">
      <xdr:nvCxnSpPr>
        <xdr:cNvPr id="373" name="直線コネクタ 372"/>
        <xdr:cNvCxnSpPr/>
      </xdr:nvCxnSpPr>
      <xdr:spPr>
        <a:xfrm flipV="1">
          <a:off x="1320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3" name="楕円 38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4"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5" name="楕円 384"/>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6" name="テキスト ボックス 385"/>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7" name="楕円 386"/>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8" name="テキスト ボックス 387"/>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9" name="楕円 388"/>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0" name="テキスト ボックス 389"/>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1" name="楕円 390"/>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92" name="テキスト ボックス 391"/>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保育園建設</a:t>
          </a:r>
          <a:r>
            <a:rPr kumimoji="1" lang="ja-JP" altLang="en-US" sz="1100">
              <a:solidFill>
                <a:schemeClr val="dk1"/>
              </a:solidFill>
              <a:effectLst/>
              <a:latin typeface="+mn-lt"/>
              <a:ea typeface="+mn-ea"/>
              <a:cs typeface="+mn-cs"/>
            </a:rPr>
            <a:t>事業・新図書館建設事業</a:t>
          </a:r>
          <a:r>
            <a:rPr kumimoji="1" lang="ja-JP" altLang="ja-JP" sz="1100">
              <a:solidFill>
                <a:schemeClr val="dk1"/>
              </a:solidFill>
              <a:effectLst/>
              <a:latin typeface="+mn-lt"/>
              <a:ea typeface="+mn-ea"/>
              <a:cs typeface="+mn-cs"/>
            </a:rPr>
            <a:t>等が投資的経費増大の要因となった。各費目で健全化を図り、普通会計の負担額抑制に努める。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3556</xdr:rowOff>
    </xdr:to>
    <xdr:cxnSp macro="">
      <xdr:nvCxnSpPr>
        <xdr:cNvPr id="423" name="直線コネクタ 422"/>
        <xdr:cNvCxnSpPr/>
      </xdr:nvCxnSpPr>
      <xdr:spPr>
        <a:xfrm flipV="1">
          <a:off x="15671800" y="136052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3556</xdr:rowOff>
    </xdr:to>
    <xdr:cxnSp macro="">
      <xdr:nvCxnSpPr>
        <xdr:cNvPr id="426" name="直線コネクタ 425"/>
        <xdr:cNvCxnSpPr/>
      </xdr:nvCxnSpPr>
      <xdr:spPr>
        <a:xfrm>
          <a:off x="14782800" y="13477239"/>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78</xdr:row>
      <xdr:rowOff>104139</xdr:rowOff>
    </xdr:to>
    <xdr:cxnSp macro="">
      <xdr:nvCxnSpPr>
        <xdr:cNvPr id="429" name="直線コネクタ 428"/>
        <xdr:cNvCxnSpPr/>
      </xdr:nvCxnSpPr>
      <xdr:spPr>
        <a:xfrm>
          <a:off x="13893800" y="1318006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149861</xdr:rowOff>
    </xdr:to>
    <xdr:cxnSp macro="">
      <xdr:nvCxnSpPr>
        <xdr:cNvPr id="432" name="直線コネクタ 431"/>
        <xdr:cNvCxnSpPr/>
      </xdr:nvCxnSpPr>
      <xdr:spPr>
        <a:xfrm>
          <a:off x="13004800" y="130063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2" name="楕円 441"/>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3"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4" name="楕円 443"/>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5" name="テキスト ボックス 444"/>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6" name="楕円 445"/>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7" name="テキスト ボックス 446"/>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8" name="楕円 447"/>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9" name="テキスト ボックス 448"/>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0" name="楕円 449"/>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11701</xdr:rowOff>
    </xdr:from>
    <xdr:ext cx="762000" cy="259045"/>
    <xdr:sp macro="" textlink="">
      <xdr:nvSpPr>
        <xdr:cNvPr id="451" name="テキスト ボックス 450"/>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132416</xdr:rowOff>
    </xdr:from>
    <xdr:to>
      <xdr:col>29</xdr:col>
      <xdr:colOff>127000</xdr:colOff>
      <xdr:row>16</xdr:row>
      <xdr:rowOff>169760</xdr:rowOff>
    </xdr:to>
    <xdr:cxnSp macro="">
      <xdr:nvCxnSpPr>
        <xdr:cNvPr id="48" name="直線コネクタ 47"/>
        <xdr:cNvCxnSpPr/>
      </xdr:nvCxnSpPr>
      <xdr:spPr bwMode="auto">
        <a:xfrm flipV="1">
          <a:off x="5003800" y="2923241"/>
          <a:ext cx="647700" cy="3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169760</xdr:rowOff>
    </xdr:from>
    <xdr:to>
      <xdr:col>26</xdr:col>
      <xdr:colOff>50800</xdr:colOff>
      <xdr:row>16</xdr:row>
      <xdr:rowOff>170730</xdr:rowOff>
    </xdr:to>
    <xdr:cxnSp macro="">
      <xdr:nvCxnSpPr>
        <xdr:cNvPr id="51" name="直線コネクタ 50"/>
        <xdr:cNvCxnSpPr/>
      </xdr:nvCxnSpPr>
      <xdr:spPr bwMode="auto">
        <a:xfrm flipV="1">
          <a:off x="4305300" y="2960585"/>
          <a:ext cx="698500" cy="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170730</xdr:rowOff>
    </xdr:from>
    <xdr:to>
      <xdr:col>22</xdr:col>
      <xdr:colOff>114300</xdr:colOff>
      <xdr:row>17</xdr:row>
      <xdr:rowOff>26904</xdr:rowOff>
    </xdr:to>
    <xdr:cxnSp macro="">
      <xdr:nvCxnSpPr>
        <xdr:cNvPr id="54" name="直線コネクタ 53"/>
        <xdr:cNvCxnSpPr/>
      </xdr:nvCxnSpPr>
      <xdr:spPr bwMode="auto">
        <a:xfrm flipV="1">
          <a:off x="3606800" y="2961555"/>
          <a:ext cx="698500" cy="2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26904</xdr:rowOff>
    </xdr:from>
    <xdr:to>
      <xdr:col>18</xdr:col>
      <xdr:colOff>177800</xdr:colOff>
      <xdr:row>17</xdr:row>
      <xdr:rowOff>38032</xdr:rowOff>
    </xdr:to>
    <xdr:cxnSp macro="">
      <xdr:nvCxnSpPr>
        <xdr:cNvPr id="57" name="直線コネクタ 56"/>
        <xdr:cNvCxnSpPr/>
      </xdr:nvCxnSpPr>
      <xdr:spPr bwMode="auto">
        <a:xfrm flipV="1">
          <a:off x="2908300" y="2989179"/>
          <a:ext cx="698500" cy="1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81616</xdr:rowOff>
    </xdr:from>
    <xdr:to>
      <xdr:col>29</xdr:col>
      <xdr:colOff>177800</xdr:colOff>
      <xdr:row>17</xdr:row>
      <xdr:rowOff>11766</xdr:rowOff>
    </xdr:to>
    <xdr:sp macro="" textlink="">
      <xdr:nvSpPr>
        <xdr:cNvPr id="67" name="楕円 66"/>
        <xdr:cNvSpPr/>
      </xdr:nvSpPr>
      <xdr:spPr bwMode="auto">
        <a:xfrm>
          <a:off x="5600700" y="287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98143</xdr:rowOff>
    </xdr:from>
    <xdr:ext cx="762000" cy="259045"/>
    <xdr:sp macro="" textlink="">
      <xdr:nvSpPr>
        <xdr:cNvPr id="68" name="人口1人当たり決算額の推移該当値テキスト130"/>
        <xdr:cNvSpPr txBox="1"/>
      </xdr:nvSpPr>
      <xdr:spPr>
        <a:xfrm>
          <a:off x="5740400" y="271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118960</xdr:rowOff>
    </xdr:from>
    <xdr:to>
      <xdr:col>26</xdr:col>
      <xdr:colOff>101600</xdr:colOff>
      <xdr:row>17</xdr:row>
      <xdr:rowOff>49110</xdr:rowOff>
    </xdr:to>
    <xdr:sp macro="" textlink="">
      <xdr:nvSpPr>
        <xdr:cNvPr id="69" name="楕円 68"/>
        <xdr:cNvSpPr/>
      </xdr:nvSpPr>
      <xdr:spPr bwMode="auto">
        <a:xfrm>
          <a:off x="4953000" y="290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59287</xdr:rowOff>
    </xdr:from>
    <xdr:ext cx="736600" cy="259045"/>
    <xdr:sp macro="" textlink="">
      <xdr:nvSpPr>
        <xdr:cNvPr id="70" name="テキスト ボックス 69"/>
        <xdr:cNvSpPr txBox="1"/>
      </xdr:nvSpPr>
      <xdr:spPr>
        <a:xfrm>
          <a:off x="4622800" y="2678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119930</xdr:rowOff>
    </xdr:from>
    <xdr:to>
      <xdr:col>22</xdr:col>
      <xdr:colOff>165100</xdr:colOff>
      <xdr:row>17</xdr:row>
      <xdr:rowOff>50080</xdr:rowOff>
    </xdr:to>
    <xdr:sp macro="" textlink="">
      <xdr:nvSpPr>
        <xdr:cNvPr id="71" name="楕円 70"/>
        <xdr:cNvSpPr/>
      </xdr:nvSpPr>
      <xdr:spPr bwMode="auto">
        <a:xfrm>
          <a:off x="4254500" y="291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60257</xdr:rowOff>
    </xdr:from>
    <xdr:ext cx="762000" cy="259045"/>
    <xdr:sp macro="" textlink="">
      <xdr:nvSpPr>
        <xdr:cNvPr id="72" name="テキスト ボックス 71"/>
        <xdr:cNvSpPr txBox="1"/>
      </xdr:nvSpPr>
      <xdr:spPr>
        <a:xfrm>
          <a:off x="3924300" y="267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147554</xdr:rowOff>
    </xdr:from>
    <xdr:to>
      <xdr:col>19</xdr:col>
      <xdr:colOff>38100</xdr:colOff>
      <xdr:row>17</xdr:row>
      <xdr:rowOff>77704</xdr:rowOff>
    </xdr:to>
    <xdr:sp macro="" textlink="">
      <xdr:nvSpPr>
        <xdr:cNvPr id="73" name="楕円 72"/>
        <xdr:cNvSpPr/>
      </xdr:nvSpPr>
      <xdr:spPr bwMode="auto">
        <a:xfrm>
          <a:off x="3556000" y="293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87881</xdr:rowOff>
    </xdr:from>
    <xdr:ext cx="762000" cy="259045"/>
    <xdr:sp macro="" textlink="">
      <xdr:nvSpPr>
        <xdr:cNvPr id="74" name="テキスト ボックス 73"/>
        <xdr:cNvSpPr txBox="1"/>
      </xdr:nvSpPr>
      <xdr:spPr>
        <a:xfrm>
          <a:off x="3225800" y="270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158682</xdr:rowOff>
    </xdr:from>
    <xdr:to>
      <xdr:col>15</xdr:col>
      <xdr:colOff>101600</xdr:colOff>
      <xdr:row>17</xdr:row>
      <xdr:rowOff>88832</xdr:rowOff>
    </xdr:to>
    <xdr:sp macro="" textlink="">
      <xdr:nvSpPr>
        <xdr:cNvPr id="75" name="楕円 74"/>
        <xdr:cNvSpPr/>
      </xdr:nvSpPr>
      <xdr:spPr bwMode="auto">
        <a:xfrm>
          <a:off x="2857500" y="294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99009</xdr:rowOff>
    </xdr:from>
    <xdr:ext cx="762000" cy="259045"/>
    <xdr:sp macro="" textlink="">
      <xdr:nvSpPr>
        <xdr:cNvPr id="76" name="テキスト ボックス 75"/>
        <xdr:cNvSpPr txBox="1"/>
      </xdr:nvSpPr>
      <xdr:spPr>
        <a:xfrm>
          <a:off x="2527300" y="271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160604</xdr:rowOff>
    </xdr:from>
    <xdr:to>
      <xdr:col>29</xdr:col>
      <xdr:colOff>127000</xdr:colOff>
      <xdr:row>34</xdr:row>
      <xdr:rowOff>181959</xdr:rowOff>
    </xdr:to>
    <xdr:cxnSp macro="">
      <xdr:nvCxnSpPr>
        <xdr:cNvPr id="109" name="直線コネクタ 108"/>
        <xdr:cNvCxnSpPr/>
      </xdr:nvCxnSpPr>
      <xdr:spPr bwMode="auto">
        <a:xfrm flipV="1">
          <a:off x="5003800" y="6428054"/>
          <a:ext cx="6477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159271</xdr:rowOff>
    </xdr:from>
    <xdr:to>
      <xdr:col>26</xdr:col>
      <xdr:colOff>50800</xdr:colOff>
      <xdr:row>34</xdr:row>
      <xdr:rowOff>181959</xdr:rowOff>
    </xdr:to>
    <xdr:cxnSp macro="">
      <xdr:nvCxnSpPr>
        <xdr:cNvPr id="112" name="直線コネクタ 111"/>
        <xdr:cNvCxnSpPr/>
      </xdr:nvCxnSpPr>
      <xdr:spPr bwMode="auto">
        <a:xfrm>
          <a:off x="4305300" y="6426721"/>
          <a:ext cx="698500" cy="2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109322</xdr:rowOff>
    </xdr:from>
    <xdr:to>
      <xdr:col>22</xdr:col>
      <xdr:colOff>114300</xdr:colOff>
      <xdr:row>34</xdr:row>
      <xdr:rowOff>159271</xdr:rowOff>
    </xdr:to>
    <xdr:cxnSp macro="">
      <xdr:nvCxnSpPr>
        <xdr:cNvPr id="115" name="直線コネクタ 114"/>
        <xdr:cNvCxnSpPr/>
      </xdr:nvCxnSpPr>
      <xdr:spPr bwMode="auto">
        <a:xfrm>
          <a:off x="3606800" y="6376772"/>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109322</xdr:rowOff>
    </xdr:from>
    <xdr:to>
      <xdr:col>18</xdr:col>
      <xdr:colOff>177800</xdr:colOff>
      <xdr:row>34</xdr:row>
      <xdr:rowOff>118123</xdr:rowOff>
    </xdr:to>
    <xdr:cxnSp macro="">
      <xdr:nvCxnSpPr>
        <xdr:cNvPr id="118" name="直線コネクタ 117"/>
        <xdr:cNvCxnSpPr/>
      </xdr:nvCxnSpPr>
      <xdr:spPr bwMode="auto">
        <a:xfrm flipV="1">
          <a:off x="2908300" y="6376772"/>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109804</xdr:rowOff>
    </xdr:from>
    <xdr:to>
      <xdr:col>29</xdr:col>
      <xdr:colOff>177800</xdr:colOff>
      <xdr:row>34</xdr:row>
      <xdr:rowOff>211404</xdr:rowOff>
    </xdr:to>
    <xdr:sp macro="" textlink="">
      <xdr:nvSpPr>
        <xdr:cNvPr id="128" name="楕円 127"/>
        <xdr:cNvSpPr/>
      </xdr:nvSpPr>
      <xdr:spPr bwMode="auto">
        <a:xfrm>
          <a:off x="5600700" y="637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297781</xdr:rowOff>
    </xdr:from>
    <xdr:ext cx="762000" cy="259045"/>
    <xdr:sp macro="" textlink="">
      <xdr:nvSpPr>
        <xdr:cNvPr id="129" name="人口1人当たり決算額の推移該当値テキスト445"/>
        <xdr:cNvSpPr txBox="1"/>
      </xdr:nvSpPr>
      <xdr:spPr>
        <a:xfrm>
          <a:off x="5740400" y="62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131159</xdr:rowOff>
    </xdr:from>
    <xdr:to>
      <xdr:col>26</xdr:col>
      <xdr:colOff>101600</xdr:colOff>
      <xdr:row>34</xdr:row>
      <xdr:rowOff>232759</xdr:rowOff>
    </xdr:to>
    <xdr:sp macro="" textlink="">
      <xdr:nvSpPr>
        <xdr:cNvPr id="130" name="楕円 129"/>
        <xdr:cNvSpPr/>
      </xdr:nvSpPr>
      <xdr:spPr bwMode="auto">
        <a:xfrm>
          <a:off x="4953000" y="639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242936</xdr:rowOff>
    </xdr:from>
    <xdr:ext cx="736600" cy="259045"/>
    <xdr:sp macro="" textlink="">
      <xdr:nvSpPr>
        <xdr:cNvPr id="131" name="テキスト ボックス 130"/>
        <xdr:cNvSpPr txBox="1"/>
      </xdr:nvSpPr>
      <xdr:spPr>
        <a:xfrm>
          <a:off x="4622800" y="616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108471</xdr:rowOff>
    </xdr:from>
    <xdr:to>
      <xdr:col>22</xdr:col>
      <xdr:colOff>165100</xdr:colOff>
      <xdr:row>34</xdr:row>
      <xdr:rowOff>210071</xdr:rowOff>
    </xdr:to>
    <xdr:sp macro="" textlink="">
      <xdr:nvSpPr>
        <xdr:cNvPr id="132" name="楕円 131"/>
        <xdr:cNvSpPr/>
      </xdr:nvSpPr>
      <xdr:spPr bwMode="auto">
        <a:xfrm>
          <a:off x="4254500" y="637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220248</xdr:rowOff>
    </xdr:from>
    <xdr:ext cx="762000" cy="259045"/>
    <xdr:sp macro="" textlink="">
      <xdr:nvSpPr>
        <xdr:cNvPr id="133" name="テキスト ボックス 132"/>
        <xdr:cNvSpPr txBox="1"/>
      </xdr:nvSpPr>
      <xdr:spPr>
        <a:xfrm>
          <a:off x="3924300" y="614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58522</xdr:rowOff>
    </xdr:from>
    <xdr:to>
      <xdr:col>19</xdr:col>
      <xdr:colOff>38100</xdr:colOff>
      <xdr:row>34</xdr:row>
      <xdr:rowOff>160122</xdr:rowOff>
    </xdr:to>
    <xdr:sp macro="" textlink="">
      <xdr:nvSpPr>
        <xdr:cNvPr id="134" name="楕円 133"/>
        <xdr:cNvSpPr/>
      </xdr:nvSpPr>
      <xdr:spPr bwMode="auto">
        <a:xfrm>
          <a:off x="3556000" y="63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170299</xdr:rowOff>
    </xdr:from>
    <xdr:ext cx="762000" cy="259045"/>
    <xdr:sp macro="" textlink="">
      <xdr:nvSpPr>
        <xdr:cNvPr id="135" name="テキスト ボックス 134"/>
        <xdr:cNvSpPr txBox="1"/>
      </xdr:nvSpPr>
      <xdr:spPr>
        <a:xfrm>
          <a:off x="3225800" y="60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67323</xdr:rowOff>
    </xdr:from>
    <xdr:to>
      <xdr:col>15</xdr:col>
      <xdr:colOff>101600</xdr:colOff>
      <xdr:row>34</xdr:row>
      <xdr:rowOff>168923</xdr:rowOff>
    </xdr:to>
    <xdr:sp macro="" textlink="">
      <xdr:nvSpPr>
        <xdr:cNvPr id="136" name="楕円 135"/>
        <xdr:cNvSpPr/>
      </xdr:nvSpPr>
      <xdr:spPr bwMode="auto">
        <a:xfrm>
          <a:off x="2857500" y="633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179100</xdr:rowOff>
    </xdr:from>
    <xdr:ext cx="762000" cy="259045"/>
    <xdr:sp macro="" textlink="">
      <xdr:nvSpPr>
        <xdr:cNvPr id="137" name="テキスト ボックス 136"/>
        <xdr:cNvSpPr txBox="1"/>
      </xdr:nvSpPr>
      <xdr:spPr>
        <a:xfrm>
          <a:off x="2527300" y="61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6,968
224.70
6,000,740
5,824,455
132,125
3,549,000
7,726,229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130068</xdr:rowOff>
    </xdr:from>
    <xdr:to>
      <xdr:col>24</xdr:col>
      <xdr:colOff>63500</xdr:colOff>
      <xdr:row>35</xdr:row>
      <xdr:rowOff>135547</xdr:rowOff>
    </xdr:to>
    <xdr:cxnSp macro="">
      <xdr:nvCxnSpPr>
        <xdr:cNvPr id="61" name="直線コネクタ 60"/>
        <xdr:cNvCxnSpPr/>
      </xdr:nvCxnSpPr>
      <xdr:spPr>
        <a:xfrm flipV="1">
          <a:off x="3797300" y="6130818"/>
          <a:ext cx="8382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135547</xdr:rowOff>
    </xdr:from>
    <xdr:to>
      <xdr:col>19</xdr:col>
      <xdr:colOff>177800</xdr:colOff>
      <xdr:row>35</xdr:row>
      <xdr:rowOff>155527</xdr:rowOff>
    </xdr:to>
    <xdr:cxnSp macro="">
      <xdr:nvCxnSpPr>
        <xdr:cNvPr id="64" name="直線コネクタ 63"/>
        <xdr:cNvCxnSpPr/>
      </xdr:nvCxnSpPr>
      <xdr:spPr>
        <a:xfrm flipV="1">
          <a:off x="2908300" y="613629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155527</xdr:rowOff>
    </xdr:from>
    <xdr:to>
      <xdr:col>15</xdr:col>
      <xdr:colOff>50800</xdr:colOff>
      <xdr:row>35</xdr:row>
      <xdr:rowOff>157112</xdr:rowOff>
    </xdr:to>
    <xdr:cxnSp macro="">
      <xdr:nvCxnSpPr>
        <xdr:cNvPr id="67" name="直線コネクタ 66"/>
        <xdr:cNvCxnSpPr/>
      </xdr:nvCxnSpPr>
      <xdr:spPr>
        <a:xfrm flipV="1">
          <a:off x="2019300" y="615627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136301</xdr:rowOff>
    </xdr:from>
    <xdr:to>
      <xdr:col>10</xdr:col>
      <xdr:colOff>114300</xdr:colOff>
      <xdr:row>35</xdr:row>
      <xdr:rowOff>157112</xdr:rowOff>
    </xdr:to>
    <xdr:cxnSp macro="">
      <xdr:nvCxnSpPr>
        <xdr:cNvPr id="70" name="直線コネクタ 69"/>
        <xdr:cNvCxnSpPr/>
      </xdr:nvCxnSpPr>
      <xdr:spPr>
        <a:xfrm>
          <a:off x="1130300" y="6137051"/>
          <a:ext cx="889000" cy="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79268</xdr:rowOff>
    </xdr:from>
    <xdr:to>
      <xdr:col>24</xdr:col>
      <xdr:colOff>114300</xdr:colOff>
      <xdr:row>36</xdr:row>
      <xdr:rowOff>9418</xdr:rowOff>
    </xdr:to>
    <xdr:sp macro="" textlink="">
      <xdr:nvSpPr>
        <xdr:cNvPr id="80" name="楕円 79"/>
        <xdr:cNvSpPr/>
      </xdr:nvSpPr>
      <xdr:spPr>
        <a:xfrm>
          <a:off x="4584700" y="60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102145</xdr:rowOff>
    </xdr:from>
    <xdr:ext cx="599010" cy="259045"/>
    <xdr:sp macro="" textlink="">
      <xdr:nvSpPr>
        <xdr:cNvPr id="81" name="人件費該当値テキスト"/>
        <xdr:cNvSpPr txBox="1"/>
      </xdr:nvSpPr>
      <xdr:spPr>
        <a:xfrm>
          <a:off x="4686300" y="59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84747</xdr:rowOff>
    </xdr:from>
    <xdr:to>
      <xdr:col>20</xdr:col>
      <xdr:colOff>38100</xdr:colOff>
      <xdr:row>36</xdr:row>
      <xdr:rowOff>14897</xdr:rowOff>
    </xdr:to>
    <xdr:sp macro="" textlink="">
      <xdr:nvSpPr>
        <xdr:cNvPr id="82" name="楕円 81"/>
        <xdr:cNvSpPr/>
      </xdr:nvSpPr>
      <xdr:spPr>
        <a:xfrm>
          <a:off x="3746500" y="60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31424</xdr:rowOff>
    </xdr:from>
    <xdr:ext cx="599010" cy="259045"/>
    <xdr:sp macro="" textlink="">
      <xdr:nvSpPr>
        <xdr:cNvPr id="83" name="テキスト ボックス 82"/>
        <xdr:cNvSpPr txBox="1"/>
      </xdr:nvSpPr>
      <xdr:spPr>
        <a:xfrm>
          <a:off x="3497795" y="58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104727</xdr:rowOff>
    </xdr:from>
    <xdr:to>
      <xdr:col>15</xdr:col>
      <xdr:colOff>101600</xdr:colOff>
      <xdr:row>36</xdr:row>
      <xdr:rowOff>34877</xdr:rowOff>
    </xdr:to>
    <xdr:sp macro="" textlink="">
      <xdr:nvSpPr>
        <xdr:cNvPr id="84" name="楕円 83"/>
        <xdr:cNvSpPr/>
      </xdr:nvSpPr>
      <xdr:spPr>
        <a:xfrm>
          <a:off x="2857500" y="6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51404</xdr:rowOff>
    </xdr:from>
    <xdr:ext cx="599010" cy="259045"/>
    <xdr:sp macro="" textlink="">
      <xdr:nvSpPr>
        <xdr:cNvPr id="85" name="テキスト ボックス 84"/>
        <xdr:cNvSpPr txBox="1"/>
      </xdr:nvSpPr>
      <xdr:spPr>
        <a:xfrm>
          <a:off x="2608795" y="58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106312</xdr:rowOff>
    </xdr:from>
    <xdr:to>
      <xdr:col>10</xdr:col>
      <xdr:colOff>165100</xdr:colOff>
      <xdr:row>36</xdr:row>
      <xdr:rowOff>36462</xdr:rowOff>
    </xdr:to>
    <xdr:sp macro="" textlink="">
      <xdr:nvSpPr>
        <xdr:cNvPr id="86" name="楕円 85"/>
        <xdr:cNvSpPr/>
      </xdr:nvSpPr>
      <xdr:spPr>
        <a:xfrm>
          <a:off x="1968500" y="61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52989</xdr:rowOff>
    </xdr:from>
    <xdr:ext cx="599010" cy="259045"/>
    <xdr:sp macro="" textlink="">
      <xdr:nvSpPr>
        <xdr:cNvPr id="87" name="テキスト ボックス 86"/>
        <xdr:cNvSpPr txBox="1"/>
      </xdr:nvSpPr>
      <xdr:spPr>
        <a:xfrm>
          <a:off x="1719795" y="58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85501</xdr:rowOff>
    </xdr:from>
    <xdr:to>
      <xdr:col>6</xdr:col>
      <xdr:colOff>38100</xdr:colOff>
      <xdr:row>36</xdr:row>
      <xdr:rowOff>15651</xdr:rowOff>
    </xdr:to>
    <xdr:sp macro="" textlink="">
      <xdr:nvSpPr>
        <xdr:cNvPr id="88" name="楕円 87"/>
        <xdr:cNvSpPr/>
      </xdr:nvSpPr>
      <xdr:spPr>
        <a:xfrm>
          <a:off x="1079500" y="60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32178</xdr:rowOff>
    </xdr:from>
    <xdr:ext cx="599010" cy="259045"/>
    <xdr:sp macro="" textlink="">
      <xdr:nvSpPr>
        <xdr:cNvPr id="89" name="テキスト ボックス 88"/>
        <xdr:cNvSpPr txBox="1"/>
      </xdr:nvSpPr>
      <xdr:spPr>
        <a:xfrm>
          <a:off x="830795" y="586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18552</xdr:rowOff>
    </xdr:from>
    <xdr:to>
      <xdr:col>24</xdr:col>
      <xdr:colOff>63500</xdr:colOff>
      <xdr:row>57</xdr:row>
      <xdr:rowOff>22748</xdr:rowOff>
    </xdr:to>
    <xdr:cxnSp macro="">
      <xdr:nvCxnSpPr>
        <xdr:cNvPr id="120" name="直線コネクタ 119"/>
        <xdr:cNvCxnSpPr/>
      </xdr:nvCxnSpPr>
      <xdr:spPr>
        <a:xfrm flipV="1">
          <a:off x="3797300" y="9791202"/>
          <a:ext cx="8382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2729</xdr:rowOff>
    </xdr:from>
    <xdr:to>
      <xdr:col>19</xdr:col>
      <xdr:colOff>177800</xdr:colOff>
      <xdr:row>57</xdr:row>
      <xdr:rowOff>22748</xdr:rowOff>
    </xdr:to>
    <xdr:cxnSp macro="">
      <xdr:nvCxnSpPr>
        <xdr:cNvPr id="123" name="直線コネクタ 122"/>
        <xdr:cNvCxnSpPr/>
      </xdr:nvCxnSpPr>
      <xdr:spPr>
        <a:xfrm>
          <a:off x="2908300" y="9775379"/>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2729</xdr:rowOff>
    </xdr:from>
    <xdr:to>
      <xdr:col>15</xdr:col>
      <xdr:colOff>50800</xdr:colOff>
      <xdr:row>57</xdr:row>
      <xdr:rowOff>41866</xdr:rowOff>
    </xdr:to>
    <xdr:cxnSp macro="">
      <xdr:nvCxnSpPr>
        <xdr:cNvPr id="126" name="直線コネクタ 125"/>
        <xdr:cNvCxnSpPr/>
      </xdr:nvCxnSpPr>
      <xdr:spPr>
        <a:xfrm flipV="1">
          <a:off x="2019300" y="9775379"/>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41866</xdr:rowOff>
    </xdr:from>
    <xdr:to>
      <xdr:col>10</xdr:col>
      <xdr:colOff>114300</xdr:colOff>
      <xdr:row>57</xdr:row>
      <xdr:rowOff>76032</xdr:rowOff>
    </xdr:to>
    <xdr:cxnSp macro="">
      <xdr:nvCxnSpPr>
        <xdr:cNvPr id="129" name="直線コネクタ 128"/>
        <xdr:cNvCxnSpPr/>
      </xdr:nvCxnSpPr>
      <xdr:spPr>
        <a:xfrm flipV="1">
          <a:off x="1130300" y="9814516"/>
          <a:ext cx="889000" cy="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139202</xdr:rowOff>
    </xdr:from>
    <xdr:to>
      <xdr:col>24</xdr:col>
      <xdr:colOff>114300</xdr:colOff>
      <xdr:row>57</xdr:row>
      <xdr:rowOff>69352</xdr:rowOff>
    </xdr:to>
    <xdr:sp macro="" textlink="">
      <xdr:nvSpPr>
        <xdr:cNvPr id="139" name="楕円 138"/>
        <xdr:cNvSpPr/>
      </xdr:nvSpPr>
      <xdr:spPr>
        <a:xfrm>
          <a:off x="4584700" y="97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162079</xdr:rowOff>
    </xdr:from>
    <xdr:ext cx="599010" cy="259045"/>
    <xdr:sp macro="" textlink="">
      <xdr:nvSpPr>
        <xdr:cNvPr id="140" name="物件費該当値テキスト"/>
        <xdr:cNvSpPr txBox="1"/>
      </xdr:nvSpPr>
      <xdr:spPr>
        <a:xfrm>
          <a:off x="4686300" y="959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143398</xdr:rowOff>
    </xdr:from>
    <xdr:to>
      <xdr:col>20</xdr:col>
      <xdr:colOff>38100</xdr:colOff>
      <xdr:row>57</xdr:row>
      <xdr:rowOff>73548</xdr:rowOff>
    </xdr:to>
    <xdr:sp macro="" textlink="">
      <xdr:nvSpPr>
        <xdr:cNvPr id="141" name="楕円 140"/>
        <xdr:cNvSpPr/>
      </xdr:nvSpPr>
      <xdr:spPr>
        <a:xfrm>
          <a:off x="3746500" y="97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90075</xdr:rowOff>
    </xdr:from>
    <xdr:ext cx="599010" cy="259045"/>
    <xdr:sp macro="" textlink="">
      <xdr:nvSpPr>
        <xdr:cNvPr id="142" name="テキスト ボックス 141"/>
        <xdr:cNvSpPr txBox="1"/>
      </xdr:nvSpPr>
      <xdr:spPr>
        <a:xfrm>
          <a:off x="3497795" y="95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123379</xdr:rowOff>
    </xdr:from>
    <xdr:to>
      <xdr:col>15</xdr:col>
      <xdr:colOff>101600</xdr:colOff>
      <xdr:row>57</xdr:row>
      <xdr:rowOff>53529</xdr:rowOff>
    </xdr:to>
    <xdr:sp macro="" textlink="">
      <xdr:nvSpPr>
        <xdr:cNvPr id="143" name="楕円 142"/>
        <xdr:cNvSpPr/>
      </xdr:nvSpPr>
      <xdr:spPr>
        <a:xfrm>
          <a:off x="2857500" y="97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70056</xdr:rowOff>
    </xdr:from>
    <xdr:ext cx="599010" cy="259045"/>
    <xdr:sp macro="" textlink="">
      <xdr:nvSpPr>
        <xdr:cNvPr id="144" name="テキスト ボックス 143"/>
        <xdr:cNvSpPr txBox="1"/>
      </xdr:nvSpPr>
      <xdr:spPr>
        <a:xfrm>
          <a:off x="2608795" y="94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162516</xdr:rowOff>
    </xdr:from>
    <xdr:to>
      <xdr:col>10</xdr:col>
      <xdr:colOff>165100</xdr:colOff>
      <xdr:row>57</xdr:row>
      <xdr:rowOff>92666</xdr:rowOff>
    </xdr:to>
    <xdr:sp macro="" textlink="">
      <xdr:nvSpPr>
        <xdr:cNvPr id="145" name="楕円 144"/>
        <xdr:cNvSpPr/>
      </xdr:nvSpPr>
      <xdr:spPr>
        <a:xfrm>
          <a:off x="1968500" y="9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109193</xdr:rowOff>
    </xdr:from>
    <xdr:ext cx="599010" cy="259045"/>
    <xdr:sp macro="" textlink="">
      <xdr:nvSpPr>
        <xdr:cNvPr id="146" name="テキスト ボックス 145"/>
        <xdr:cNvSpPr txBox="1"/>
      </xdr:nvSpPr>
      <xdr:spPr>
        <a:xfrm>
          <a:off x="1719795" y="953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25232</xdr:rowOff>
    </xdr:from>
    <xdr:to>
      <xdr:col>6</xdr:col>
      <xdr:colOff>38100</xdr:colOff>
      <xdr:row>57</xdr:row>
      <xdr:rowOff>126832</xdr:rowOff>
    </xdr:to>
    <xdr:sp macro="" textlink="">
      <xdr:nvSpPr>
        <xdr:cNvPr id="147" name="楕円 146"/>
        <xdr:cNvSpPr/>
      </xdr:nvSpPr>
      <xdr:spPr>
        <a:xfrm>
          <a:off x="1079500" y="97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143359</xdr:rowOff>
    </xdr:from>
    <xdr:ext cx="599010" cy="259045"/>
    <xdr:sp macro="" textlink="">
      <xdr:nvSpPr>
        <xdr:cNvPr id="148" name="テキスト ボックス 147"/>
        <xdr:cNvSpPr txBox="1"/>
      </xdr:nvSpPr>
      <xdr:spPr>
        <a:xfrm>
          <a:off x="830795" y="957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130880</xdr:rowOff>
    </xdr:from>
    <xdr:to>
      <xdr:col>24</xdr:col>
      <xdr:colOff>63500</xdr:colOff>
      <xdr:row>78</xdr:row>
      <xdr:rowOff>153436</xdr:rowOff>
    </xdr:to>
    <xdr:cxnSp macro="">
      <xdr:nvCxnSpPr>
        <xdr:cNvPr id="177" name="直線コネクタ 176"/>
        <xdr:cNvCxnSpPr/>
      </xdr:nvCxnSpPr>
      <xdr:spPr>
        <a:xfrm flipV="1">
          <a:off x="3797300" y="13503980"/>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153436</xdr:rowOff>
    </xdr:from>
    <xdr:to>
      <xdr:col>19</xdr:col>
      <xdr:colOff>177800</xdr:colOff>
      <xdr:row>78</xdr:row>
      <xdr:rowOff>159722</xdr:rowOff>
    </xdr:to>
    <xdr:cxnSp macro="">
      <xdr:nvCxnSpPr>
        <xdr:cNvPr id="180" name="直線コネクタ 179"/>
        <xdr:cNvCxnSpPr/>
      </xdr:nvCxnSpPr>
      <xdr:spPr>
        <a:xfrm flipV="1">
          <a:off x="2908300" y="1352653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153321</xdr:rowOff>
    </xdr:from>
    <xdr:to>
      <xdr:col>15</xdr:col>
      <xdr:colOff>50800</xdr:colOff>
      <xdr:row>78</xdr:row>
      <xdr:rowOff>159722</xdr:rowOff>
    </xdr:to>
    <xdr:cxnSp macro="">
      <xdr:nvCxnSpPr>
        <xdr:cNvPr id="183" name="直線コネクタ 182"/>
        <xdr:cNvCxnSpPr/>
      </xdr:nvCxnSpPr>
      <xdr:spPr>
        <a:xfrm>
          <a:off x="2019300" y="1352642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153321</xdr:rowOff>
    </xdr:from>
    <xdr:to>
      <xdr:col>10</xdr:col>
      <xdr:colOff>114300</xdr:colOff>
      <xdr:row>79</xdr:row>
      <xdr:rowOff>15684</xdr:rowOff>
    </xdr:to>
    <xdr:cxnSp macro="">
      <xdr:nvCxnSpPr>
        <xdr:cNvPr id="186" name="直線コネクタ 185"/>
        <xdr:cNvCxnSpPr/>
      </xdr:nvCxnSpPr>
      <xdr:spPr>
        <a:xfrm flipV="1">
          <a:off x="1130300" y="13526421"/>
          <a:ext cx="889000" cy="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80080</xdr:rowOff>
    </xdr:from>
    <xdr:to>
      <xdr:col>24</xdr:col>
      <xdr:colOff>114300</xdr:colOff>
      <xdr:row>79</xdr:row>
      <xdr:rowOff>10230</xdr:rowOff>
    </xdr:to>
    <xdr:sp macro="" textlink="">
      <xdr:nvSpPr>
        <xdr:cNvPr id="196" name="楕円 195"/>
        <xdr:cNvSpPr/>
      </xdr:nvSpPr>
      <xdr:spPr>
        <a:xfrm>
          <a:off x="4584700" y="134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166457</xdr:rowOff>
    </xdr:from>
    <xdr:ext cx="469744" cy="259045"/>
    <xdr:sp macro="" textlink="">
      <xdr:nvSpPr>
        <xdr:cNvPr id="197" name="維持補修費該当値テキスト"/>
        <xdr:cNvSpPr txBox="1"/>
      </xdr:nvSpPr>
      <xdr:spPr>
        <a:xfrm>
          <a:off x="4686300" y="1336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102636</xdr:rowOff>
    </xdr:from>
    <xdr:to>
      <xdr:col>20</xdr:col>
      <xdr:colOff>38100</xdr:colOff>
      <xdr:row>79</xdr:row>
      <xdr:rowOff>32786</xdr:rowOff>
    </xdr:to>
    <xdr:sp macro="" textlink="">
      <xdr:nvSpPr>
        <xdr:cNvPr id="198" name="楕円 197"/>
        <xdr:cNvSpPr/>
      </xdr:nvSpPr>
      <xdr:spPr>
        <a:xfrm>
          <a:off x="3746500" y="134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23913</xdr:rowOff>
    </xdr:from>
    <xdr:ext cx="469744" cy="259045"/>
    <xdr:sp macro="" textlink="">
      <xdr:nvSpPr>
        <xdr:cNvPr id="199" name="テキスト ボックス 198"/>
        <xdr:cNvSpPr txBox="1"/>
      </xdr:nvSpPr>
      <xdr:spPr>
        <a:xfrm>
          <a:off x="3562428" y="135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108922</xdr:rowOff>
    </xdr:from>
    <xdr:to>
      <xdr:col>15</xdr:col>
      <xdr:colOff>101600</xdr:colOff>
      <xdr:row>79</xdr:row>
      <xdr:rowOff>39072</xdr:rowOff>
    </xdr:to>
    <xdr:sp macro="" textlink="">
      <xdr:nvSpPr>
        <xdr:cNvPr id="200" name="楕円 199"/>
        <xdr:cNvSpPr/>
      </xdr:nvSpPr>
      <xdr:spPr>
        <a:xfrm>
          <a:off x="2857500" y="134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30199</xdr:rowOff>
    </xdr:from>
    <xdr:ext cx="469744" cy="259045"/>
    <xdr:sp macro="" textlink="">
      <xdr:nvSpPr>
        <xdr:cNvPr id="201" name="テキスト ボックス 200"/>
        <xdr:cNvSpPr txBox="1"/>
      </xdr:nvSpPr>
      <xdr:spPr>
        <a:xfrm>
          <a:off x="2673428" y="135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102521</xdr:rowOff>
    </xdr:from>
    <xdr:to>
      <xdr:col>10</xdr:col>
      <xdr:colOff>165100</xdr:colOff>
      <xdr:row>79</xdr:row>
      <xdr:rowOff>32671</xdr:rowOff>
    </xdr:to>
    <xdr:sp macro="" textlink="">
      <xdr:nvSpPr>
        <xdr:cNvPr id="202" name="楕円 201"/>
        <xdr:cNvSpPr/>
      </xdr:nvSpPr>
      <xdr:spPr>
        <a:xfrm>
          <a:off x="1968500" y="134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23798</xdr:rowOff>
    </xdr:from>
    <xdr:ext cx="469744" cy="259045"/>
    <xdr:sp macro="" textlink="">
      <xdr:nvSpPr>
        <xdr:cNvPr id="203" name="テキスト ボックス 202"/>
        <xdr:cNvSpPr txBox="1"/>
      </xdr:nvSpPr>
      <xdr:spPr>
        <a:xfrm>
          <a:off x="1784428" y="135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136334</xdr:rowOff>
    </xdr:from>
    <xdr:to>
      <xdr:col>6</xdr:col>
      <xdr:colOff>38100</xdr:colOff>
      <xdr:row>79</xdr:row>
      <xdr:rowOff>66484</xdr:rowOff>
    </xdr:to>
    <xdr:sp macro="" textlink="">
      <xdr:nvSpPr>
        <xdr:cNvPr id="204" name="楕円 203"/>
        <xdr:cNvSpPr/>
      </xdr:nvSpPr>
      <xdr:spPr>
        <a:xfrm>
          <a:off x="1079500" y="13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57611</xdr:rowOff>
    </xdr:from>
    <xdr:ext cx="469744" cy="259045"/>
    <xdr:sp macro="" textlink="">
      <xdr:nvSpPr>
        <xdr:cNvPr id="205" name="テキスト ボックス 204"/>
        <xdr:cNvSpPr txBox="1"/>
      </xdr:nvSpPr>
      <xdr:spPr>
        <a:xfrm>
          <a:off x="895428" y="1360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117025</xdr:rowOff>
    </xdr:from>
    <xdr:to>
      <xdr:col>24</xdr:col>
      <xdr:colOff>63500</xdr:colOff>
      <xdr:row>94</xdr:row>
      <xdr:rowOff>124712</xdr:rowOff>
    </xdr:to>
    <xdr:cxnSp macro="">
      <xdr:nvCxnSpPr>
        <xdr:cNvPr id="239" name="直線コネクタ 238"/>
        <xdr:cNvCxnSpPr/>
      </xdr:nvCxnSpPr>
      <xdr:spPr>
        <a:xfrm>
          <a:off x="3797300" y="16233325"/>
          <a:ext cx="8382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117025</xdr:rowOff>
    </xdr:from>
    <xdr:to>
      <xdr:col>19</xdr:col>
      <xdr:colOff>177800</xdr:colOff>
      <xdr:row>95</xdr:row>
      <xdr:rowOff>4983</xdr:rowOff>
    </xdr:to>
    <xdr:cxnSp macro="">
      <xdr:nvCxnSpPr>
        <xdr:cNvPr id="242" name="直線コネクタ 241"/>
        <xdr:cNvCxnSpPr/>
      </xdr:nvCxnSpPr>
      <xdr:spPr>
        <a:xfrm flipV="1">
          <a:off x="2908300" y="16233325"/>
          <a:ext cx="889000" cy="5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4983</xdr:rowOff>
    </xdr:from>
    <xdr:to>
      <xdr:col>15</xdr:col>
      <xdr:colOff>50800</xdr:colOff>
      <xdr:row>95</xdr:row>
      <xdr:rowOff>36444</xdr:rowOff>
    </xdr:to>
    <xdr:cxnSp macro="">
      <xdr:nvCxnSpPr>
        <xdr:cNvPr id="245" name="直線コネクタ 244"/>
        <xdr:cNvCxnSpPr/>
      </xdr:nvCxnSpPr>
      <xdr:spPr>
        <a:xfrm flipV="1">
          <a:off x="2019300" y="16292733"/>
          <a:ext cx="889000" cy="3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135485</xdr:rowOff>
    </xdr:from>
    <xdr:to>
      <xdr:col>10</xdr:col>
      <xdr:colOff>114300</xdr:colOff>
      <xdr:row>95</xdr:row>
      <xdr:rowOff>36444</xdr:rowOff>
    </xdr:to>
    <xdr:cxnSp macro="">
      <xdr:nvCxnSpPr>
        <xdr:cNvPr id="248" name="直線コネクタ 247"/>
        <xdr:cNvCxnSpPr/>
      </xdr:nvCxnSpPr>
      <xdr:spPr>
        <a:xfrm>
          <a:off x="1130300" y="16251785"/>
          <a:ext cx="889000" cy="7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73912</xdr:rowOff>
    </xdr:from>
    <xdr:to>
      <xdr:col>24</xdr:col>
      <xdr:colOff>114300</xdr:colOff>
      <xdr:row>95</xdr:row>
      <xdr:rowOff>4062</xdr:rowOff>
    </xdr:to>
    <xdr:sp macro="" textlink="">
      <xdr:nvSpPr>
        <xdr:cNvPr id="258" name="楕円 257"/>
        <xdr:cNvSpPr/>
      </xdr:nvSpPr>
      <xdr:spPr>
        <a:xfrm>
          <a:off x="4584700" y="161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96789</xdr:rowOff>
    </xdr:from>
    <xdr:ext cx="534377" cy="259045"/>
    <xdr:sp macro="" textlink="">
      <xdr:nvSpPr>
        <xdr:cNvPr id="259" name="扶助費該当値テキスト"/>
        <xdr:cNvSpPr txBox="1"/>
      </xdr:nvSpPr>
      <xdr:spPr>
        <a:xfrm>
          <a:off x="4686300" y="160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66225</xdr:rowOff>
    </xdr:from>
    <xdr:to>
      <xdr:col>20</xdr:col>
      <xdr:colOff>38100</xdr:colOff>
      <xdr:row>94</xdr:row>
      <xdr:rowOff>167825</xdr:rowOff>
    </xdr:to>
    <xdr:sp macro="" textlink="">
      <xdr:nvSpPr>
        <xdr:cNvPr id="260" name="楕円 259"/>
        <xdr:cNvSpPr/>
      </xdr:nvSpPr>
      <xdr:spPr>
        <a:xfrm>
          <a:off x="3746500" y="161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12902</xdr:rowOff>
    </xdr:from>
    <xdr:ext cx="534377" cy="259045"/>
    <xdr:sp macro="" textlink="">
      <xdr:nvSpPr>
        <xdr:cNvPr id="261" name="テキスト ボックス 260"/>
        <xdr:cNvSpPr txBox="1"/>
      </xdr:nvSpPr>
      <xdr:spPr>
        <a:xfrm>
          <a:off x="3530111" y="159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125633</xdr:rowOff>
    </xdr:from>
    <xdr:to>
      <xdr:col>15</xdr:col>
      <xdr:colOff>101600</xdr:colOff>
      <xdr:row>95</xdr:row>
      <xdr:rowOff>55783</xdr:rowOff>
    </xdr:to>
    <xdr:sp macro="" textlink="">
      <xdr:nvSpPr>
        <xdr:cNvPr id="262" name="楕円 261"/>
        <xdr:cNvSpPr/>
      </xdr:nvSpPr>
      <xdr:spPr>
        <a:xfrm>
          <a:off x="2857500" y="162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72310</xdr:rowOff>
    </xdr:from>
    <xdr:ext cx="534377" cy="259045"/>
    <xdr:sp macro="" textlink="">
      <xdr:nvSpPr>
        <xdr:cNvPr id="263" name="テキスト ボックス 262"/>
        <xdr:cNvSpPr txBox="1"/>
      </xdr:nvSpPr>
      <xdr:spPr>
        <a:xfrm>
          <a:off x="2641111" y="160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157094</xdr:rowOff>
    </xdr:from>
    <xdr:to>
      <xdr:col>10</xdr:col>
      <xdr:colOff>165100</xdr:colOff>
      <xdr:row>95</xdr:row>
      <xdr:rowOff>87244</xdr:rowOff>
    </xdr:to>
    <xdr:sp macro="" textlink="">
      <xdr:nvSpPr>
        <xdr:cNvPr id="264" name="楕円 263"/>
        <xdr:cNvSpPr/>
      </xdr:nvSpPr>
      <xdr:spPr>
        <a:xfrm>
          <a:off x="1968500" y="162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103771</xdr:rowOff>
    </xdr:from>
    <xdr:ext cx="534377" cy="259045"/>
    <xdr:sp macro="" textlink="">
      <xdr:nvSpPr>
        <xdr:cNvPr id="265" name="テキスト ボックス 264"/>
        <xdr:cNvSpPr txBox="1"/>
      </xdr:nvSpPr>
      <xdr:spPr>
        <a:xfrm>
          <a:off x="1752111" y="160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84685</xdr:rowOff>
    </xdr:from>
    <xdr:to>
      <xdr:col>6</xdr:col>
      <xdr:colOff>38100</xdr:colOff>
      <xdr:row>95</xdr:row>
      <xdr:rowOff>14835</xdr:rowOff>
    </xdr:to>
    <xdr:sp macro="" textlink="">
      <xdr:nvSpPr>
        <xdr:cNvPr id="266" name="楕円 265"/>
        <xdr:cNvSpPr/>
      </xdr:nvSpPr>
      <xdr:spPr>
        <a:xfrm>
          <a:off x="1079500" y="162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31362</xdr:rowOff>
    </xdr:from>
    <xdr:ext cx="534377" cy="259045"/>
    <xdr:sp macro="" textlink="">
      <xdr:nvSpPr>
        <xdr:cNvPr id="267" name="テキスト ボックス 266"/>
        <xdr:cNvSpPr txBox="1"/>
      </xdr:nvSpPr>
      <xdr:spPr>
        <a:xfrm>
          <a:off x="863111" y="159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11535</xdr:rowOff>
    </xdr:from>
    <xdr:to>
      <xdr:col>55</xdr:col>
      <xdr:colOff>0</xdr:colOff>
      <xdr:row>36</xdr:row>
      <xdr:rowOff>44926</xdr:rowOff>
    </xdr:to>
    <xdr:cxnSp macro="">
      <xdr:nvCxnSpPr>
        <xdr:cNvPr id="296" name="直線コネクタ 295"/>
        <xdr:cNvCxnSpPr/>
      </xdr:nvCxnSpPr>
      <xdr:spPr>
        <a:xfrm flipV="1">
          <a:off x="9639300" y="6183735"/>
          <a:ext cx="8382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44926</xdr:rowOff>
    </xdr:from>
    <xdr:to>
      <xdr:col>50</xdr:col>
      <xdr:colOff>114300</xdr:colOff>
      <xdr:row>36</xdr:row>
      <xdr:rowOff>64243</xdr:rowOff>
    </xdr:to>
    <xdr:cxnSp macro="">
      <xdr:nvCxnSpPr>
        <xdr:cNvPr id="299" name="直線コネクタ 298"/>
        <xdr:cNvCxnSpPr/>
      </xdr:nvCxnSpPr>
      <xdr:spPr>
        <a:xfrm flipV="1">
          <a:off x="8750300" y="6217126"/>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38830</xdr:rowOff>
    </xdr:from>
    <xdr:to>
      <xdr:col>45</xdr:col>
      <xdr:colOff>177800</xdr:colOff>
      <xdr:row>36</xdr:row>
      <xdr:rowOff>64243</xdr:rowOff>
    </xdr:to>
    <xdr:cxnSp macro="">
      <xdr:nvCxnSpPr>
        <xdr:cNvPr id="302" name="直線コネクタ 301"/>
        <xdr:cNvCxnSpPr/>
      </xdr:nvCxnSpPr>
      <xdr:spPr>
        <a:xfrm>
          <a:off x="7861300" y="6211030"/>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100164</xdr:rowOff>
    </xdr:from>
    <xdr:to>
      <xdr:col>41</xdr:col>
      <xdr:colOff>50800</xdr:colOff>
      <xdr:row>36</xdr:row>
      <xdr:rowOff>38830</xdr:rowOff>
    </xdr:to>
    <xdr:cxnSp macro="">
      <xdr:nvCxnSpPr>
        <xdr:cNvPr id="305" name="直線コネクタ 304"/>
        <xdr:cNvCxnSpPr/>
      </xdr:nvCxnSpPr>
      <xdr:spPr>
        <a:xfrm>
          <a:off x="6972300" y="6100914"/>
          <a:ext cx="889000" cy="1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132185</xdr:rowOff>
    </xdr:from>
    <xdr:to>
      <xdr:col>55</xdr:col>
      <xdr:colOff>50800</xdr:colOff>
      <xdr:row>36</xdr:row>
      <xdr:rowOff>62335</xdr:rowOff>
    </xdr:to>
    <xdr:sp macro="" textlink="">
      <xdr:nvSpPr>
        <xdr:cNvPr id="315" name="楕円 314"/>
        <xdr:cNvSpPr/>
      </xdr:nvSpPr>
      <xdr:spPr>
        <a:xfrm>
          <a:off x="10426700" y="61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155062</xdr:rowOff>
    </xdr:from>
    <xdr:ext cx="599010" cy="259045"/>
    <xdr:sp macro="" textlink="">
      <xdr:nvSpPr>
        <xdr:cNvPr id="316" name="補助費等該当値テキスト"/>
        <xdr:cNvSpPr txBox="1"/>
      </xdr:nvSpPr>
      <xdr:spPr>
        <a:xfrm>
          <a:off x="10528300" y="598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165576</xdr:rowOff>
    </xdr:from>
    <xdr:to>
      <xdr:col>50</xdr:col>
      <xdr:colOff>165100</xdr:colOff>
      <xdr:row>36</xdr:row>
      <xdr:rowOff>95726</xdr:rowOff>
    </xdr:to>
    <xdr:sp macro="" textlink="">
      <xdr:nvSpPr>
        <xdr:cNvPr id="317" name="楕円 316"/>
        <xdr:cNvSpPr/>
      </xdr:nvSpPr>
      <xdr:spPr>
        <a:xfrm>
          <a:off x="9588500" y="61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112253</xdr:rowOff>
    </xdr:from>
    <xdr:ext cx="599010" cy="259045"/>
    <xdr:sp macro="" textlink="">
      <xdr:nvSpPr>
        <xdr:cNvPr id="318" name="テキスト ボックス 317"/>
        <xdr:cNvSpPr txBox="1"/>
      </xdr:nvSpPr>
      <xdr:spPr>
        <a:xfrm>
          <a:off x="9339795" y="59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13443</xdr:rowOff>
    </xdr:from>
    <xdr:to>
      <xdr:col>46</xdr:col>
      <xdr:colOff>38100</xdr:colOff>
      <xdr:row>36</xdr:row>
      <xdr:rowOff>115043</xdr:rowOff>
    </xdr:to>
    <xdr:sp macro="" textlink="">
      <xdr:nvSpPr>
        <xdr:cNvPr id="319" name="楕円 318"/>
        <xdr:cNvSpPr/>
      </xdr:nvSpPr>
      <xdr:spPr>
        <a:xfrm>
          <a:off x="8699500" y="61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131570</xdr:rowOff>
    </xdr:from>
    <xdr:ext cx="599010" cy="259045"/>
    <xdr:sp macro="" textlink="">
      <xdr:nvSpPr>
        <xdr:cNvPr id="320" name="テキスト ボックス 319"/>
        <xdr:cNvSpPr txBox="1"/>
      </xdr:nvSpPr>
      <xdr:spPr>
        <a:xfrm>
          <a:off x="8450795" y="596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159480</xdr:rowOff>
    </xdr:from>
    <xdr:to>
      <xdr:col>41</xdr:col>
      <xdr:colOff>101600</xdr:colOff>
      <xdr:row>36</xdr:row>
      <xdr:rowOff>89630</xdr:rowOff>
    </xdr:to>
    <xdr:sp macro="" textlink="">
      <xdr:nvSpPr>
        <xdr:cNvPr id="321" name="楕円 320"/>
        <xdr:cNvSpPr/>
      </xdr:nvSpPr>
      <xdr:spPr>
        <a:xfrm>
          <a:off x="7810500" y="61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106157</xdr:rowOff>
    </xdr:from>
    <xdr:ext cx="599010" cy="259045"/>
    <xdr:sp macro="" textlink="">
      <xdr:nvSpPr>
        <xdr:cNvPr id="322" name="テキスト ボックス 321"/>
        <xdr:cNvSpPr txBox="1"/>
      </xdr:nvSpPr>
      <xdr:spPr>
        <a:xfrm>
          <a:off x="7561795" y="593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49364</xdr:rowOff>
    </xdr:from>
    <xdr:to>
      <xdr:col>36</xdr:col>
      <xdr:colOff>165100</xdr:colOff>
      <xdr:row>35</xdr:row>
      <xdr:rowOff>150964</xdr:rowOff>
    </xdr:to>
    <xdr:sp macro="" textlink="">
      <xdr:nvSpPr>
        <xdr:cNvPr id="323" name="楕円 322"/>
        <xdr:cNvSpPr/>
      </xdr:nvSpPr>
      <xdr:spPr>
        <a:xfrm>
          <a:off x="6921500" y="60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167491</xdr:rowOff>
    </xdr:from>
    <xdr:ext cx="599010" cy="259045"/>
    <xdr:sp macro="" textlink="">
      <xdr:nvSpPr>
        <xdr:cNvPr id="324" name="テキスト ボックス 323"/>
        <xdr:cNvSpPr txBox="1"/>
      </xdr:nvSpPr>
      <xdr:spPr>
        <a:xfrm>
          <a:off x="6672795" y="58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4830</xdr:rowOff>
    </xdr:from>
    <xdr:to>
      <xdr:col>55</xdr:col>
      <xdr:colOff>0</xdr:colOff>
      <xdr:row>59</xdr:row>
      <xdr:rowOff>6248</xdr:rowOff>
    </xdr:to>
    <xdr:cxnSp macro="">
      <xdr:nvCxnSpPr>
        <xdr:cNvPr id="353" name="直線コネクタ 352"/>
        <xdr:cNvCxnSpPr/>
      </xdr:nvCxnSpPr>
      <xdr:spPr>
        <a:xfrm>
          <a:off x="9639300" y="10120380"/>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131637</xdr:rowOff>
    </xdr:from>
    <xdr:to>
      <xdr:col>50</xdr:col>
      <xdr:colOff>114300</xdr:colOff>
      <xdr:row>59</xdr:row>
      <xdr:rowOff>4830</xdr:rowOff>
    </xdr:to>
    <xdr:cxnSp macro="">
      <xdr:nvCxnSpPr>
        <xdr:cNvPr id="356" name="直線コネクタ 355"/>
        <xdr:cNvCxnSpPr/>
      </xdr:nvCxnSpPr>
      <xdr:spPr>
        <a:xfrm>
          <a:off x="8750300" y="10075737"/>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131637</xdr:rowOff>
    </xdr:from>
    <xdr:to>
      <xdr:col>45</xdr:col>
      <xdr:colOff>177800</xdr:colOff>
      <xdr:row>59</xdr:row>
      <xdr:rowOff>2156</xdr:rowOff>
    </xdr:to>
    <xdr:cxnSp macro="">
      <xdr:nvCxnSpPr>
        <xdr:cNvPr id="359" name="直線コネクタ 358"/>
        <xdr:cNvCxnSpPr/>
      </xdr:nvCxnSpPr>
      <xdr:spPr>
        <a:xfrm flipV="1">
          <a:off x="7861300" y="10075737"/>
          <a:ext cx="889000" cy="4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81071</xdr:rowOff>
    </xdr:from>
    <xdr:to>
      <xdr:col>41</xdr:col>
      <xdr:colOff>50800</xdr:colOff>
      <xdr:row>59</xdr:row>
      <xdr:rowOff>2156</xdr:rowOff>
    </xdr:to>
    <xdr:cxnSp macro="">
      <xdr:nvCxnSpPr>
        <xdr:cNvPr id="362" name="直線コネクタ 361"/>
        <xdr:cNvCxnSpPr/>
      </xdr:nvCxnSpPr>
      <xdr:spPr>
        <a:xfrm>
          <a:off x="6972300" y="10025171"/>
          <a:ext cx="889000" cy="9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126898</xdr:rowOff>
    </xdr:from>
    <xdr:to>
      <xdr:col>55</xdr:col>
      <xdr:colOff>50800</xdr:colOff>
      <xdr:row>59</xdr:row>
      <xdr:rowOff>57048</xdr:rowOff>
    </xdr:to>
    <xdr:sp macro="" textlink="">
      <xdr:nvSpPr>
        <xdr:cNvPr id="372" name="楕円 371"/>
        <xdr:cNvSpPr/>
      </xdr:nvSpPr>
      <xdr:spPr>
        <a:xfrm>
          <a:off x="10426700" y="100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99010" cy="259045"/>
    <xdr:sp macro="" textlink="">
      <xdr:nvSpPr>
        <xdr:cNvPr id="373" name="普通建設事業費該当値テキスト"/>
        <xdr:cNvSpPr txBox="1"/>
      </xdr:nvSpPr>
      <xdr:spPr>
        <a:xfrm>
          <a:off x="10528300" y="1004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125480</xdr:rowOff>
    </xdr:from>
    <xdr:to>
      <xdr:col>50</xdr:col>
      <xdr:colOff>165100</xdr:colOff>
      <xdr:row>59</xdr:row>
      <xdr:rowOff>55630</xdr:rowOff>
    </xdr:to>
    <xdr:sp macro="" textlink="">
      <xdr:nvSpPr>
        <xdr:cNvPr id="374" name="楕円 373"/>
        <xdr:cNvSpPr/>
      </xdr:nvSpPr>
      <xdr:spPr>
        <a:xfrm>
          <a:off x="9588500" y="100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46757</xdr:rowOff>
    </xdr:from>
    <xdr:ext cx="599010" cy="259045"/>
    <xdr:sp macro="" textlink="">
      <xdr:nvSpPr>
        <xdr:cNvPr id="375" name="テキスト ボックス 374"/>
        <xdr:cNvSpPr txBox="1"/>
      </xdr:nvSpPr>
      <xdr:spPr>
        <a:xfrm>
          <a:off x="9339795" y="1016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80837</xdr:rowOff>
    </xdr:from>
    <xdr:to>
      <xdr:col>46</xdr:col>
      <xdr:colOff>38100</xdr:colOff>
      <xdr:row>59</xdr:row>
      <xdr:rowOff>10987</xdr:rowOff>
    </xdr:to>
    <xdr:sp macro="" textlink="">
      <xdr:nvSpPr>
        <xdr:cNvPr id="376" name="楕円 375"/>
        <xdr:cNvSpPr/>
      </xdr:nvSpPr>
      <xdr:spPr>
        <a:xfrm>
          <a:off x="8699500" y="100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27514</xdr:rowOff>
    </xdr:from>
    <xdr:ext cx="599010" cy="259045"/>
    <xdr:sp macro="" textlink="">
      <xdr:nvSpPr>
        <xdr:cNvPr id="377" name="テキスト ボックス 376"/>
        <xdr:cNvSpPr txBox="1"/>
      </xdr:nvSpPr>
      <xdr:spPr>
        <a:xfrm>
          <a:off x="8450795" y="980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122806</xdr:rowOff>
    </xdr:from>
    <xdr:to>
      <xdr:col>41</xdr:col>
      <xdr:colOff>101600</xdr:colOff>
      <xdr:row>59</xdr:row>
      <xdr:rowOff>52956</xdr:rowOff>
    </xdr:to>
    <xdr:sp macro="" textlink="">
      <xdr:nvSpPr>
        <xdr:cNvPr id="378" name="楕円 377"/>
        <xdr:cNvSpPr/>
      </xdr:nvSpPr>
      <xdr:spPr>
        <a:xfrm>
          <a:off x="7810500" y="1006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44083</xdr:rowOff>
    </xdr:from>
    <xdr:ext cx="599010" cy="259045"/>
    <xdr:sp macro="" textlink="">
      <xdr:nvSpPr>
        <xdr:cNvPr id="379" name="テキスト ボックス 378"/>
        <xdr:cNvSpPr txBox="1"/>
      </xdr:nvSpPr>
      <xdr:spPr>
        <a:xfrm>
          <a:off x="7561795" y="1015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30271</xdr:rowOff>
    </xdr:from>
    <xdr:to>
      <xdr:col>36</xdr:col>
      <xdr:colOff>165100</xdr:colOff>
      <xdr:row>58</xdr:row>
      <xdr:rowOff>131871</xdr:rowOff>
    </xdr:to>
    <xdr:sp macro="" textlink="">
      <xdr:nvSpPr>
        <xdr:cNvPr id="380" name="楕円 379"/>
        <xdr:cNvSpPr/>
      </xdr:nvSpPr>
      <xdr:spPr>
        <a:xfrm>
          <a:off x="6921500" y="99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148398</xdr:rowOff>
    </xdr:from>
    <xdr:ext cx="599010" cy="259045"/>
    <xdr:sp macro="" textlink="">
      <xdr:nvSpPr>
        <xdr:cNvPr id="381" name="テキスト ボックス 380"/>
        <xdr:cNvSpPr txBox="1"/>
      </xdr:nvSpPr>
      <xdr:spPr>
        <a:xfrm>
          <a:off x="6672795" y="974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130417</xdr:rowOff>
    </xdr:from>
    <xdr:to>
      <xdr:col>55</xdr:col>
      <xdr:colOff>0</xdr:colOff>
      <xdr:row>78</xdr:row>
      <xdr:rowOff>131488</xdr:rowOff>
    </xdr:to>
    <xdr:cxnSp macro="">
      <xdr:nvCxnSpPr>
        <xdr:cNvPr id="408" name="直線コネクタ 407"/>
        <xdr:cNvCxnSpPr/>
      </xdr:nvCxnSpPr>
      <xdr:spPr>
        <a:xfrm flipV="1">
          <a:off x="9639300" y="13503517"/>
          <a:ext cx="8382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84564</xdr:rowOff>
    </xdr:from>
    <xdr:to>
      <xdr:col>50</xdr:col>
      <xdr:colOff>114300</xdr:colOff>
      <xdr:row>78</xdr:row>
      <xdr:rowOff>131488</xdr:rowOff>
    </xdr:to>
    <xdr:cxnSp macro="">
      <xdr:nvCxnSpPr>
        <xdr:cNvPr id="411" name="直線コネクタ 410"/>
        <xdr:cNvCxnSpPr/>
      </xdr:nvCxnSpPr>
      <xdr:spPr>
        <a:xfrm>
          <a:off x="8750300" y="13457664"/>
          <a:ext cx="889000" cy="4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84564</xdr:rowOff>
    </xdr:from>
    <xdr:to>
      <xdr:col>45</xdr:col>
      <xdr:colOff>177800</xdr:colOff>
      <xdr:row>78</xdr:row>
      <xdr:rowOff>128298</xdr:rowOff>
    </xdr:to>
    <xdr:cxnSp macro="">
      <xdr:nvCxnSpPr>
        <xdr:cNvPr id="414" name="直線コネクタ 413"/>
        <xdr:cNvCxnSpPr/>
      </xdr:nvCxnSpPr>
      <xdr:spPr>
        <a:xfrm flipV="1">
          <a:off x="7861300" y="13457664"/>
          <a:ext cx="889000" cy="4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128298</xdr:rowOff>
    </xdr:from>
    <xdr:to>
      <xdr:col>41</xdr:col>
      <xdr:colOff>50800</xdr:colOff>
      <xdr:row>78</xdr:row>
      <xdr:rowOff>139700</xdr:rowOff>
    </xdr:to>
    <xdr:cxnSp macro="">
      <xdr:nvCxnSpPr>
        <xdr:cNvPr id="417" name="直線コネクタ 416"/>
        <xdr:cNvCxnSpPr/>
      </xdr:nvCxnSpPr>
      <xdr:spPr>
        <a:xfrm flipV="1">
          <a:off x="6972300" y="13501398"/>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79617</xdr:rowOff>
    </xdr:from>
    <xdr:to>
      <xdr:col>55</xdr:col>
      <xdr:colOff>50800</xdr:colOff>
      <xdr:row>79</xdr:row>
      <xdr:rowOff>9767</xdr:rowOff>
    </xdr:to>
    <xdr:sp macro="" textlink="">
      <xdr:nvSpPr>
        <xdr:cNvPr id="427" name="楕円 426"/>
        <xdr:cNvSpPr/>
      </xdr:nvSpPr>
      <xdr:spPr>
        <a:xfrm>
          <a:off x="10426700" y="134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80688</xdr:rowOff>
    </xdr:from>
    <xdr:to>
      <xdr:col>50</xdr:col>
      <xdr:colOff>165100</xdr:colOff>
      <xdr:row>79</xdr:row>
      <xdr:rowOff>10838</xdr:rowOff>
    </xdr:to>
    <xdr:sp macro="" textlink="">
      <xdr:nvSpPr>
        <xdr:cNvPr id="429" name="楕円 428"/>
        <xdr:cNvSpPr/>
      </xdr:nvSpPr>
      <xdr:spPr>
        <a:xfrm>
          <a:off x="9588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1965</xdr:rowOff>
    </xdr:from>
    <xdr:ext cx="534377" cy="259045"/>
    <xdr:sp macro="" textlink="">
      <xdr:nvSpPr>
        <xdr:cNvPr id="430" name="テキスト ボックス 429"/>
        <xdr:cNvSpPr txBox="1"/>
      </xdr:nvSpPr>
      <xdr:spPr>
        <a:xfrm>
          <a:off x="9372111" y="1354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33764</xdr:rowOff>
    </xdr:from>
    <xdr:to>
      <xdr:col>46</xdr:col>
      <xdr:colOff>38100</xdr:colOff>
      <xdr:row>78</xdr:row>
      <xdr:rowOff>135364</xdr:rowOff>
    </xdr:to>
    <xdr:sp macro="" textlink="">
      <xdr:nvSpPr>
        <xdr:cNvPr id="431" name="楕円 430"/>
        <xdr:cNvSpPr/>
      </xdr:nvSpPr>
      <xdr:spPr>
        <a:xfrm>
          <a:off x="8699500" y="134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151891</xdr:rowOff>
    </xdr:from>
    <xdr:ext cx="599010" cy="259045"/>
    <xdr:sp macro="" textlink="">
      <xdr:nvSpPr>
        <xdr:cNvPr id="432" name="テキスト ボックス 431"/>
        <xdr:cNvSpPr txBox="1"/>
      </xdr:nvSpPr>
      <xdr:spPr>
        <a:xfrm>
          <a:off x="8450795" y="1318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77498</xdr:rowOff>
    </xdr:from>
    <xdr:to>
      <xdr:col>41</xdr:col>
      <xdr:colOff>101600</xdr:colOff>
      <xdr:row>79</xdr:row>
      <xdr:rowOff>7648</xdr:rowOff>
    </xdr:to>
    <xdr:sp macro="" textlink="">
      <xdr:nvSpPr>
        <xdr:cNvPr id="433" name="楕円 432"/>
        <xdr:cNvSpPr/>
      </xdr:nvSpPr>
      <xdr:spPr>
        <a:xfrm>
          <a:off x="7810500" y="134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170225</xdr:rowOff>
    </xdr:from>
    <xdr:ext cx="534377" cy="259045"/>
    <xdr:sp macro="" textlink="">
      <xdr:nvSpPr>
        <xdr:cNvPr id="434" name="テキスト ボックス 433"/>
        <xdr:cNvSpPr txBox="1"/>
      </xdr:nvSpPr>
      <xdr:spPr>
        <a:xfrm>
          <a:off x="7594111" y="135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5" name="楕円 434"/>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6" name="テキスト ボックス 435"/>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127564</xdr:rowOff>
    </xdr:from>
    <xdr:to>
      <xdr:col>55</xdr:col>
      <xdr:colOff>0</xdr:colOff>
      <xdr:row>97</xdr:row>
      <xdr:rowOff>164416</xdr:rowOff>
    </xdr:to>
    <xdr:cxnSp macro="">
      <xdr:nvCxnSpPr>
        <xdr:cNvPr id="463" name="直線コネクタ 462"/>
        <xdr:cNvCxnSpPr/>
      </xdr:nvCxnSpPr>
      <xdr:spPr>
        <a:xfrm>
          <a:off x="9639300" y="16758214"/>
          <a:ext cx="838200" cy="3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117492</xdr:rowOff>
    </xdr:from>
    <xdr:to>
      <xdr:col>50</xdr:col>
      <xdr:colOff>114300</xdr:colOff>
      <xdr:row>97</xdr:row>
      <xdr:rowOff>127564</xdr:rowOff>
    </xdr:to>
    <xdr:cxnSp macro="">
      <xdr:nvCxnSpPr>
        <xdr:cNvPr id="466" name="直線コネクタ 465"/>
        <xdr:cNvCxnSpPr/>
      </xdr:nvCxnSpPr>
      <xdr:spPr>
        <a:xfrm>
          <a:off x="8750300" y="16748142"/>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117492</xdr:rowOff>
    </xdr:from>
    <xdr:to>
      <xdr:col>45</xdr:col>
      <xdr:colOff>177800</xdr:colOff>
      <xdr:row>97</xdr:row>
      <xdr:rowOff>132268</xdr:rowOff>
    </xdr:to>
    <xdr:cxnSp macro="">
      <xdr:nvCxnSpPr>
        <xdr:cNvPr id="469" name="直線コネクタ 468"/>
        <xdr:cNvCxnSpPr/>
      </xdr:nvCxnSpPr>
      <xdr:spPr>
        <a:xfrm flipV="1">
          <a:off x="7861300" y="16748142"/>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51846</xdr:rowOff>
    </xdr:from>
    <xdr:to>
      <xdr:col>41</xdr:col>
      <xdr:colOff>50800</xdr:colOff>
      <xdr:row>97</xdr:row>
      <xdr:rowOff>132268</xdr:rowOff>
    </xdr:to>
    <xdr:cxnSp macro="">
      <xdr:nvCxnSpPr>
        <xdr:cNvPr id="472" name="直線コネクタ 471"/>
        <xdr:cNvCxnSpPr/>
      </xdr:nvCxnSpPr>
      <xdr:spPr>
        <a:xfrm>
          <a:off x="6972300" y="16168146"/>
          <a:ext cx="889000" cy="59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113616</xdr:rowOff>
    </xdr:from>
    <xdr:to>
      <xdr:col>55</xdr:col>
      <xdr:colOff>50800</xdr:colOff>
      <xdr:row>98</xdr:row>
      <xdr:rowOff>43766</xdr:rowOff>
    </xdr:to>
    <xdr:sp macro="" textlink="">
      <xdr:nvSpPr>
        <xdr:cNvPr id="482" name="楕円 481"/>
        <xdr:cNvSpPr/>
      </xdr:nvSpPr>
      <xdr:spPr>
        <a:xfrm>
          <a:off x="10426700" y="167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136493</xdr:rowOff>
    </xdr:from>
    <xdr:ext cx="534377" cy="259045"/>
    <xdr:sp macro="" textlink="">
      <xdr:nvSpPr>
        <xdr:cNvPr id="483" name="普通建設事業費 （ うち更新整備　）該当値テキスト"/>
        <xdr:cNvSpPr txBox="1"/>
      </xdr:nvSpPr>
      <xdr:spPr>
        <a:xfrm>
          <a:off x="10528300" y="165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76764</xdr:rowOff>
    </xdr:from>
    <xdr:to>
      <xdr:col>50</xdr:col>
      <xdr:colOff>165100</xdr:colOff>
      <xdr:row>98</xdr:row>
      <xdr:rowOff>6914</xdr:rowOff>
    </xdr:to>
    <xdr:sp macro="" textlink="">
      <xdr:nvSpPr>
        <xdr:cNvPr id="484" name="楕円 483"/>
        <xdr:cNvSpPr/>
      </xdr:nvSpPr>
      <xdr:spPr>
        <a:xfrm>
          <a:off x="9588500" y="167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23441</xdr:rowOff>
    </xdr:from>
    <xdr:ext cx="534377" cy="259045"/>
    <xdr:sp macro="" textlink="">
      <xdr:nvSpPr>
        <xdr:cNvPr id="485" name="テキスト ボックス 484"/>
        <xdr:cNvSpPr txBox="1"/>
      </xdr:nvSpPr>
      <xdr:spPr>
        <a:xfrm>
          <a:off x="9372111" y="164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66692</xdr:rowOff>
    </xdr:from>
    <xdr:to>
      <xdr:col>46</xdr:col>
      <xdr:colOff>38100</xdr:colOff>
      <xdr:row>97</xdr:row>
      <xdr:rowOff>168292</xdr:rowOff>
    </xdr:to>
    <xdr:sp macro="" textlink="">
      <xdr:nvSpPr>
        <xdr:cNvPr id="486" name="楕円 485"/>
        <xdr:cNvSpPr/>
      </xdr:nvSpPr>
      <xdr:spPr>
        <a:xfrm>
          <a:off x="8699500" y="166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13369</xdr:rowOff>
    </xdr:from>
    <xdr:ext cx="534377" cy="259045"/>
    <xdr:sp macro="" textlink="">
      <xdr:nvSpPr>
        <xdr:cNvPr id="487" name="テキスト ボックス 486"/>
        <xdr:cNvSpPr txBox="1"/>
      </xdr:nvSpPr>
      <xdr:spPr>
        <a:xfrm>
          <a:off x="8483111" y="1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81468</xdr:rowOff>
    </xdr:from>
    <xdr:to>
      <xdr:col>41</xdr:col>
      <xdr:colOff>101600</xdr:colOff>
      <xdr:row>98</xdr:row>
      <xdr:rowOff>11618</xdr:rowOff>
    </xdr:to>
    <xdr:sp macro="" textlink="">
      <xdr:nvSpPr>
        <xdr:cNvPr id="488" name="楕円 487"/>
        <xdr:cNvSpPr/>
      </xdr:nvSpPr>
      <xdr:spPr>
        <a:xfrm>
          <a:off x="7810500" y="167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28145</xdr:rowOff>
    </xdr:from>
    <xdr:ext cx="534377" cy="259045"/>
    <xdr:sp macro="" textlink="">
      <xdr:nvSpPr>
        <xdr:cNvPr id="489" name="テキスト ボックス 488"/>
        <xdr:cNvSpPr txBox="1"/>
      </xdr:nvSpPr>
      <xdr:spPr>
        <a:xfrm>
          <a:off x="7594111" y="164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1046</xdr:rowOff>
    </xdr:from>
    <xdr:to>
      <xdr:col>36</xdr:col>
      <xdr:colOff>165100</xdr:colOff>
      <xdr:row>94</xdr:row>
      <xdr:rowOff>102646</xdr:rowOff>
    </xdr:to>
    <xdr:sp macro="" textlink="">
      <xdr:nvSpPr>
        <xdr:cNvPr id="490" name="楕円 489"/>
        <xdr:cNvSpPr/>
      </xdr:nvSpPr>
      <xdr:spPr>
        <a:xfrm>
          <a:off x="6921500" y="1611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119173</xdr:rowOff>
    </xdr:from>
    <xdr:ext cx="599010" cy="259045"/>
    <xdr:sp macro="" textlink="">
      <xdr:nvSpPr>
        <xdr:cNvPr id="491" name="テキスト ボックス 490"/>
        <xdr:cNvSpPr txBox="1"/>
      </xdr:nvSpPr>
      <xdr:spPr>
        <a:xfrm>
          <a:off x="6672795" y="1589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52301</xdr:rowOff>
    </xdr:from>
    <xdr:to>
      <xdr:col>85</xdr:col>
      <xdr:colOff>127000</xdr:colOff>
      <xdr:row>38</xdr:row>
      <xdr:rowOff>135391</xdr:rowOff>
    </xdr:to>
    <xdr:cxnSp macro="">
      <xdr:nvCxnSpPr>
        <xdr:cNvPr id="518" name="直線コネクタ 517"/>
        <xdr:cNvCxnSpPr/>
      </xdr:nvCxnSpPr>
      <xdr:spPr>
        <a:xfrm flipV="1">
          <a:off x="15481300" y="6567401"/>
          <a:ext cx="838200" cy="8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135391</xdr:rowOff>
    </xdr:from>
    <xdr:to>
      <xdr:col>81</xdr:col>
      <xdr:colOff>50800</xdr:colOff>
      <xdr:row>38</xdr:row>
      <xdr:rowOff>139071</xdr:rowOff>
    </xdr:to>
    <xdr:cxnSp macro="">
      <xdr:nvCxnSpPr>
        <xdr:cNvPr id="521" name="直線コネクタ 520"/>
        <xdr:cNvCxnSpPr/>
      </xdr:nvCxnSpPr>
      <xdr:spPr>
        <a:xfrm flipV="1">
          <a:off x="14592300" y="6650491"/>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136260</xdr:rowOff>
    </xdr:from>
    <xdr:to>
      <xdr:col>76</xdr:col>
      <xdr:colOff>114300</xdr:colOff>
      <xdr:row>38</xdr:row>
      <xdr:rowOff>139071</xdr:rowOff>
    </xdr:to>
    <xdr:cxnSp macro="">
      <xdr:nvCxnSpPr>
        <xdr:cNvPr id="524" name="直線コネクタ 523"/>
        <xdr:cNvCxnSpPr/>
      </xdr:nvCxnSpPr>
      <xdr:spPr>
        <a:xfrm>
          <a:off x="13703300" y="6651360"/>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135094</xdr:rowOff>
    </xdr:from>
    <xdr:to>
      <xdr:col>71</xdr:col>
      <xdr:colOff>177800</xdr:colOff>
      <xdr:row>38</xdr:row>
      <xdr:rowOff>136260</xdr:rowOff>
    </xdr:to>
    <xdr:cxnSp macro="">
      <xdr:nvCxnSpPr>
        <xdr:cNvPr id="527" name="直線コネクタ 526"/>
        <xdr:cNvCxnSpPr/>
      </xdr:nvCxnSpPr>
      <xdr:spPr>
        <a:xfrm>
          <a:off x="12814300" y="665019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1501</xdr:rowOff>
    </xdr:from>
    <xdr:to>
      <xdr:col>85</xdr:col>
      <xdr:colOff>177800</xdr:colOff>
      <xdr:row>38</xdr:row>
      <xdr:rowOff>103101</xdr:rowOff>
    </xdr:to>
    <xdr:sp macro="" textlink="">
      <xdr:nvSpPr>
        <xdr:cNvPr id="537" name="楕円 536"/>
        <xdr:cNvSpPr/>
      </xdr:nvSpPr>
      <xdr:spPr>
        <a:xfrm>
          <a:off x="16268700" y="65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132328</xdr:rowOff>
    </xdr:from>
    <xdr:ext cx="534377" cy="259045"/>
    <xdr:sp macro="" textlink="">
      <xdr:nvSpPr>
        <xdr:cNvPr id="538" name="災害復旧事業費該当値テキスト"/>
        <xdr:cNvSpPr txBox="1"/>
      </xdr:nvSpPr>
      <xdr:spPr>
        <a:xfrm>
          <a:off x="16370300" y="630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84591</xdr:rowOff>
    </xdr:from>
    <xdr:to>
      <xdr:col>81</xdr:col>
      <xdr:colOff>101600</xdr:colOff>
      <xdr:row>39</xdr:row>
      <xdr:rowOff>14741</xdr:rowOff>
    </xdr:to>
    <xdr:sp macro="" textlink="">
      <xdr:nvSpPr>
        <xdr:cNvPr id="539" name="楕円 538"/>
        <xdr:cNvSpPr/>
      </xdr:nvSpPr>
      <xdr:spPr>
        <a:xfrm>
          <a:off x="15430500" y="65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5868</xdr:rowOff>
    </xdr:from>
    <xdr:ext cx="469744" cy="259045"/>
    <xdr:sp macro="" textlink="">
      <xdr:nvSpPr>
        <xdr:cNvPr id="540" name="テキスト ボックス 539"/>
        <xdr:cNvSpPr txBox="1"/>
      </xdr:nvSpPr>
      <xdr:spPr>
        <a:xfrm>
          <a:off x="15246428" y="66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88271</xdr:rowOff>
    </xdr:from>
    <xdr:to>
      <xdr:col>76</xdr:col>
      <xdr:colOff>165100</xdr:colOff>
      <xdr:row>39</xdr:row>
      <xdr:rowOff>18421</xdr:rowOff>
    </xdr:to>
    <xdr:sp macro="" textlink="">
      <xdr:nvSpPr>
        <xdr:cNvPr id="541" name="楕円 540"/>
        <xdr:cNvSpPr/>
      </xdr:nvSpPr>
      <xdr:spPr>
        <a:xfrm>
          <a:off x="14541500" y="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9548</xdr:rowOff>
    </xdr:from>
    <xdr:ext cx="378565" cy="259045"/>
    <xdr:sp macro="" textlink="">
      <xdr:nvSpPr>
        <xdr:cNvPr id="542" name="テキスト ボックス 541"/>
        <xdr:cNvSpPr txBox="1"/>
      </xdr:nvSpPr>
      <xdr:spPr>
        <a:xfrm>
          <a:off x="14403017" y="669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85460</xdr:rowOff>
    </xdr:from>
    <xdr:to>
      <xdr:col>72</xdr:col>
      <xdr:colOff>38100</xdr:colOff>
      <xdr:row>39</xdr:row>
      <xdr:rowOff>15610</xdr:rowOff>
    </xdr:to>
    <xdr:sp macro="" textlink="">
      <xdr:nvSpPr>
        <xdr:cNvPr id="543" name="楕円 542"/>
        <xdr:cNvSpPr/>
      </xdr:nvSpPr>
      <xdr:spPr>
        <a:xfrm>
          <a:off x="13652500" y="66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6737</xdr:rowOff>
    </xdr:from>
    <xdr:ext cx="469744" cy="259045"/>
    <xdr:sp macro="" textlink="">
      <xdr:nvSpPr>
        <xdr:cNvPr id="544" name="テキスト ボックス 543"/>
        <xdr:cNvSpPr txBox="1"/>
      </xdr:nvSpPr>
      <xdr:spPr>
        <a:xfrm>
          <a:off x="13468428" y="669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84294</xdr:rowOff>
    </xdr:from>
    <xdr:to>
      <xdr:col>67</xdr:col>
      <xdr:colOff>101600</xdr:colOff>
      <xdr:row>39</xdr:row>
      <xdr:rowOff>14444</xdr:rowOff>
    </xdr:to>
    <xdr:sp macro="" textlink="">
      <xdr:nvSpPr>
        <xdr:cNvPr id="545" name="楕円 544"/>
        <xdr:cNvSpPr/>
      </xdr:nvSpPr>
      <xdr:spPr>
        <a:xfrm>
          <a:off x="12763500" y="65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5571</xdr:rowOff>
    </xdr:from>
    <xdr:ext cx="469744" cy="259045"/>
    <xdr:sp macro="" textlink="">
      <xdr:nvSpPr>
        <xdr:cNvPr id="546" name="テキスト ボックス 545"/>
        <xdr:cNvSpPr txBox="1"/>
      </xdr:nvSpPr>
      <xdr:spPr>
        <a:xfrm>
          <a:off x="12579428" y="669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144687</xdr:rowOff>
    </xdr:from>
    <xdr:to>
      <xdr:col>85</xdr:col>
      <xdr:colOff>127000</xdr:colOff>
      <xdr:row>77</xdr:row>
      <xdr:rowOff>16416</xdr:rowOff>
    </xdr:to>
    <xdr:cxnSp macro="">
      <xdr:nvCxnSpPr>
        <xdr:cNvPr id="622" name="直線コネクタ 621"/>
        <xdr:cNvCxnSpPr/>
      </xdr:nvCxnSpPr>
      <xdr:spPr>
        <a:xfrm flipV="1">
          <a:off x="15481300" y="13174887"/>
          <a:ext cx="838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9841</xdr:rowOff>
    </xdr:from>
    <xdr:to>
      <xdr:col>81</xdr:col>
      <xdr:colOff>50800</xdr:colOff>
      <xdr:row>77</xdr:row>
      <xdr:rowOff>16416</xdr:rowOff>
    </xdr:to>
    <xdr:cxnSp macro="">
      <xdr:nvCxnSpPr>
        <xdr:cNvPr id="625" name="直線コネクタ 624"/>
        <xdr:cNvCxnSpPr/>
      </xdr:nvCxnSpPr>
      <xdr:spPr>
        <a:xfrm>
          <a:off x="14592300" y="13211491"/>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143756</xdr:rowOff>
    </xdr:from>
    <xdr:to>
      <xdr:col>76</xdr:col>
      <xdr:colOff>114300</xdr:colOff>
      <xdr:row>77</xdr:row>
      <xdr:rowOff>9841</xdr:rowOff>
    </xdr:to>
    <xdr:cxnSp macro="">
      <xdr:nvCxnSpPr>
        <xdr:cNvPr id="628" name="直線コネクタ 627"/>
        <xdr:cNvCxnSpPr/>
      </xdr:nvCxnSpPr>
      <xdr:spPr>
        <a:xfrm>
          <a:off x="13703300" y="13173956"/>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140898</xdr:rowOff>
    </xdr:from>
    <xdr:to>
      <xdr:col>71</xdr:col>
      <xdr:colOff>177800</xdr:colOff>
      <xdr:row>76</xdr:row>
      <xdr:rowOff>143756</xdr:rowOff>
    </xdr:to>
    <xdr:cxnSp macro="">
      <xdr:nvCxnSpPr>
        <xdr:cNvPr id="631" name="直線コネクタ 630"/>
        <xdr:cNvCxnSpPr/>
      </xdr:nvCxnSpPr>
      <xdr:spPr>
        <a:xfrm>
          <a:off x="12814300" y="1317109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93887</xdr:rowOff>
    </xdr:from>
    <xdr:to>
      <xdr:col>85</xdr:col>
      <xdr:colOff>177800</xdr:colOff>
      <xdr:row>77</xdr:row>
      <xdr:rowOff>24037</xdr:rowOff>
    </xdr:to>
    <xdr:sp macro="" textlink="">
      <xdr:nvSpPr>
        <xdr:cNvPr id="641" name="楕円 640"/>
        <xdr:cNvSpPr/>
      </xdr:nvSpPr>
      <xdr:spPr>
        <a:xfrm>
          <a:off x="16268700" y="131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116764</xdr:rowOff>
    </xdr:from>
    <xdr:ext cx="534377" cy="259045"/>
    <xdr:sp macro="" textlink="">
      <xdr:nvSpPr>
        <xdr:cNvPr id="642" name="公債費該当値テキスト"/>
        <xdr:cNvSpPr txBox="1"/>
      </xdr:nvSpPr>
      <xdr:spPr>
        <a:xfrm>
          <a:off x="16370300" y="129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137066</xdr:rowOff>
    </xdr:from>
    <xdr:to>
      <xdr:col>81</xdr:col>
      <xdr:colOff>101600</xdr:colOff>
      <xdr:row>77</xdr:row>
      <xdr:rowOff>67216</xdr:rowOff>
    </xdr:to>
    <xdr:sp macro="" textlink="">
      <xdr:nvSpPr>
        <xdr:cNvPr id="643" name="楕円 642"/>
        <xdr:cNvSpPr/>
      </xdr:nvSpPr>
      <xdr:spPr>
        <a:xfrm>
          <a:off x="15430500" y="131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58343</xdr:rowOff>
    </xdr:from>
    <xdr:ext cx="534377" cy="259045"/>
    <xdr:sp macro="" textlink="">
      <xdr:nvSpPr>
        <xdr:cNvPr id="644" name="テキスト ボックス 643"/>
        <xdr:cNvSpPr txBox="1"/>
      </xdr:nvSpPr>
      <xdr:spPr>
        <a:xfrm>
          <a:off x="15214111" y="132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130491</xdr:rowOff>
    </xdr:from>
    <xdr:to>
      <xdr:col>76</xdr:col>
      <xdr:colOff>165100</xdr:colOff>
      <xdr:row>77</xdr:row>
      <xdr:rowOff>60641</xdr:rowOff>
    </xdr:to>
    <xdr:sp macro="" textlink="">
      <xdr:nvSpPr>
        <xdr:cNvPr id="645" name="楕円 644"/>
        <xdr:cNvSpPr/>
      </xdr:nvSpPr>
      <xdr:spPr>
        <a:xfrm>
          <a:off x="14541500" y="131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51768</xdr:rowOff>
    </xdr:from>
    <xdr:ext cx="534377" cy="259045"/>
    <xdr:sp macro="" textlink="">
      <xdr:nvSpPr>
        <xdr:cNvPr id="646" name="テキスト ボックス 645"/>
        <xdr:cNvSpPr txBox="1"/>
      </xdr:nvSpPr>
      <xdr:spPr>
        <a:xfrm>
          <a:off x="14325111" y="132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92956</xdr:rowOff>
    </xdr:from>
    <xdr:to>
      <xdr:col>72</xdr:col>
      <xdr:colOff>38100</xdr:colOff>
      <xdr:row>77</xdr:row>
      <xdr:rowOff>23106</xdr:rowOff>
    </xdr:to>
    <xdr:sp macro="" textlink="">
      <xdr:nvSpPr>
        <xdr:cNvPr id="647" name="楕円 646"/>
        <xdr:cNvSpPr/>
      </xdr:nvSpPr>
      <xdr:spPr>
        <a:xfrm>
          <a:off x="13652500" y="13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39633</xdr:rowOff>
    </xdr:from>
    <xdr:ext cx="534377" cy="259045"/>
    <xdr:sp macro="" textlink="">
      <xdr:nvSpPr>
        <xdr:cNvPr id="648" name="テキスト ボックス 647"/>
        <xdr:cNvSpPr txBox="1"/>
      </xdr:nvSpPr>
      <xdr:spPr>
        <a:xfrm>
          <a:off x="13436111" y="12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90098</xdr:rowOff>
    </xdr:from>
    <xdr:to>
      <xdr:col>67</xdr:col>
      <xdr:colOff>101600</xdr:colOff>
      <xdr:row>77</xdr:row>
      <xdr:rowOff>20248</xdr:rowOff>
    </xdr:to>
    <xdr:sp macro="" textlink="">
      <xdr:nvSpPr>
        <xdr:cNvPr id="649" name="楕円 648"/>
        <xdr:cNvSpPr/>
      </xdr:nvSpPr>
      <xdr:spPr>
        <a:xfrm>
          <a:off x="12763500" y="131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36775</xdr:rowOff>
    </xdr:from>
    <xdr:ext cx="534377" cy="259045"/>
    <xdr:sp macro="" textlink="">
      <xdr:nvSpPr>
        <xdr:cNvPr id="650" name="テキスト ボックス 649"/>
        <xdr:cNvSpPr txBox="1"/>
      </xdr:nvSpPr>
      <xdr:spPr>
        <a:xfrm>
          <a:off x="12547111" y="128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79707</xdr:rowOff>
    </xdr:from>
    <xdr:to>
      <xdr:col>85</xdr:col>
      <xdr:colOff>127000</xdr:colOff>
      <xdr:row>99</xdr:row>
      <xdr:rowOff>98019</xdr:rowOff>
    </xdr:to>
    <xdr:cxnSp macro="">
      <xdr:nvCxnSpPr>
        <xdr:cNvPr id="681" name="直線コネクタ 680"/>
        <xdr:cNvCxnSpPr/>
      </xdr:nvCxnSpPr>
      <xdr:spPr>
        <a:xfrm>
          <a:off x="15481300" y="17053257"/>
          <a:ext cx="8382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72906</xdr:rowOff>
    </xdr:from>
    <xdr:to>
      <xdr:col>81</xdr:col>
      <xdr:colOff>50800</xdr:colOff>
      <xdr:row>99</xdr:row>
      <xdr:rowOff>79707</xdr:rowOff>
    </xdr:to>
    <xdr:cxnSp macro="">
      <xdr:nvCxnSpPr>
        <xdr:cNvPr id="684" name="直線コネクタ 683"/>
        <xdr:cNvCxnSpPr/>
      </xdr:nvCxnSpPr>
      <xdr:spPr>
        <a:xfrm>
          <a:off x="14592300" y="17046456"/>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40422</xdr:rowOff>
    </xdr:from>
    <xdr:to>
      <xdr:col>76</xdr:col>
      <xdr:colOff>114300</xdr:colOff>
      <xdr:row>99</xdr:row>
      <xdr:rowOff>72906</xdr:rowOff>
    </xdr:to>
    <xdr:cxnSp macro="">
      <xdr:nvCxnSpPr>
        <xdr:cNvPr id="687" name="直線コネクタ 686"/>
        <xdr:cNvCxnSpPr/>
      </xdr:nvCxnSpPr>
      <xdr:spPr>
        <a:xfrm>
          <a:off x="13703300" y="17013972"/>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40422</xdr:rowOff>
    </xdr:from>
    <xdr:to>
      <xdr:col>71</xdr:col>
      <xdr:colOff>177800</xdr:colOff>
      <xdr:row>99</xdr:row>
      <xdr:rowOff>88100</xdr:rowOff>
    </xdr:to>
    <xdr:cxnSp macro="">
      <xdr:nvCxnSpPr>
        <xdr:cNvPr id="690" name="直線コネクタ 689"/>
        <xdr:cNvCxnSpPr/>
      </xdr:nvCxnSpPr>
      <xdr:spPr>
        <a:xfrm flipV="1">
          <a:off x="12814300" y="17013972"/>
          <a:ext cx="889000" cy="4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47219</xdr:rowOff>
    </xdr:from>
    <xdr:to>
      <xdr:col>85</xdr:col>
      <xdr:colOff>177800</xdr:colOff>
      <xdr:row>99</xdr:row>
      <xdr:rowOff>148819</xdr:rowOff>
    </xdr:to>
    <xdr:sp macro="" textlink="">
      <xdr:nvSpPr>
        <xdr:cNvPr id="700" name="楕円 699"/>
        <xdr:cNvSpPr/>
      </xdr:nvSpPr>
      <xdr:spPr>
        <a:xfrm>
          <a:off x="16268700" y="170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378565" cy="259045"/>
    <xdr:sp macro="" textlink="">
      <xdr:nvSpPr>
        <xdr:cNvPr id="701" name="積立金該当値テキスト"/>
        <xdr:cNvSpPr txBox="1"/>
      </xdr:nvSpPr>
      <xdr:spPr>
        <a:xfrm>
          <a:off x="16370300" y="1694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28907</xdr:rowOff>
    </xdr:from>
    <xdr:to>
      <xdr:col>81</xdr:col>
      <xdr:colOff>101600</xdr:colOff>
      <xdr:row>99</xdr:row>
      <xdr:rowOff>130507</xdr:rowOff>
    </xdr:to>
    <xdr:sp macro="" textlink="">
      <xdr:nvSpPr>
        <xdr:cNvPr id="702" name="楕円 701"/>
        <xdr:cNvSpPr/>
      </xdr:nvSpPr>
      <xdr:spPr>
        <a:xfrm>
          <a:off x="15430500" y="170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121634</xdr:rowOff>
    </xdr:from>
    <xdr:ext cx="534377" cy="259045"/>
    <xdr:sp macro="" textlink="">
      <xdr:nvSpPr>
        <xdr:cNvPr id="703" name="テキスト ボックス 702"/>
        <xdr:cNvSpPr txBox="1"/>
      </xdr:nvSpPr>
      <xdr:spPr>
        <a:xfrm>
          <a:off x="15214111" y="170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22106</xdr:rowOff>
    </xdr:from>
    <xdr:to>
      <xdr:col>76</xdr:col>
      <xdr:colOff>165100</xdr:colOff>
      <xdr:row>99</xdr:row>
      <xdr:rowOff>123706</xdr:rowOff>
    </xdr:to>
    <xdr:sp macro="" textlink="">
      <xdr:nvSpPr>
        <xdr:cNvPr id="704" name="楕円 703"/>
        <xdr:cNvSpPr/>
      </xdr:nvSpPr>
      <xdr:spPr>
        <a:xfrm>
          <a:off x="14541500" y="16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114833</xdr:rowOff>
    </xdr:from>
    <xdr:ext cx="534377" cy="259045"/>
    <xdr:sp macro="" textlink="">
      <xdr:nvSpPr>
        <xdr:cNvPr id="705" name="テキスト ボックス 704"/>
        <xdr:cNvSpPr txBox="1"/>
      </xdr:nvSpPr>
      <xdr:spPr>
        <a:xfrm>
          <a:off x="14325111" y="17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161072</xdr:rowOff>
    </xdr:from>
    <xdr:to>
      <xdr:col>72</xdr:col>
      <xdr:colOff>38100</xdr:colOff>
      <xdr:row>99</xdr:row>
      <xdr:rowOff>91222</xdr:rowOff>
    </xdr:to>
    <xdr:sp macro="" textlink="">
      <xdr:nvSpPr>
        <xdr:cNvPr id="706" name="楕円 705"/>
        <xdr:cNvSpPr/>
      </xdr:nvSpPr>
      <xdr:spPr>
        <a:xfrm>
          <a:off x="13652500" y="169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82349</xdr:rowOff>
    </xdr:from>
    <xdr:ext cx="534377" cy="259045"/>
    <xdr:sp macro="" textlink="">
      <xdr:nvSpPr>
        <xdr:cNvPr id="707" name="テキスト ボックス 706"/>
        <xdr:cNvSpPr txBox="1"/>
      </xdr:nvSpPr>
      <xdr:spPr>
        <a:xfrm>
          <a:off x="13436111" y="170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37300</xdr:rowOff>
    </xdr:from>
    <xdr:to>
      <xdr:col>67</xdr:col>
      <xdr:colOff>101600</xdr:colOff>
      <xdr:row>99</xdr:row>
      <xdr:rowOff>138900</xdr:rowOff>
    </xdr:to>
    <xdr:sp macro="" textlink="">
      <xdr:nvSpPr>
        <xdr:cNvPr id="708" name="楕円 707"/>
        <xdr:cNvSpPr/>
      </xdr:nvSpPr>
      <xdr:spPr>
        <a:xfrm>
          <a:off x="12763500" y="170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130027</xdr:rowOff>
    </xdr:from>
    <xdr:ext cx="469744" cy="259045"/>
    <xdr:sp macro="" textlink="">
      <xdr:nvSpPr>
        <xdr:cNvPr id="709" name="テキスト ボックス 708"/>
        <xdr:cNvSpPr txBox="1"/>
      </xdr:nvSpPr>
      <xdr:spPr>
        <a:xfrm>
          <a:off x="12579428" y="171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116954</xdr:rowOff>
    </xdr:from>
    <xdr:to>
      <xdr:col>116</xdr:col>
      <xdr:colOff>63500</xdr:colOff>
      <xdr:row>31</xdr:row>
      <xdr:rowOff>135699</xdr:rowOff>
    </xdr:to>
    <xdr:cxnSp macro="">
      <xdr:nvCxnSpPr>
        <xdr:cNvPr id="734" name="直線コネクタ 733"/>
        <xdr:cNvCxnSpPr/>
      </xdr:nvCxnSpPr>
      <xdr:spPr>
        <a:xfrm flipV="1">
          <a:off x="21323300" y="5431904"/>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135699</xdr:rowOff>
    </xdr:from>
    <xdr:to>
      <xdr:col>111</xdr:col>
      <xdr:colOff>177800</xdr:colOff>
      <xdr:row>31</xdr:row>
      <xdr:rowOff>159817</xdr:rowOff>
    </xdr:to>
    <xdr:cxnSp macro="">
      <xdr:nvCxnSpPr>
        <xdr:cNvPr id="737" name="直線コネクタ 736"/>
        <xdr:cNvCxnSpPr/>
      </xdr:nvCxnSpPr>
      <xdr:spPr>
        <a:xfrm flipV="1">
          <a:off x="20434300" y="5450649"/>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96438</xdr:rowOff>
    </xdr:from>
    <xdr:to>
      <xdr:col>107</xdr:col>
      <xdr:colOff>50800</xdr:colOff>
      <xdr:row>31</xdr:row>
      <xdr:rowOff>159817</xdr:rowOff>
    </xdr:to>
    <xdr:cxnSp macro="">
      <xdr:nvCxnSpPr>
        <xdr:cNvPr id="740" name="直線コネクタ 739"/>
        <xdr:cNvCxnSpPr/>
      </xdr:nvCxnSpPr>
      <xdr:spPr>
        <a:xfrm>
          <a:off x="19545300" y="5411388"/>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96438</xdr:rowOff>
    </xdr:from>
    <xdr:to>
      <xdr:col>102</xdr:col>
      <xdr:colOff>114300</xdr:colOff>
      <xdr:row>32</xdr:row>
      <xdr:rowOff>68948</xdr:rowOff>
    </xdr:to>
    <xdr:cxnSp macro="">
      <xdr:nvCxnSpPr>
        <xdr:cNvPr id="743" name="直線コネクタ 742"/>
        <xdr:cNvCxnSpPr/>
      </xdr:nvCxnSpPr>
      <xdr:spPr>
        <a:xfrm flipV="1">
          <a:off x="18656300" y="5411388"/>
          <a:ext cx="889000" cy="1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103903</xdr:rowOff>
    </xdr:from>
    <xdr:ext cx="469744" cy="259045"/>
    <xdr:sp macro="" textlink="">
      <xdr:nvSpPr>
        <xdr:cNvPr id="747" name="テキスト ボックス 746"/>
        <xdr:cNvSpPr txBox="1"/>
      </xdr:nvSpPr>
      <xdr:spPr>
        <a:xfrm>
          <a:off x="18421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66154</xdr:rowOff>
    </xdr:from>
    <xdr:to>
      <xdr:col>116</xdr:col>
      <xdr:colOff>114300</xdr:colOff>
      <xdr:row>31</xdr:row>
      <xdr:rowOff>167754</xdr:rowOff>
    </xdr:to>
    <xdr:sp macro="" textlink="">
      <xdr:nvSpPr>
        <xdr:cNvPr id="753" name="楕円 752"/>
        <xdr:cNvSpPr/>
      </xdr:nvSpPr>
      <xdr:spPr>
        <a:xfrm>
          <a:off x="22110700" y="53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89031</xdr:rowOff>
    </xdr:from>
    <xdr:ext cx="534377" cy="259045"/>
    <xdr:sp macro="" textlink="">
      <xdr:nvSpPr>
        <xdr:cNvPr id="754" name="投資及び出資金該当値テキスト"/>
        <xdr:cNvSpPr txBox="1"/>
      </xdr:nvSpPr>
      <xdr:spPr>
        <a:xfrm>
          <a:off x="22212300" y="52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84899</xdr:rowOff>
    </xdr:from>
    <xdr:to>
      <xdr:col>112</xdr:col>
      <xdr:colOff>38100</xdr:colOff>
      <xdr:row>32</xdr:row>
      <xdr:rowOff>15049</xdr:rowOff>
    </xdr:to>
    <xdr:sp macro="" textlink="">
      <xdr:nvSpPr>
        <xdr:cNvPr id="755" name="楕円 754"/>
        <xdr:cNvSpPr/>
      </xdr:nvSpPr>
      <xdr:spPr>
        <a:xfrm>
          <a:off x="21272500" y="53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31576</xdr:rowOff>
    </xdr:from>
    <xdr:ext cx="534377" cy="259045"/>
    <xdr:sp macro="" textlink="">
      <xdr:nvSpPr>
        <xdr:cNvPr id="756" name="テキスト ボックス 755"/>
        <xdr:cNvSpPr txBox="1"/>
      </xdr:nvSpPr>
      <xdr:spPr>
        <a:xfrm>
          <a:off x="21056111" y="51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109017</xdr:rowOff>
    </xdr:from>
    <xdr:to>
      <xdr:col>107</xdr:col>
      <xdr:colOff>101600</xdr:colOff>
      <xdr:row>32</xdr:row>
      <xdr:rowOff>39167</xdr:rowOff>
    </xdr:to>
    <xdr:sp macro="" textlink="">
      <xdr:nvSpPr>
        <xdr:cNvPr id="757" name="楕円 756"/>
        <xdr:cNvSpPr/>
      </xdr:nvSpPr>
      <xdr:spPr>
        <a:xfrm>
          <a:off x="20383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55694</xdr:rowOff>
    </xdr:from>
    <xdr:ext cx="534377" cy="259045"/>
    <xdr:sp macro="" textlink="">
      <xdr:nvSpPr>
        <xdr:cNvPr id="758" name="テキスト ボックス 757"/>
        <xdr:cNvSpPr txBox="1"/>
      </xdr:nvSpPr>
      <xdr:spPr>
        <a:xfrm>
          <a:off x="20167111" y="51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45638</xdr:rowOff>
    </xdr:from>
    <xdr:to>
      <xdr:col>102</xdr:col>
      <xdr:colOff>165100</xdr:colOff>
      <xdr:row>31</xdr:row>
      <xdr:rowOff>147238</xdr:rowOff>
    </xdr:to>
    <xdr:sp macro="" textlink="">
      <xdr:nvSpPr>
        <xdr:cNvPr id="759" name="楕円 758"/>
        <xdr:cNvSpPr/>
      </xdr:nvSpPr>
      <xdr:spPr>
        <a:xfrm>
          <a:off x="19494500" y="53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163765</xdr:rowOff>
    </xdr:from>
    <xdr:ext cx="534377" cy="259045"/>
    <xdr:sp macro="" textlink="">
      <xdr:nvSpPr>
        <xdr:cNvPr id="760" name="テキスト ボックス 759"/>
        <xdr:cNvSpPr txBox="1"/>
      </xdr:nvSpPr>
      <xdr:spPr>
        <a:xfrm>
          <a:off x="19278111" y="513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18148</xdr:rowOff>
    </xdr:from>
    <xdr:to>
      <xdr:col>98</xdr:col>
      <xdr:colOff>38100</xdr:colOff>
      <xdr:row>32</xdr:row>
      <xdr:rowOff>119748</xdr:rowOff>
    </xdr:to>
    <xdr:sp macro="" textlink="">
      <xdr:nvSpPr>
        <xdr:cNvPr id="761" name="楕円 760"/>
        <xdr:cNvSpPr/>
      </xdr:nvSpPr>
      <xdr:spPr>
        <a:xfrm>
          <a:off x="18605500" y="55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136275</xdr:rowOff>
    </xdr:from>
    <xdr:ext cx="534377" cy="259045"/>
    <xdr:sp macro="" textlink="">
      <xdr:nvSpPr>
        <xdr:cNvPr id="762" name="テキスト ボックス 761"/>
        <xdr:cNvSpPr txBox="1"/>
      </xdr:nvSpPr>
      <xdr:spPr>
        <a:xfrm>
          <a:off x="18389111" y="52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98738</xdr:rowOff>
    </xdr:from>
    <xdr:to>
      <xdr:col>116</xdr:col>
      <xdr:colOff>63500</xdr:colOff>
      <xdr:row>59</xdr:row>
      <xdr:rowOff>98878</xdr:rowOff>
    </xdr:to>
    <xdr:cxnSp macro="">
      <xdr:nvCxnSpPr>
        <xdr:cNvPr id="793" name="直線コネクタ 792"/>
        <xdr:cNvCxnSpPr/>
      </xdr:nvCxnSpPr>
      <xdr:spPr>
        <a:xfrm>
          <a:off x="21323300" y="10214288"/>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98503</xdr:rowOff>
    </xdr:from>
    <xdr:to>
      <xdr:col>111</xdr:col>
      <xdr:colOff>177800</xdr:colOff>
      <xdr:row>59</xdr:row>
      <xdr:rowOff>98738</xdr:rowOff>
    </xdr:to>
    <xdr:cxnSp macro="">
      <xdr:nvCxnSpPr>
        <xdr:cNvPr id="796" name="直線コネクタ 795"/>
        <xdr:cNvCxnSpPr/>
      </xdr:nvCxnSpPr>
      <xdr:spPr>
        <a:xfrm>
          <a:off x="20434300" y="10214053"/>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97984</xdr:rowOff>
    </xdr:from>
    <xdr:to>
      <xdr:col>107</xdr:col>
      <xdr:colOff>50800</xdr:colOff>
      <xdr:row>59</xdr:row>
      <xdr:rowOff>98503</xdr:rowOff>
    </xdr:to>
    <xdr:cxnSp macro="">
      <xdr:nvCxnSpPr>
        <xdr:cNvPr id="799" name="直線コネクタ 798"/>
        <xdr:cNvCxnSpPr/>
      </xdr:nvCxnSpPr>
      <xdr:spPr>
        <a:xfrm>
          <a:off x="19545300" y="10213534"/>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97503</xdr:rowOff>
    </xdr:from>
    <xdr:to>
      <xdr:col>102</xdr:col>
      <xdr:colOff>114300</xdr:colOff>
      <xdr:row>59</xdr:row>
      <xdr:rowOff>97984</xdr:rowOff>
    </xdr:to>
    <xdr:cxnSp macro="">
      <xdr:nvCxnSpPr>
        <xdr:cNvPr id="802" name="直線コネクタ 801"/>
        <xdr:cNvCxnSpPr/>
      </xdr:nvCxnSpPr>
      <xdr:spPr>
        <a:xfrm>
          <a:off x="18656300" y="10213053"/>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47938</xdr:rowOff>
    </xdr:from>
    <xdr:to>
      <xdr:col>112</xdr:col>
      <xdr:colOff>38100</xdr:colOff>
      <xdr:row>59</xdr:row>
      <xdr:rowOff>149538</xdr:rowOff>
    </xdr:to>
    <xdr:sp macro="" textlink="">
      <xdr:nvSpPr>
        <xdr:cNvPr id="814" name="楕円 813"/>
        <xdr:cNvSpPr/>
      </xdr:nvSpPr>
      <xdr:spPr>
        <a:xfrm>
          <a:off x="21272500" y="101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140665</xdr:rowOff>
    </xdr:from>
    <xdr:ext cx="313932" cy="259045"/>
    <xdr:sp macro="" textlink="">
      <xdr:nvSpPr>
        <xdr:cNvPr id="815" name="テキスト ボックス 814"/>
        <xdr:cNvSpPr txBox="1"/>
      </xdr:nvSpPr>
      <xdr:spPr>
        <a:xfrm>
          <a:off x="21166333" y="10256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47703</xdr:rowOff>
    </xdr:from>
    <xdr:to>
      <xdr:col>107</xdr:col>
      <xdr:colOff>101600</xdr:colOff>
      <xdr:row>59</xdr:row>
      <xdr:rowOff>149303</xdr:rowOff>
    </xdr:to>
    <xdr:sp macro="" textlink="">
      <xdr:nvSpPr>
        <xdr:cNvPr id="816" name="楕円 815"/>
        <xdr:cNvSpPr/>
      </xdr:nvSpPr>
      <xdr:spPr>
        <a:xfrm>
          <a:off x="20383500" y="101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140430</xdr:rowOff>
    </xdr:from>
    <xdr:ext cx="378565" cy="259045"/>
    <xdr:sp macro="" textlink="">
      <xdr:nvSpPr>
        <xdr:cNvPr id="817" name="テキスト ボックス 816"/>
        <xdr:cNvSpPr txBox="1"/>
      </xdr:nvSpPr>
      <xdr:spPr>
        <a:xfrm>
          <a:off x="20245017" y="10255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47184</xdr:rowOff>
    </xdr:from>
    <xdr:to>
      <xdr:col>102</xdr:col>
      <xdr:colOff>165100</xdr:colOff>
      <xdr:row>59</xdr:row>
      <xdr:rowOff>148784</xdr:rowOff>
    </xdr:to>
    <xdr:sp macro="" textlink="">
      <xdr:nvSpPr>
        <xdr:cNvPr id="818" name="楕円 817"/>
        <xdr:cNvSpPr/>
      </xdr:nvSpPr>
      <xdr:spPr>
        <a:xfrm>
          <a:off x="19494500" y="101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139911</xdr:rowOff>
    </xdr:from>
    <xdr:ext cx="378565" cy="259045"/>
    <xdr:sp macro="" textlink="">
      <xdr:nvSpPr>
        <xdr:cNvPr id="819" name="テキスト ボックス 818"/>
        <xdr:cNvSpPr txBox="1"/>
      </xdr:nvSpPr>
      <xdr:spPr>
        <a:xfrm>
          <a:off x="19356017" y="1025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46703</xdr:rowOff>
    </xdr:from>
    <xdr:to>
      <xdr:col>98</xdr:col>
      <xdr:colOff>38100</xdr:colOff>
      <xdr:row>59</xdr:row>
      <xdr:rowOff>148303</xdr:rowOff>
    </xdr:to>
    <xdr:sp macro="" textlink="">
      <xdr:nvSpPr>
        <xdr:cNvPr id="820" name="楕円 819"/>
        <xdr:cNvSpPr/>
      </xdr:nvSpPr>
      <xdr:spPr>
        <a:xfrm>
          <a:off x="18605500" y="101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139430</xdr:rowOff>
    </xdr:from>
    <xdr:ext cx="378565" cy="259045"/>
    <xdr:sp macro="" textlink="">
      <xdr:nvSpPr>
        <xdr:cNvPr id="821" name="テキスト ボックス 820"/>
        <xdr:cNvSpPr txBox="1"/>
      </xdr:nvSpPr>
      <xdr:spPr>
        <a:xfrm>
          <a:off x="18467017" y="1025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74066</xdr:rowOff>
    </xdr:from>
    <xdr:to>
      <xdr:col>116</xdr:col>
      <xdr:colOff>63500</xdr:colOff>
      <xdr:row>73</xdr:row>
      <xdr:rowOff>80950</xdr:rowOff>
    </xdr:to>
    <xdr:cxnSp macro="">
      <xdr:nvCxnSpPr>
        <xdr:cNvPr id="851" name="直線コネクタ 850"/>
        <xdr:cNvCxnSpPr/>
      </xdr:nvCxnSpPr>
      <xdr:spPr>
        <a:xfrm flipV="1">
          <a:off x="21323300" y="1258991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80950</xdr:rowOff>
    </xdr:from>
    <xdr:to>
      <xdr:col>111</xdr:col>
      <xdr:colOff>177800</xdr:colOff>
      <xdr:row>74</xdr:row>
      <xdr:rowOff>5055</xdr:rowOff>
    </xdr:to>
    <xdr:cxnSp macro="">
      <xdr:nvCxnSpPr>
        <xdr:cNvPr id="854" name="直線コネクタ 853"/>
        <xdr:cNvCxnSpPr/>
      </xdr:nvCxnSpPr>
      <xdr:spPr>
        <a:xfrm flipV="1">
          <a:off x="20434300" y="125968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126784</xdr:rowOff>
    </xdr:from>
    <xdr:to>
      <xdr:col>107</xdr:col>
      <xdr:colOff>50800</xdr:colOff>
      <xdr:row>74</xdr:row>
      <xdr:rowOff>5055</xdr:rowOff>
    </xdr:to>
    <xdr:cxnSp macro="">
      <xdr:nvCxnSpPr>
        <xdr:cNvPr id="857" name="直線コネクタ 856"/>
        <xdr:cNvCxnSpPr/>
      </xdr:nvCxnSpPr>
      <xdr:spPr>
        <a:xfrm>
          <a:off x="19545300" y="1264263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58890</xdr:rowOff>
    </xdr:from>
    <xdr:to>
      <xdr:col>102</xdr:col>
      <xdr:colOff>114300</xdr:colOff>
      <xdr:row>73</xdr:row>
      <xdr:rowOff>126784</xdr:rowOff>
    </xdr:to>
    <xdr:cxnSp macro="">
      <xdr:nvCxnSpPr>
        <xdr:cNvPr id="860" name="直線コネクタ 859"/>
        <xdr:cNvCxnSpPr/>
      </xdr:nvCxnSpPr>
      <xdr:spPr>
        <a:xfrm>
          <a:off x="18656300" y="12574740"/>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23266</xdr:rowOff>
    </xdr:from>
    <xdr:to>
      <xdr:col>116</xdr:col>
      <xdr:colOff>114300</xdr:colOff>
      <xdr:row>73</xdr:row>
      <xdr:rowOff>124866</xdr:rowOff>
    </xdr:to>
    <xdr:sp macro="" textlink="">
      <xdr:nvSpPr>
        <xdr:cNvPr id="870" name="楕円 869"/>
        <xdr:cNvSpPr/>
      </xdr:nvSpPr>
      <xdr:spPr>
        <a:xfrm>
          <a:off x="22110700" y="125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46143</xdr:rowOff>
    </xdr:from>
    <xdr:ext cx="599010" cy="259045"/>
    <xdr:sp macro="" textlink="">
      <xdr:nvSpPr>
        <xdr:cNvPr id="871" name="繰出金該当値テキスト"/>
        <xdr:cNvSpPr txBox="1"/>
      </xdr:nvSpPr>
      <xdr:spPr>
        <a:xfrm>
          <a:off x="22212300" y="1239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30150</xdr:rowOff>
    </xdr:from>
    <xdr:to>
      <xdr:col>112</xdr:col>
      <xdr:colOff>38100</xdr:colOff>
      <xdr:row>73</xdr:row>
      <xdr:rowOff>131750</xdr:rowOff>
    </xdr:to>
    <xdr:sp macro="" textlink="">
      <xdr:nvSpPr>
        <xdr:cNvPr id="872" name="楕円 871"/>
        <xdr:cNvSpPr/>
      </xdr:nvSpPr>
      <xdr:spPr>
        <a:xfrm>
          <a:off x="21272500" y="125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148277</xdr:rowOff>
    </xdr:from>
    <xdr:ext cx="599010" cy="259045"/>
    <xdr:sp macro="" textlink="">
      <xdr:nvSpPr>
        <xdr:cNvPr id="873" name="テキスト ボックス 872"/>
        <xdr:cNvSpPr txBox="1"/>
      </xdr:nvSpPr>
      <xdr:spPr>
        <a:xfrm>
          <a:off x="21023795" y="1232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125705</xdr:rowOff>
    </xdr:from>
    <xdr:to>
      <xdr:col>107</xdr:col>
      <xdr:colOff>101600</xdr:colOff>
      <xdr:row>74</xdr:row>
      <xdr:rowOff>55855</xdr:rowOff>
    </xdr:to>
    <xdr:sp macro="" textlink="">
      <xdr:nvSpPr>
        <xdr:cNvPr id="874" name="楕円 873"/>
        <xdr:cNvSpPr/>
      </xdr:nvSpPr>
      <xdr:spPr>
        <a:xfrm>
          <a:off x="20383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72382</xdr:rowOff>
    </xdr:from>
    <xdr:ext cx="599010" cy="259045"/>
    <xdr:sp macro="" textlink="">
      <xdr:nvSpPr>
        <xdr:cNvPr id="875" name="テキスト ボックス 874"/>
        <xdr:cNvSpPr txBox="1"/>
      </xdr:nvSpPr>
      <xdr:spPr>
        <a:xfrm>
          <a:off x="20134795" y="124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75984</xdr:rowOff>
    </xdr:from>
    <xdr:to>
      <xdr:col>102</xdr:col>
      <xdr:colOff>165100</xdr:colOff>
      <xdr:row>74</xdr:row>
      <xdr:rowOff>6134</xdr:rowOff>
    </xdr:to>
    <xdr:sp macro="" textlink="">
      <xdr:nvSpPr>
        <xdr:cNvPr id="876" name="楕円 875"/>
        <xdr:cNvSpPr/>
      </xdr:nvSpPr>
      <xdr:spPr>
        <a:xfrm>
          <a:off x="19494500" y="125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22661</xdr:rowOff>
    </xdr:from>
    <xdr:ext cx="599010" cy="259045"/>
    <xdr:sp macro="" textlink="">
      <xdr:nvSpPr>
        <xdr:cNvPr id="877" name="テキスト ボックス 876"/>
        <xdr:cNvSpPr txBox="1"/>
      </xdr:nvSpPr>
      <xdr:spPr>
        <a:xfrm>
          <a:off x="19245795" y="1236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8090</xdr:rowOff>
    </xdr:from>
    <xdr:to>
      <xdr:col>98</xdr:col>
      <xdr:colOff>38100</xdr:colOff>
      <xdr:row>73</xdr:row>
      <xdr:rowOff>109690</xdr:rowOff>
    </xdr:to>
    <xdr:sp macro="" textlink="">
      <xdr:nvSpPr>
        <xdr:cNvPr id="878" name="楕円 877"/>
        <xdr:cNvSpPr/>
      </xdr:nvSpPr>
      <xdr:spPr>
        <a:xfrm>
          <a:off x="18605500" y="125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126217</xdr:rowOff>
    </xdr:from>
    <xdr:ext cx="599010" cy="259045"/>
    <xdr:sp macro="" textlink="">
      <xdr:nvSpPr>
        <xdr:cNvPr id="879" name="テキスト ボックス 878"/>
        <xdr:cNvSpPr txBox="1"/>
      </xdr:nvSpPr>
      <xdr:spPr>
        <a:xfrm>
          <a:off x="18356795" y="1229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人口減少の影響により、全体的に類似団体平均を上回っている。また高齢化率が全国平均より高く、福祉事務所を設置しているため扶助費は</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投資及び出資金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病院事業</a:t>
          </a:r>
          <a:r>
            <a:rPr kumimoji="1" lang="ja-JP" altLang="en-US" sz="1100">
              <a:solidFill>
                <a:schemeClr val="dk1"/>
              </a:solidFill>
              <a:effectLst/>
              <a:latin typeface="+mn-lt"/>
              <a:ea typeface="+mn-ea"/>
              <a:cs typeface="+mn-cs"/>
            </a:rPr>
            <a:t>会計への繰出金が高水準であること、繰出金については農業集落排水事業・公共下水道事業</a:t>
          </a:r>
          <a:r>
            <a:rPr kumimoji="1" lang="ja-JP" altLang="ja-JP" sz="1100">
              <a:solidFill>
                <a:schemeClr val="dk1"/>
              </a:solidFill>
              <a:effectLst/>
              <a:latin typeface="+mn-lt"/>
              <a:ea typeface="+mn-ea"/>
              <a:cs typeface="+mn-cs"/>
            </a:rPr>
            <a:t>等特別会計への繰出金が高水準で</a:t>
          </a:r>
          <a:r>
            <a:rPr kumimoji="1" lang="ja-JP" altLang="en-US" sz="1100">
              <a:solidFill>
                <a:schemeClr val="dk1"/>
              </a:solidFill>
              <a:effectLst/>
              <a:latin typeface="+mn-lt"/>
              <a:ea typeface="+mn-ea"/>
              <a:cs typeface="+mn-cs"/>
            </a:rPr>
            <a:t>あることが要因となり</a:t>
          </a:r>
          <a:r>
            <a:rPr kumimoji="1" lang="ja-JP" altLang="ja-JP" sz="1100">
              <a:solidFill>
                <a:schemeClr val="dk1"/>
              </a:solidFill>
              <a:effectLst/>
              <a:latin typeface="+mn-lt"/>
              <a:ea typeface="+mn-ea"/>
              <a:cs typeface="+mn-cs"/>
            </a:rPr>
            <a:t>、特に大きく平均を上回っている。</a:t>
          </a:r>
          <a:endParaRPr lang="ja-JP" altLang="ja-JP" sz="1400">
            <a:effectLst/>
          </a:endParaRPr>
        </a:p>
        <a:p>
          <a:r>
            <a:rPr kumimoji="1" lang="ja-JP" altLang="ja-JP" sz="1100">
              <a:solidFill>
                <a:schemeClr val="dk1"/>
              </a:solidFill>
              <a:effectLst/>
              <a:latin typeface="+mn-lt"/>
              <a:ea typeface="+mn-ea"/>
              <a:cs typeface="+mn-cs"/>
            </a:rPr>
            <a:t>適正な人員配置計画や、経常経費の抑制、投資的経費の効果的な配分等を行い、一人当たりのコストを削減していくよう努める。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6,968
224.70
6,000,740
5,824,455
132,125
3,549,000
7,726,229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54864</xdr:rowOff>
    </xdr:from>
    <xdr:to>
      <xdr:col>24</xdr:col>
      <xdr:colOff>63500</xdr:colOff>
      <xdr:row>33</xdr:row>
      <xdr:rowOff>111506</xdr:rowOff>
    </xdr:to>
    <xdr:cxnSp macro="">
      <xdr:nvCxnSpPr>
        <xdr:cNvPr id="61" name="直線コネクタ 60"/>
        <xdr:cNvCxnSpPr/>
      </xdr:nvCxnSpPr>
      <xdr:spPr>
        <a:xfrm flipV="1">
          <a:off x="3797300" y="5712714"/>
          <a:ext cx="8382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111506</xdr:rowOff>
    </xdr:from>
    <xdr:to>
      <xdr:col>19</xdr:col>
      <xdr:colOff>177800</xdr:colOff>
      <xdr:row>33</xdr:row>
      <xdr:rowOff>134620</xdr:rowOff>
    </xdr:to>
    <xdr:cxnSp macro="">
      <xdr:nvCxnSpPr>
        <xdr:cNvPr id="64" name="直線コネクタ 63"/>
        <xdr:cNvCxnSpPr/>
      </xdr:nvCxnSpPr>
      <xdr:spPr>
        <a:xfrm flipV="1">
          <a:off x="2908300" y="5769356"/>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63627</xdr:rowOff>
    </xdr:from>
    <xdr:to>
      <xdr:col>15</xdr:col>
      <xdr:colOff>50800</xdr:colOff>
      <xdr:row>33</xdr:row>
      <xdr:rowOff>134620</xdr:rowOff>
    </xdr:to>
    <xdr:cxnSp macro="">
      <xdr:nvCxnSpPr>
        <xdr:cNvPr id="67" name="直線コネクタ 66"/>
        <xdr:cNvCxnSpPr/>
      </xdr:nvCxnSpPr>
      <xdr:spPr>
        <a:xfrm>
          <a:off x="2019300" y="5721477"/>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63627</xdr:rowOff>
    </xdr:from>
    <xdr:to>
      <xdr:col>10</xdr:col>
      <xdr:colOff>114300</xdr:colOff>
      <xdr:row>33</xdr:row>
      <xdr:rowOff>122809</xdr:rowOff>
    </xdr:to>
    <xdr:cxnSp macro="">
      <xdr:nvCxnSpPr>
        <xdr:cNvPr id="70" name="直線コネクタ 69"/>
        <xdr:cNvCxnSpPr/>
      </xdr:nvCxnSpPr>
      <xdr:spPr>
        <a:xfrm flipV="1">
          <a:off x="1130300" y="5721477"/>
          <a:ext cx="8890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4064</xdr:rowOff>
    </xdr:from>
    <xdr:to>
      <xdr:col>24</xdr:col>
      <xdr:colOff>114300</xdr:colOff>
      <xdr:row>33</xdr:row>
      <xdr:rowOff>105664</xdr:rowOff>
    </xdr:to>
    <xdr:sp macro="" textlink="">
      <xdr:nvSpPr>
        <xdr:cNvPr id="80" name="楕円 79"/>
        <xdr:cNvSpPr/>
      </xdr:nvSpPr>
      <xdr:spPr>
        <a:xfrm>
          <a:off x="45847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26941</xdr:rowOff>
    </xdr:from>
    <xdr:ext cx="534377" cy="259045"/>
    <xdr:sp macro="" textlink="">
      <xdr:nvSpPr>
        <xdr:cNvPr id="81" name="議会費該当値テキスト"/>
        <xdr:cNvSpPr txBox="1"/>
      </xdr:nvSpPr>
      <xdr:spPr>
        <a:xfrm>
          <a:off x="4686300" y="551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60706</xdr:rowOff>
    </xdr:from>
    <xdr:to>
      <xdr:col>20</xdr:col>
      <xdr:colOff>38100</xdr:colOff>
      <xdr:row>33</xdr:row>
      <xdr:rowOff>162306</xdr:rowOff>
    </xdr:to>
    <xdr:sp macro="" textlink="">
      <xdr:nvSpPr>
        <xdr:cNvPr id="82" name="楕円 81"/>
        <xdr:cNvSpPr/>
      </xdr:nvSpPr>
      <xdr:spPr>
        <a:xfrm>
          <a:off x="3746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7383</xdr:rowOff>
    </xdr:from>
    <xdr:ext cx="534377" cy="259045"/>
    <xdr:sp macro="" textlink="">
      <xdr:nvSpPr>
        <xdr:cNvPr id="83" name="テキスト ボックス 82"/>
        <xdr:cNvSpPr txBox="1"/>
      </xdr:nvSpPr>
      <xdr:spPr>
        <a:xfrm>
          <a:off x="3530111" y="54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83820</xdr:rowOff>
    </xdr:from>
    <xdr:to>
      <xdr:col>15</xdr:col>
      <xdr:colOff>101600</xdr:colOff>
      <xdr:row>34</xdr:row>
      <xdr:rowOff>13970</xdr:rowOff>
    </xdr:to>
    <xdr:sp macro="" textlink="">
      <xdr:nvSpPr>
        <xdr:cNvPr id="84" name="楕円 83"/>
        <xdr:cNvSpPr/>
      </xdr:nvSpPr>
      <xdr:spPr>
        <a:xfrm>
          <a:off x="28575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30497</xdr:rowOff>
    </xdr:from>
    <xdr:ext cx="534377" cy="259045"/>
    <xdr:sp macro="" textlink="">
      <xdr:nvSpPr>
        <xdr:cNvPr id="85" name="テキスト ボックス 84"/>
        <xdr:cNvSpPr txBox="1"/>
      </xdr:nvSpPr>
      <xdr:spPr>
        <a:xfrm>
          <a:off x="2641111" y="551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12827</xdr:rowOff>
    </xdr:from>
    <xdr:to>
      <xdr:col>10</xdr:col>
      <xdr:colOff>165100</xdr:colOff>
      <xdr:row>33</xdr:row>
      <xdr:rowOff>114427</xdr:rowOff>
    </xdr:to>
    <xdr:sp macro="" textlink="">
      <xdr:nvSpPr>
        <xdr:cNvPr id="86" name="楕円 85"/>
        <xdr:cNvSpPr/>
      </xdr:nvSpPr>
      <xdr:spPr>
        <a:xfrm>
          <a:off x="1968500" y="56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130954</xdr:rowOff>
    </xdr:from>
    <xdr:ext cx="534377" cy="259045"/>
    <xdr:sp macro="" textlink="">
      <xdr:nvSpPr>
        <xdr:cNvPr id="87" name="テキスト ボックス 86"/>
        <xdr:cNvSpPr txBox="1"/>
      </xdr:nvSpPr>
      <xdr:spPr>
        <a:xfrm>
          <a:off x="1752111"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72009</xdr:rowOff>
    </xdr:from>
    <xdr:to>
      <xdr:col>6</xdr:col>
      <xdr:colOff>38100</xdr:colOff>
      <xdr:row>34</xdr:row>
      <xdr:rowOff>2159</xdr:rowOff>
    </xdr:to>
    <xdr:sp macro="" textlink="">
      <xdr:nvSpPr>
        <xdr:cNvPr id="88" name="楕円 87"/>
        <xdr:cNvSpPr/>
      </xdr:nvSpPr>
      <xdr:spPr>
        <a:xfrm>
          <a:off x="1079500" y="5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18686</xdr:rowOff>
    </xdr:from>
    <xdr:ext cx="534377" cy="259045"/>
    <xdr:sp macro="" textlink="">
      <xdr:nvSpPr>
        <xdr:cNvPr id="89" name="テキスト ボックス 88"/>
        <xdr:cNvSpPr txBox="1"/>
      </xdr:nvSpPr>
      <xdr:spPr>
        <a:xfrm>
          <a:off x="863111" y="550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66031</xdr:rowOff>
    </xdr:from>
    <xdr:to>
      <xdr:col>24</xdr:col>
      <xdr:colOff>63500</xdr:colOff>
      <xdr:row>58</xdr:row>
      <xdr:rowOff>85264</xdr:rowOff>
    </xdr:to>
    <xdr:cxnSp macro="">
      <xdr:nvCxnSpPr>
        <xdr:cNvPr id="118" name="直線コネクタ 117"/>
        <xdr:cNvCxnSpPr/>
      </xdr:nvCxnSpPr>
      <xdr:spPr>
        <a:xfrm>
          <a:off x="3797300" y="10010131"/>
          <a:ext cx="8382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47164</xdr:rowOff>
    </xdr:from>
    <xdr:to>
      <xdr:col>19</xdr:col>
      <xdr:colOff>177800</xdr:colOff>
      <xdr:row>58</xdr:row>
      <xdr:rowOff>66031</xdr:rowOff>
    </xdr:to>
    <xdr:cxnSp macro="">
      <xdr:nvCxnSpPr>
        <xdr:cNvPr id="121" name="直線コネクタ 120"/>
        <xdr:cNvCxnSpPr/>
      </xdr:nvCxnSpPr>
      <xdr:spPr>
        <a:xfrm>
          <a:off x="2908300" y="9991264"/>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41126</xdr:rowOff>
    </xdr:from>
    <xdr:to>
      <xdr:col>15</xdr:col>
      <xdr:colOff>50800</xdr:colOff>
      <xdr:row>58</xdr:row>
      <xdr:rowOff>47164</xdr:rowOff>
    </xdr:to>
    <xdr:cxnSp macro="">
      <xdr:nvCxnSpPr>
        <xdr:cNvPr id="124" name="直線コネクタ 123"/>
        <xdr:cNvCxnSpPr/>
      </xdr:nvCxnSpPr>
      <xdr:spPr>
        <a:xfrm>
          <a:off x="2019300" y="9985226"/>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41126</xdr:rowOff>
    </xdr:from>
    <xdr:to>
      <xdr:col>10</xdr:col>
      <xdr:colOff>114300</xdr:colOff>
      <xdr:row>58</xdr:row>
      <xdr:rowOff>75584</xdr:rowOff>
    </xdr:to>
    <xdr:cxnSp macro="">
      <xdr:nvCxnSpPr>
        <xdr:cNvPr id="127" name="直線コネクタ 126"/>
        <xdr:cNvCxnSpPr/>
      </xdr:nvCxnSpPr>
      <xdr:spPr>
        <a:xfrm flipV="1">
          <a:off x="1130300" y="9985226"/>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34464</xdr:rowOff>
    </xdr:from>
    <xdr:to>
      <xdr:col>24</xdr:col>
      <xdr:colOff>114300</xdr:colOff>
      <xdr:row>58</xdr:row>
      <xdr:rowOff>136064</xdr:rowOff>
    </xdr:to>
    <xdr:sp macro="" textlink="">
      <xdr:nvSpPr>
        <xdr:cNvPr id="137" name="楕円 136"/>
        <xdr:cNvSpPr/>
      </xdr:nvSpPr>
      <xdr:spPr>
        <a:xfrm>
          <a:off x="4584700" y="99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15231</xdr:rowOff>
    </xdr:from>
    <xdr:to>
      <xdr:col>20</xdr:col>
      <xdr:colOff>38100</xdr:colOff>
      <xdr:row>58</xdr:row>
      <xdr:rowOff>116831</xdr:rowOff>
    </xdr:to>
    <xdr:sp macro="" textlink="">
      <xdr:nvSpPr>
        <xdr:cNvPr id="139" name="楕円 138"/>
        <xdr:cNvSpPr/>
      </xdr:nvSpPr>
      <xdr:spPr>
        <a:xfrm>
          <a:off x="3746500" y="995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107958</xdr:rowOff>
    </xdr:from>
    <xdr:ext cx="599010" cy="259045"/>
    <xdr:sp macro="" textlink="">
      <xdr:nvSpPr>
        <xdr:cNvPr id="140" name="テキスト ボックス 139"/>
        <xdr:cNvSpPr txBox="1"/>
      </xdr:nvSpPr>
      <xdr:spPr>
        <a:xfrm>
          <a:off x="3497795" y="100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167814</xdr:rowOff>
    </xdr:from>
    <xdr:to>
      <xdr:col>15</xdr:col>
      <xdr:colOff>101600</xdr:colOff>
      <xdr:row>58</xdr:row>
      <xdr:rowOff>97964</xdr:rowOff>
    </xdr:to>
    <xdr:sp macro="" textlink="">
      <xdr:nvSpPr>
        <xdr:cNvPr id="141" name="楕円 140"/>
        <xdr:cNvSpPr/>
      </xdr:nvSpPr>
      <xdr:spPr>
        <a:xfrm>
          <a:off x="2857500" y="99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89091</xdr:rowOff>
    </xdr:from>
    <xdr:ext cx="599010" cy="259045"/>
    <xdr:sp macro="" textlink="">
      <xdr:nvSpPr>
        <xdr:cNvPr id="142" name="テキスト ボックス 141"/>
        <xdr:cNvSpPr txBox="1"/>
      </xdr:nvSpPr>
      <xdr:spPr>
        <a:xfrm>
          <a:off x="2608795" y="1003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161776</xdr:rowOff>
    </xdr:from>
    <xdr:to>
      <xdr:col>10</xdr:col>
      <xdr:colOff>165100</xdr:colOff>
      <xdr:row>58</xdr:row>
      <xdr:rowOff>91926</xdr:rowOff>
    </xdr:to>
    <xdr:sp macro="" textlink="">
      <xdr:nvSpPr>
        <xdr:cNvPr id="143" name="楕円 142"/>
        <xdr:cNvSpPr/>
      </xdr:nvSpPr>
      <xdr:spPr>
        <a:xfrm>
          <a:off x="1968500" y="99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108453</xdr:rowOff>
    </xdr:from>
    <xdr:ext cx="599010" cy="259045"/>
    <xdr:sp macro="" textlink="">
      <xdr:nvSpPr>
        <xdr:cNvPr id="144" name="テキスト ボックス 143"/>
        <xdr:cNvSpPr txBox="1"/>
      </xdr:nvSpPr>
      <xdr:spPr>
        <a:xfrm>
          <a:off x="1719795" y="970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24784</xdr:rowOff>
    </xdr:from>
    <xdr:to>
      <xdr:col>6</xdr:col>
      <xdr:colOff>38100</xdr:colOff>
      <xdr:row>58</xdr:row>
      <xdr:rowOff>126384</xdr:rowOff>
    </xdr:to>
    <xdr:sp macro="" textlink="">
      <xdr:nvSpPr>
        <xdr:cNvPr id="145" name="楕円 144"/>
        <xdr:cNvSpPr/>
      </xdr:nvSpPr>
      <xdr:spPr>
        <a:xfrm>
          <a:off x="1079500" y="99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117511</xdr:rowOff>
    </xdr:from>
    <xdr:ext cx="599010" cy="259045"/>
    <xdr:sp macro="" textlink="">
      <xdr:nvSpPr>
        <xdr:cNvPr id="146" name="テキスト ボックス 145"/>
        <xdr:cNvSpPr txBox="1"/>
      </xdr:nvSpPr>
      <xdr:spPr>
        <a:xfrm>
          <a:off x="830795" y="1006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46157</xdr:rowOff>
    </xdr:from>
    <xdr:to>
      <xdr:col>24</xdr:col>
      <xdr:colOff>62865</xdr:colOff>
      <xdr:row>78</xdr:row>
      <xdr:rowOff>20348</xdr:rowOff>
    </xdr:to>
    <xdr:cxnSp macro="">
      <xdr:nvCxnSpPr>
        <xdr:cNvPr id="167" name="直線コネクタ 166"/>
        <xdr:cNvCxnSpPr/>
      </xdr:nvCxnSpPr>
      <xdr:spPr>
        <a:xfrm flipV="1">
          <a:off x="4633595" y="12390557"/>
          <a:ext cx="1270" cy="100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24175</xdr:rowOff>
    </xdr:from>
    <xdr:ext cx="599010" cy="259045"/>
    <xdr:sp macro="" textlink="">
      <xdr:nvSpPr>
        <xdr:cNvPr id="168" name="民生費最小値テキスト"/>
        <xdr:cNvSpPr txBox="1"/>
      </xdr:nvSpPr>
      <xdr:spPr>
        <a:xfrm>
          <a:off x="4686300" y="1339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20348</xdr:rowOff>
    </xdr:from>
    <xdr:to>
      <xdr:col>24</xdr:col>
      <xdr:colOff>152400</xdr:colOff>
      <xdr:row>78</xdr:row>
      <xdr:rowOff>20348</xdr:rowOff>
    </xdr:to>
    <xdr:cxnSp macro="">
      <xdr:nvCxnSpPr>
        <xdr:cNvPr id="169" name="直線コネクタ 168"/>
        <xdr:cNvCxnSpPr/>
      </xdr:nvCxnSpPr>
      <xdr:spPr>
        <a:xfrm>
          <a:off x="4546600" y="1339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164284</xdr:rowOff>
    </xdr:from>
    <xdr:ext cx="599010" cy="259045"/>
    <xdr:sp macro="" textlink="">
      <xdr:nvSpPr>
        <xdr:cNvPr id="170" name="民生費最大値テキスト"/>
        <xdr:cNvSpPr txBox="1"/>
      </xdr:nvSpPr>
      <xdr:spPr>
        <a:xfrm>
          <a:off x="4686300" y="1216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46157</xdr:rowOff>
    </xdr:from>
    <xdr:to>
      <xdr:col>24</xdr:col>
      <xdr:colOff>152400</xdr:colOff>
      <xdr:row>72</xdr:row>
      <xdr:rowOff>46157</xdr:rowOff>
    </xdr:to>
    <xdr:cxnSp macro="">
      <xdr:nvCxnSpPr>
        <xdr:cNvPr id="171" name="直線コネクタ 170"/>
        <xdr:cNvCxnSpPr/>
      </xdr:nvCxnSpPr>
      <xdr:spPr>
        <a:xfrm>
          <a:off x="4546600" y="1239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162502</xdr:rowOff>
    </xdr:from>
    <xdr:to>
      <xdr:col>24</xdr:col>
      <xdr:colOff>63500</xdr:colOff>
      <xdr:row>75</xdr:row>
      <xdr:rowOff>16570</xdr:rowOff>
    </xdr:to>
    <xdr:cxnSp macro="">
      <xdr:nvCxnSpPr>
        <xdr:cNvPr id="172" name="直線コネクタ 171"/>
        <xdr:cNvCxnSpPr/>
      </xdr:nvCxnSpPr>
      <xdr:spPr>
        <a:xfrm>
          <a:off x="3797300" y="12849802"/>
          <a:ext cx="8382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152641</xdr:rowOff>
    </xdr:from>
    <xdr:ext cx="599010" cy="259045"/>
    <xdr:sp macro="" textlink="">
      <xdr:nvSpPr>
        <xdr:cNvPr id="173" name="民生費平均値テキスト"/>
        <xdr:cNvSpPr txBox="1"/>
      </xdr:nvSpPr>
      <xdr:spPr>
        <a:xfrm>
          <a:off x="4686300" y="1301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2764</xdr:rowOff>
    </xdr:from>
    <xdr:to>
      <xdr:col>24</xdr:col>
      <xdr:colOff>114300</xdr:colOff>
      <xdr:row>76</xdr:row>
      <xdr:rowOff>104364</xdr:rowOff>
    </xdr:to>
    <xdr:sp macro="" textlink="">
      <xdr:nvSpPr>
        <xdr:cNvPr id="174" name="フローチャート: 判断 173"/>
        <xdr:cNvSpPr/>
      </xdr:nvSpPr>
      <xdr:spPr>
        <a:xfrm>
          <a:off x="45847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76967</xdr:rowOff>
    </xdr:from>
    <xdr:to>
      <xdr:col>19</xdr:col>
      <xdr:colOff>177800</xdr:colOff>
      <xdr:row>74</xdr:row>
      <xdr:rowOff>162502</xdr:rowOff>
    </xdr:to>
    <xdr:cxnSp macro="">
      <xdr:nvCxnSpPr>
        <xdr:cNvPr id="175" name="直線コネクタ 174"/>
        <xdr:cNvCxnSpPr/>
      </xdr:nvCxnSpPr>
      <xdr:spPr>
        <a:xfrm>
          <a:off x="2908300" y="12249917"/>
          <a:ext cx="889000" cy="59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166052</xdr:rowOff>
    </xdr:from>
    <xdr:to>
      <xdr:col>20</xdr:col>
      <xdr:colOff>38100</xdr:colOff>
      <xdr:row>76</xdr:row>
      <xdr:rowOff>96202</xdr:rowOff>
    </xdr:to>
    <xdr:sp macro="" textlink="">
      <xdr:nvSpPr>
        <xdr:cNvPr id="176" name="フローチャート: 判断 175"/>
        <xdr:cNvSpPr/>
      </xdr:nvSpPr>
      <xdr:spPr>
        <a:xfrm>
          <a:off x="3746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87329</xdr:rowOff>
    </xdr:from>
    <xdr:ext cx="599010" cy="259045"/>
    <xdr:sp macro="" textlink="">
      <xdr:nvSpPr>
        <xdr:cNvPr id="177" name="テキスト ボックス 176"/>
        <xdr:cNvSpPr txBox="1"/>
      </xdr:nvSpPr>
      <xdr:spPr>
        <a:xfrm>
          <a:off x="3497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76967</xdr:rowOff>
    </xdr:from>
    <xdr:to>
      <xdr:col>15</xdr:col>
      <xdr:colOff>50800</xdr:colOff>
      <xdr:row>74</xdr:row>
      <xdr:rowOff>129579</xdr:rowOff>
    </xdr:to>
    <xdr:cxnSp macro="">
      <xdr:nvCxnSpPr>
        <xdr:cNvPr id="178" name="直線コネクタ 177"/>
        <xdr:cNvCxnSpPr/>
      </xdr:nvCxnSpPr>
      <xdr:spPr>
        <a:xfrm flipV="1">
          <a:off x="2019300" y="12249917"/>
          <a:ext cx="889000" cy="5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146359</xdr:rowOff>
    </xdr:from>
    <xdr:to>
      <xdr:col>15</xdr:col>
      <xdr:colOff>101600</xdr:colOff>
      <xdr:row>76</xdr:row>
      <xdr:rowOff>76509</xdr:rowOff>
    </xdr:to>
    <xdr:sp macro="" textlink="">
      <xdr:nvSpPr>
        <xdr:cNvPr id="179" name="フローチャート: 判断 178"/>
        <xdr:cNvSpPr/>
      </xdr:nvSpPr>
      <xdr:spPr>
        <a:xfrm>
          <a:off x="2857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67636</xdr:rowOff>
    </xdr:from>
    <xdr:ext cx="599010" cy="259045"/>
    <xdr:sp macro="" textlink="">
      <xdr:nvSpPr>
        <xdr:cNvPr id="180" name="テキスト ボックス 179"/>
        <xdr:cNvSpPr txBox="1"/>
      </xdr:nvSpPr>
      <xdr:spPr>
        <a:xfrm>
          <a:off x="2608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129579</xdr:rowOff>
    </xdr:from>
    <xdr:to>
      <xdr:col>10</xdr:col>
      <xdr:colOff>114300</xdr:colOff>
      <xdr:row>75</xdr:row>
      <xdr:rowOff>72046</xdr:rowOff>
    </xdr:to>
    <xdr:cxnSp macro="">
      <xdr:nvCxnSpPr>
        <xdr:cNvPr id="181" name="直線コネクタ 180"/>
        <xdr:cNvCxnSpPr/>
      </xdr:nvCxnSpPr>
      <xdr:spPr>
        <a:xfrm flipV="1">
          <a:off x="1130300" y="12816879"/>
          <a:ext cx="889000" cy="1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139095</xdr:rowOff>
    </xdr:from>
    <xdr:to>
      <xdr:col>10</xdr:col>
      <xdr:colOff>165100</xdr:colOff>
      <xdr:row>76</xdr:row>
      <xdr:rowOff>69245</xdr:rowOff>
    </xdr:to>
    <xdr:sp macro="" textlink="">
      <xdr:nvSpPr>
        <xdr:cNvPr id="182" name="フローチャート: 判断 181"/>
        <xdr:cNvSpPr/>
      </xdr:nvSpPr>
      <xdr:spPr>
        <a:xfrm>
          <a:off x="1968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60372</xdr:rowOff>
    </xdr:from>
    <xdr:ext cx="599010" cy="259045"/>
    <xdr:sp macro="" textlink="">
      <xdr:nvSpPr>
        <xdr:cNvPr id="183" name="テキスト ボックス 182"/>
        <xdr:cNvSpPr txBox="1"/>
      </xdr:nvSpPr>
      <xdr:spPr>
        <a:xfrm>
          <a:off x="1719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131922</xdr:rowOff>
    </xdr:from>
    <xdr:to>
      <xdr:col>6</xdr:col>
      <xdr:colOff>38100</xdr:colOff>
      <xdr:row>76</xdr:row>
      <xdr:rowOff>62072</xdr:rowOff>
    </xdr:to>
    <xdr:sp macro="" textlink="">
      <xdr:nvSpPr>
        <xdr:cNvPr id="184" name="フローチャート: 判断 183"/>
        <xdr:cNvSpPr/>
      </xdr:nvSpPr>
      <xdr:spPr>
        <a:xfrm>
          <a:off x="1079500" y="1299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53199</xdr:rowOff>
    </xdr:from>
    <xdr:ext cx="599010" cy="259045"/>
    <xdr:sp macro="" textlink="">
      <xdr:nvSpPr>
        <xdr:cNvPr id="185" name="テキスト ボックス 184"/>
        <xdr:cNvSpPr txBox="1"/>
      </xdr:nvSpPr>
      <xdr:spPr>
        <a:xfrm>
          <a:off x="830795" y="1308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137220</xdr:rowOff>
    </xdr:from>
    <xdr:to>
      <xdr:col>24</xdr:col>
      <xdr:colOff>114300</xdr:colOff>
      <xdr:row>75</xdr:row>
      <xdr:rowOff>67370</xdr:rowOff>
    </xdr:to>
    <xdr:sp macro="" textlink="">
      <xdr:nvSpPr>
        <xdr:cNvPr id="191" name="楕円 190"/>
        <xdr:cNvSpPr/>
      </xdr:nvSpPr>
      <xdr:spPr>
        <a:xfrm>
          <a:off x="4584700" y="128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160097</xdr:rowOff>
    </xdr:from>
    <xdr:ext cx="599010" cy="259045"/>
    <xdr:sp macro="" textlink="">
      <xdr:nvSpPr>
        <xdr:cNvPr id="192" name="民生費該当値テキスト"/>
        <xdr:cNvSpPr txBox="1"/>
      </xdr:nvSpPr>
      <xdr:spPr>
        <a:xfrm>
          <a:off x="4686300" y="1267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111702</xdr:rowOff>
    </xdr:from>
    <xdr:to>
      <xdr:col>20</xdr:col>
      <xdr:colOff>38100</xdr:colOff>
      <xdr:row>75</xdr:row>
      <xdr:rowOff>41852</xdr:rowOff>
    </xdr:to>
    <xdr:sp macro="" textlink="">
      <xdr:nvSpPr>
        <xdr:cNvPr id="193" name="楕円 192"/>
        <xdr:cNvSpPr/>
      </xdr:nvSpPr>
      <xdr:spPr>
        <a:xfrm>
          <a:off x="3746500" y="127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58379</xdr:rowOff>
    </xdr:from>
    <xdr:ext cx="599010" cy="259045"/>
    <xdr:sp macro="" textlink="">
      <xdr:nvSpPr>
        <xdr:cNvPr id="194" name="テキスト ボックス 193"/>
        <xdr:cNvSpPr txBox="1"/>
      </xdr:nvSpPr>
      <xdr:spPr>
        <a:xfrm>
          <a:off x="3497795" y="1257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26167</xdr:rowOff>
    </xdr:from>
    <xdr:to>
      <xdr:col>15</xdr:col>
      <xdr:colOff>101600</xdr:colOff>
      <xdr:row>71</xdr:row>
      <xdr:rowOff>127767</xdr:rowOff>
    </xdr:to>
    <xdr:sp macro="" textlink="">
      <xdr:nvSpPr>
        <xdr:cNvPr id="195" name="楕円 194"/>
        <xdr:cNvSpPr/>
      </xdr:nvSpPr>
      <xdr:spPr>
        <a:xfrm>
          <a:off x="2857500" y="121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144294</xdr:rowOff>
    </xdr:from>
    <xdr:ext cx="599010" cy="259045"/>
    <xdr:sp macro="" textlink="">
      <xdr:nvSpPr>
        <xdr:cNvPr id="196" name="テキスト ボックス 195"/>
        <xdr:cNvSpPr txBox="1"/>
      </xdr:nvSpPr>
      <xdr:spPr>
        <a:xfrm>
          <a:off x="2608795" y="119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78779</xdr:rowOff>
    </xdr:from>
    <xdr:to>
      <xdr:col>10</xdr:col>
      <xdr:colOff>165100</xdr:colOff>
      <xdr:row>75</xdr:row>
      <xdr:rowOff>8929</xdr:rowOff>
    </xdr:to>
    <xdr:sp macro="" textlink="">
      <xdr:nvSpPr>
        <xdr:cNvPr id="197" name="楕円 196"/>
        <xdr:cNvSpPr/>
      </xdr:nvSpPr>
      <xdr:spPr>
        <a:xfrm>
          <a:off x="1968500" y="127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25456</xdr:rowOff>
    </xdr:from>
    <xdr:ext cx="599010" cy="259045"/>
    <xdr:sp macro="" textlink="">
      <xdr:nvSpPr>
        <xdr:cNvPr id="198" name="テキスト ボックス 197"/>
        <xdr:cNvSpPr txBox="1"/>
      </xdr:nvSpPr>
      <xdr:spPr>
        <a:xfrm>
          <a:off x="1719795" y="1254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21246</xdr:rowOff>
    </xdr:from>
    <xdr:to>
      <xdr:col>6</xdr:col>
      <xdr:colOff>38100</xdr:colOff>
      <xdr:row>75</xdr:row>
      <xdr:rowOff>122846</xdr:rowOff>
    </xdr:to>
    <xdr:sp macro="" textlink="">
      <xdr:nvSpPr>
        <xdr:cNvPr id="199" name="楕円 198"/>
        <xdr:cNvSpPr/>
      </xdr:nvSpPr>
      <xdr:spPr>
        <a:xfrm>
          <a:off x="1079500" y="128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139373</xdr:rowOff>
    </xdr:from>
    <xdr:ext cx="599010" cy="259045"/>
    <xdr:sp macro="" textlink="">
      <xdr:nvSpPr>
        <xdr:cNvPr id="200" name="テキスト ボックス 199"/>
        <xdr:cNvSpPr txBox="1"/>
      </xdr:nvSpPr>
      <xdr:spPr>
        <a:xfrm>
          <a:off x="830795" y="126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4" name="直線コネクタ 223"/>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5"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26" name="直線コネクタ 225"/>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27"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28" name="直線コネクタ 227"/>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28603</xdr:rowOff>
    </xdr:from>
    <xdr:to>
      <xdr:col>24</xdr:col>
      <xdr:colOff>63500</xdr:colOff>
      <xdr:row>98</xdr:row>
      <xdr:rowOff>37029</xdr:rowOff>
    </xdr:to>
    <xdr:cxnSp macro="">
      <xdr:nvCxnSpPr>
        <xdr:cNvPr id="229" name="直線コネクタ 228"/>
        <xdr:cNvCxnSpPr/>
      </xdr:nvCxnSpPr>
      <xdr:spPr>
        <a:xfrm flipV="1">
          <a:off x="3797300" y="16830703"/>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0"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1" name="フローチャート: 判断 230"/>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37029</xdr:rowOff>
    </xdr:from>
    <xdr:to>
      <xdr:col>19</xdr:col>
      <xdr:colOff>177800</xdr:colOff>
      <xdr:row>98</xdr:row>
      <xdr:rowOff>44577</xdr:rowOff>
    </xdr:to>
    <xdr:cxnSp macro="">
      <xdr:nvCxnSpPr>
        <xdr:cNvPr id="232" name="直線コネクタ 231"/>
        <xdr:cNvCxnSpPr/>
      </xdr:nvCxnSpPr>
      <xdr:spPr>
        <a:xfrm flipV="1">
          <a:off x="2908300" y="16839129"/>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3" name="フローチャート: 判断 232"/>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4" name="テキスト ボックス 233"/>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24659</xdr:rowOff>
    </xdr:from>
    <xdr:to>
      <xdr:col>15</xdr:col>
      <xdr:colOff>50800</xdr:colOff>
      <xdr:row>98</xdr:row>
      <xdr:rowOff>44577</xdr:rowOff>
    </xdr:to>
    <xdr:cxnSp macro="">
      <xdr:nvCxnSpPr>
        <xdr:cNvPr id="235" name="直線コネクタ 234"/>
        <xdr:cNvCxnSpPr/>
      </xdr:nvCxnSpPr>
      <xdr:spPr>
        <a:xfrm>
          <a:off x="2019300" y="16826759"/>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36" name="フローチャート: 判断 235"/>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37" name="テキスト ボックス 236"/>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131456</xdr:rowOff>
    </xdr:from>
    <xdr:to>
      <xdr:col>10</xdr:col>
      <xdr:colOff>114300</xdr:colOff>
      <xdr:row>98</xdr:row>
      <xdr:rowOff>24659</xdr:rowOff>
    </xdr:to>
    <xdr:cxnSp macro="">
      <xdr:nvCxnSpPr>
        <xdr:cNvPr id="238" name="直線コネクタ 237"/>
        <xdr:cNvCxnSpPr/>
      </xdr:nvCxnSpPr>
      <xdr:spPr>
        <a:xfrm>
          <a:off x="1130300" y="16762106"/>
          <a:ext cx="889000" cy="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39" name="フローチャート: 判断 238"/>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0" name="テキスト ボックス 239"/>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1" name="フローチャート: 判断 240"/>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2" name="テキスト ボックス 241"/>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149253</xdr:rowOff>
    </xdr:from>
    <xdr:to>
      <xdr:col>24</xdr:col>
      <xdr:colOff>114300</xdr:colOff>
      <xdr:row>98</xdr:row>
      <xdr:rowOff>79403</xdr:rowOff>
    </xdr:to>
    <xdr:sp macro="" textlink="">
      <xdr:nvSpPr>
        <xdr:cNvPr id="248" name="楕円 247"/>
        <xdr:cNvSpPr/>
      </xdr:nvSpPr>
      <xdr:spPr>
        <a:xfrm>
          <a:off x="4584700" y="167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680</xdr:rowOff>
    </xdr:from>
    <xdr:ext cx="534377" cy="259045"/>
    <xdr:sp macro="" textlink="">
      <xdr:nvSpPr>
        <xdr:cNvPr id="249" name="衛生費該当値テキスト"/>
        <xdr:cNvSpPr txBox="1"/>
      </xdr:nvSpPr>
      <xdr:spPr>
        <a:xfrm>
          <a:off x="4686300" y="166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157679</xdr:rowOff>
    </xdr:from>
    <xdr:to>
      <xdr:col>20</xdr:col>
      <xdr:colOff>38100</xdr:colOff>
      <xdr:row>98</xdr:row>
      <xdr:rowOff>87829</xdr:rowOff>
    </xdr:to>
    <xdr:sp macro="" textlink="">
      <xdr:nvSpPr>
        <xdr:cNvPr id="250" name="楕円 249"/>
        <xdr:cNvSpPr/>
      </xdr:nvSpPr>
      <xdr:spPr>
        <a:xfrm>
          <a:off x="3746500" y="167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104356</xdr:rowOff>
    </xdr:from>
    <xdr:ext cx="534377" cy="259045"/>
    <xdr:sp macro="" textlink="">
      <xdr:nvSpPr>
        <xdr:cNvPr id="251" name="テキスト ボックス 250"/>
        <xdr:cNvSpPr txBox="1"/>
      </xdr:nvSpPr>
      <xdr:spPr>
        <a:xfrm>
          <a:off x="3530111" y="165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165227</xdr:rowOff>
    </xdr:from>
    <xdr:to>
      <xdr:col>15</xdr:col>
      <xdr:colOff>101600</xdr:colOff>
      <xdr:row>98</xdr:row>
      <xdr:rowOff>95377</xdr:rowOff>
    </xdr:to>
    <xdr:sp macro="" textlink="">
      <xdr:nvSpPr>
        <xdr:cNvPr id="252" name="楕円 251"/>
        <xdr:cNvSpPr/>
      </xdr:nvSpPr>
      <xdr:spPr>
        <a:xfrm>
          <a:off x="2857500" y="167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111904</xdr:rowOff>
    </xdr:from>
    <xdr:ext cx="534377" cy="259045"/>
    <xdr:sp macro="" textlink="">
      <xdr:nvSpPr>
        <xdr:cNvPr id="253" name="テキスト ボックス 252"/>
        <xdr:cNvSpPr txBox="1"/>
      </xdr:nvSpPr>
      <xdr:spPr>
        <a:xfrm>
          <a:off x="2641111"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145309</xdr:rowOff>
    </xdr:from>
    <xdr:to>
      <xdr:col>10</xdr:col>
      <xdr:colOff>165100</xdr:colOff>
      <xdr:row>98</xdr:row>
      <xdr:rowOff>75459</xdr:rowOff>
    </xdr:to>
    <xdr:sp macro="" textlink="">
      <xdr:nvSpPr>
        <xdr:cNvPr id="254" name="楕円 253"/>
        <xdr:cNvSpPr/>
      </xdr:nvSpPr>
      <xdr:spPr>
        <a:xfrm>
          <a:off x="1968500" y="167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91986</xdr:rowOff>
    </xdr:from>
    <xdr:ext cx="599010" cy="259045"/>
    <xdr:sp macro="" textlink="">
      <xdr:nvSpPr>
        <xdr:cNvPr id="255" name="テキスト ボックス 254"/>
        <xdr:cNvSpPr txBox="1"/>
      </xdr:nvSpPr>
      <xdr:spPr>
        <a:xfrm>
          <a:off x="1719795" y="1655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80656</xdr:rowOff>
    </xdr:from>
    <xdr:to>
      <xdr:col>6</xdr:col>
      <xdr:colOff>38100</xdr:colOff>
      <xdr:row>98</xdr:row>
      <xdr:rowOff>10806</xdr:rowOff>
    </xdr:to>
    <xdr:sp macro="" textlink="">
      <xdr:nvSpPr>
        <xdr:cNvPr id="256" name="楕円 255"/>
        <xdr:cNvSpPr/>
      </xdr:nvSpPr>
      <xdr:spPr>
        <a:xfrm>
          <a:off x="1079500" y="167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27333</xdr:rowOff>
    </xdr:from>
    <xdr:ext cx="599010" cy="259045"/>
    <xdr:sp macro="" textlink="">
      <xdr:nvSpPr>
        <xdr:cNvPr id="257" name="テキスト ボックス 256"/>
        <xdr:cNvSpPr txBox="1"/>
      </xdr:nvSpPr>
      <xdr:spPr>
        <a:xfrm>
          <a:off x="830795" y="1648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1" name="直線コネクタ 280"/>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4"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5" name="直線コネクタ 284"/>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33782</xdr:rowOff>
    </xdr:from>
    <xdr:to>
      <xdr:col>55</xdr:col>
      <xdr:colOff>0</xdr:colOff>
      <xdr:row>39</xdr:row>
      <xdr:rowOff>41783</xdr:rowOff>
    </xdr:to>
    <xdr:cxnSp macro="">
      <xdr:nvCxnSpPr>
        <xdr:cNvPr id="286" name="直線コネクタ 285"/>
        <xdr:cNvCxnSpPr/>
      </xdr:nvCxnSpPr>
      <xdr:spPr>
        <a:xfrm flipV="1">
          <a:off x="9639300" y="672033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87"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88" name="フローチャート: 判断 287"/>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44069</xdr:rowOff>
    </xdr:to>
    <xdr:cxnSp macro="">
      <xdr:nvCxnSpPr>
        <xdr:cNvPr id="289" name="直線コネクタ 288"/>
        <xdr:cNvCxnSpPr/>
      </xdr:nvCxnSpPr>
      <xdr:spPr>
        <a:xfrm flipV="1">
          <a:off x="8750300" y="67283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0" name="フローチャート: 判断 289"/>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1" name="テキスト ボックス 290"/>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42164</xdr:rowOff>
    </xdr:from>
    <xdr:to>
      <xdr:col>45</xdr:col>
      <xdr:colOff>177800</xdr:colOff>
      <xdr:row>39</xdr:row>
      <xdr:rowOff>44069</xdr:rowOff>
    </xdr:to>
    <xdr:cxnSp macro="">
      <xdr:nvCxnSpPr>
        <xdr:cNvPr id="292" name="直線コネクタ 291"/>
        <xdr:cNvCxnSpPr/>
      </xdr:nvCxnSpPr>
      <xdr:spPr>
        <a:xfrm>
          <a:off x="7861300" y="672871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3" name="フローチャート: 判断 292"/>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4" name="テキスト ボックス 293"/>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117983</xdr:rowOff>
    </xdr:from>
    <xdr:to>
      <xdr:col>41</xdr:col>
      <xdr:colOff>50800</xdr:colOff>
      <xdr:row>39</xdr:row>
      <xdr:rowOff>42164</xdr:rowOff>
    </xdr:to>
    <xdr:cxnSp macro="">
      <xdr:nvCxnSpPr>
        <xdr:cNvPr id="295" name="直線コネクタ 294"/>
        <xdr:cNvCxnSpPr/>
      </xdr:nvCxnSpPr>
      <xdr:spPr>
        <a:xfrm>
          <a:off x="6972300" y="6290183"/>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296" name="フローチャート: 判断 295"/>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297" name="テキスト ボックス 296"/>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298" name="フローチャート: 判断 297"/>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299" name="テキスト ボックス 298"/>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154432</xdr:rowOff>
    </xdr:from>
    <xdr:to>
      <xdr:col>55</xdr:col>
      <xdr:colOff>50800</xdr:colOff>
      <xdr:row>39</xdr:row>
      <xdr:rowOff>84582</xdr:rowOff>
    </xdr:to>
    <xdr:sp macro="" textlink="">
      <xdr:nvSpPr>
        <xdr:cNvPr id="305" name="楕円 304"/>
        <xdr:cNvSpPr/>
      </xdr:nvSpPr>
      <xdr:spPr>
        <a:xfrm>
          <a:off x="104267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69359</xdr:rowOff>
    </xdr:from>
    <xdr:ext cx="313932" cy="259045"/>
    <xdr:sp macro="" textlink="">
      <xdr:nvSpPr>
        <xdr:cNvPr id="306" name="労働費該当値テキスト"/>
        <xdr:cNvSpPr txBox="1"/>
      </xdr:nvSpPr>
      <xdr:spPr>
        <a:xfrm>
          <a:off x="10528300" y="6584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07" name="楕円 306"/>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08" name="テキスト ボックス 307"/>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09" name="楕円 308"/>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0" name="テキスト ボックス 309"/>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162814</xdr:rowOff>
    </xdr:from>
    <xdr:to>
      <xdr:col>41</xdr:col>
      <xdr:colOff>101600</xdr:colOff>
      <xdr:row>39</xdr:row>
      <xdr:rowOff>92964</xdr:rowOff>
    </xdr:to>
    <xdr:sp macro="" textlink="">
      <xdr:nvSpPr>
        <xdr:cNvPr id="311" name="楕円 310"/>
        <xdr:cNvSpPr/>
      </xdr:nvSpPr>
      <xdr:spPr>
        <a:xfrm>
          <a:off x="781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84091</xdr:rowOff>
    </xdr:from>
    <xdr:ext cx="249299" cy="259045"/>
    <xdr:sp macro="" textlink="">
      <xdr:nvSpPr>
        <xdr:cNvPr id="312" name="テキスト ボックス 311"/>
        <xdr:cNvSpPr txBox="1"/>
      </xdr:nvSpPr>
      <xdr:spPr>
        <a:xfrm>
          <a:off x="7736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67183</xdr:rowOff>
    </xdr:from>
    <xdr:to>
      <xdr:col>36</xdr:col>
      <xdr:colOff>165100</xdr:colOff>
      <xdr:row>36</xdr:row>
      <xdr:rowOff>168783</xdr:rowOff>
    </xdr:to>
    <xdr:sp macro="" textlink="">
      <xdr:nvSpPr>
        <xdr:cNvPr id="313" name="楕円 312"/>
        <xdr:cNvSpPr/>
      </xdr:nvSpPr>
      <xdr:spPr>
        <a:xfrm>
          <a:off x="6921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159910</xdr:rowOff>
    </xdr:from>
    <xdr:ext cx="469744" cy="259045"/>
    <xdr:sp macro="" textlink="">
      <xdr:nvSpPr>
        <xdr:cNvPr id="314" name="テキスト ボックス 313"/>
        <xdr:cNvSpPr txBox="1"/>
      </xdr:nvSpPr>
      <xdr:spPr>
        <a:xfrm>
          <a:off x="6737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38" name="直線コネクタ 337"/>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39"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0" name="直線コネクタ 339"/>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1"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2" name="直線コネクタ 341"/>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137492</xdr:rowOff>
    </xdr:from>
    <xdr:to>
      <xdr:col>55</xdr:col>
      <xdr:colOff>0</xdr:colOff>
      <xdr:row>57</xdr:row>
      <xdr:rowOff>158030</xdr:rowOff>
    </xdr:to>
    <xdr:cxnSp macro="">
      <xdr:nvCxnSpPr>
        <xdr:cNvPr id="343" name="直線コネクタ 342"/>
        <xdr:cNvCxnSpPr/>
      </xdr:nvCxnSpPr>
      <xdr:spPr>
        <a:xfrm>
          <a:off x="9639300" y="9910142"/>
          <a:ext cx="838200" cy="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4"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5" name="フローチャート: 判断 344"/>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137492</xdr:rowOff>
    </xdr:from>
    <xdr:to>
      <xdr:col>50</xdr:col>
      <xdr:colOff>114300</xdr:colOff>
      <xdr:row>57</xdr:row>
      <xdr:rowOff>156159</xdr:rowOff>
    </xdr:to>
    <xdr:cxnSp macro="">
      <xdr:nvCxnSpPr>
        <xdr:cNvPr id="346" name="直線コネクタ 345"/>
        <xdr:cNvCxnSpPr/>
      </xdr:nvCxnSpPr>
      <xdr:spPr>
        <a:xfrm flipV="1">
          <a:off x="8750300" y="9910142"/>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47" name="フローチャート: 判断 346"/>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48" name="テキスト ボックス 347"/>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156159</xdr:rowOff>
    </xdr:from>
    <xdr:to>
      <xdr:col>45</xdr:col>
      <xdr:colOff>177800</xdr:colOff>
      <xdr:row>57</xdr:row>
      <xdr:rowOff>166488</xdr:rowOff>
    </xdr:to>
    <xdr:cxnSp macro="">
      <xdr:nvCxnSpPr>
        <xdr:cNvPr id="349" name="直線コネクタ 348"/>
        <xdr:cNvCxnSpPr/>
      </xdr:nvCxnSpPr>
      <xdr:spPr>
        <a:xfrm flipV="1">
          <a:off x="7861300" y="9928809"/>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0" name="フローチャート: 判断 349"/>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1" name="テキスト ボックス 350"/>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166488</xdr:rowOff>
    </xdr:from>
    <xdr:to>
      <xdr:col>41</xdr:col>
      <xdr:colOff>50800</xdr:colOff>
      <xdr:row>58</xdr:row>
      <xdr:rowOff>13334</xdr:rowOff>
    </xdr:to>
    <xdr:cxnSp macro="">
      <xdr:nvCxnSpPr>
        <xdr:cNvPr id="352" name="直線コネクタ 351"/>
        <xdr:cNvCxnSpPr/>
      </xdr:nvCxnSpPr>
      <xdr:spPr>
        <a:xfrm flipV="1">
          <a:off x="6972300" y="9939138"/>
          <a:ext cx="889000" cy="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3" name="フローチャート: 判断 352"/>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4" name="テキスト ボックス 353"/>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5" name="フローチャート: 判断 354"/>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56" name="テキスト ボックス 355"/>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107230</xdr:rowOff>
    </xdr:from>
    <xdr:to>
      <xdr:col>55</xdr:col>
      <xdr:colOff>50800</xdr:colOff>
      <xdr:row>58</xdr:row>
      <xdr:rowOff>37380</xdr:rowOff>
    </xdr:to>
    <xdr:sp macro="" textlink="">
      <xdr:nvSpPr>
        <xdr:cNvPr id="362" name="楕円 361"/>
        <xdr:cNvSpPr/>
      </xdr:nvSpPr>
      <xdr:spPr>
        <a:xfrm>
          <a:off x="10426700" y="98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130107</xdr:rowOff>
    </xdr:from>
    <xdr:ext cx="599010" cy="259045"/>
    <xdr:sp macro="" textlink="">
      <xdr:nvSpPr>
        <xdr:cNvPr id="363" name="農林水産業費該当値テキスト"/>
        <xdr:cNvSpPr txBox="1"/>
      </xdr:nvSpPr>
      <xdr:spPr>
        <a:xfrm>
          <a:off x="10528300" y="973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86692</xdr:rowOff>
    </xdr:from>
    <xdr:to>
      <xdr:col>50</xdr:col>
      <xdr:colOff>165100</xdr:colOff>
      <xdr:row>58</xdr:row>
      <xdr:rowOff>16842</xdr:rowOff>
    </xdr:to>
    <xdr:sp macro="" textlink="">
      <xdr:nvSpPr>
        <xdr:cNvPr id="364" name="楕円 363"/>
        <xdr:cNvSpPr/>
      </xdr:nvSpPr>
      <xdr:spPr>
        <a:xfrm>
          <a:off x="9588500" y="98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33369</xdr:rowOff>
    </xdr:from>
    <xdr:ext cx="599010" cy="259045"/>
    <xdr:sp macro="" textlink="">
      <xdr:nvSpPr>
        <xdr:cNvPr id="365" name="テキスト ボックス 364"/>
        <xdr:cNvSpPr txBox="1"/>
      </xdr:nvSpPr>
      <xdr:spPr>
        <a:xfrm>
          <a:off x="9339795" y="963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105359</xdr:rowOff>
    </xdr:from>
    <xdr:to>
      <xdr:col>46</xdr:col>
      <xdr:colOff>38100</xdr:colOff>
      <xdr:row>58</xdr:row>
      <xdr:rowOff>35509</xdr:rowOff>
    </xdr:to>
    <xdr:sp macro="" textlink="">
      <xdr:nvSpPr>
        <xdr:cNvPr id="366" name="楕円 365"/>
        <xdr:cNvSpPr/>
      </xdr:nvSpPr>
      <xdr:spPr>
        <a:xfrm>
          <a:off x="8699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52036</xdr:rowOff>
    </xdr:from>
    <xdr:ext cx="599010" cy="259045"/>
    <xdr:sp macro="" textlink="">
      <xdr:nvSpPr>
        <xdr:cNvPr id="367" name="テキスト ボックス 366"/>
        <xdr:cNvSpPr txBox="1"/>
      </xdr:nvSpPr>
      <xdr:spPr>
        <a:xfrm>
          <a:off x="8450795" y="96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115688</xdr:rowOff>
    </xdr:from>
    <xdr:to>
      <xdr:col>41</xdr:col>
      <xdr:colOff>101600</xdr:colOff>
      <xdr:row>58</xdr:row>
      <xdr:rowOff>45838</xdr:rowOff>
    </xdr:to>
    <xdr:sp macro="" textlink="">
      <xdr:nvSpPr>
        <xdr:cNvPr id="368" name="楕円 367"/>
        <xdr:cNvSpPr/>
      </xdr:nvSpPr>
      <xdr:spPr>
        <a:xfrm>
          <a:off x="7810500" y="98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62365</xdr:rowOff>
    </xdr:from>
    <xdr:ext cx="599010" cy="259045"/>
    <xdr:sp macro="" textlink="">
      <xdr:nvSpPr>
        <xdr:cNvPr id="369" name="テキスト ボックス 368"/>
        <xdr:cNvSpPr txBox="1"/>
      </xdr:nvSpPr>
      <xdr:spPr>
        <a:xfrm>
          <a:off x="7561795" y="966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133984</xdr:rowOff>
    </xdr:from>
    <xdr:to>
      <xdr:col>36</xdr:col>
      <xdr:colOff>165100</xdr:colOff>
      <xdr:row>58</xdr:row>
      <xdr:rowOff>64134</xdr:rowOff>
    </xdr:to>
    <xdr:sp macro="" textlink="">
      <xdr:nvSpPr>
        <xdr:cNvPr id="370" name="楕円 369"/>
        <xdr:cNvSpPr/>
      </xdr:nvSpPr>
      <xdr:spPr>
        <a:xfrm>
          <a:off x="6921500" y="99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80661</xdr:rowOff>
    </xdr:from>
    <xdr:ext cx="599010" cy="259045"/>
    <xdr:sp macro="" textlink="">
      <xdr:nvSpPr>
        <xdr:cNvPr id="371" name="テキスト ボックス 370"/>
        <xdr:cNvSpPr txBox="1"/>
      </xdr:nvSpPr>
      <xdr:spPr>
        <a:xfrm>
          <a:off x="6672795" y="96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5" name="直線コネクタ 394"/>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396"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397" name="直線コネクタ 396"/>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398"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399" name="直線コネクタ 398"/>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108297</xdr:rowOff>
    </xdr:from>
    <xdr:to>
      <xdr:col>55</xdr:col>
      <xdr:colOff>0</xdr:colOff>
      <xdr:row>78</xdr:row>
      <xdr:rowOff>146185</xdr:rowOff>
    </xdr:to>
    <xdr:cxnSp macro="">
      <xdr:nvCxnSpPr>
        <xdr:cNvPr id="400" name="直線コネクタ 399"/>
        <xdr:cNvCxnSpPr/>
      </xdr:nvCxnSpPr>
      <xdr:spPr>
        <a:xfrm flipV="1">
          <a:off x="9639300" y="13481397"/>
          <a:ext cx="838200" cy="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1"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2" name="フローチャート: 判断 401"/>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102141</xdr:rowOff>
    </xdr:from>
    <xdr:to>
      <xdr:col>50</xdr:col>
      <xdr:colOff>114300</xdr:colOff>
      <xdr:row>78</xdr:row>
      <xdr:rowOff>146185</xdr:rowOff>
    </xdr:to>
    <xdr:cxnSp macro="">
      <xdr:nvCxnSpPr>
        <xdr:cNvPr id="403" name="直線コネクタ 402"/>
        <xdr:cNvCxnSpPr/>
      </xdr:nvCxnSpPr>
      <xdr:spPr>
        <a:xfrm>
          <a:off x="8750300" y="13475241"/>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4" name="フローチャート: 判断 403"/>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5" name="テキスト ボックス 404"/>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102141</xdr:rowOff>
    </xdr:from>
    <xdr:to>
      <xdr:col>45</xdr:col>
      <xdr:colOff>177800</xdr:colOff>
      <xdr:row>78</xdr:row>
      <xdr:rowOff>124727</xdr:rowOff>
    </xdr:to>
    <xdr:cxnSp macro="">
      <xdr:nvCxnSpPr>
        <xdr:cNvPr id="406" name="直線コネクタ 405"/>
        <xdr:cNvCxnSpPr/>
      </xdr:nvCxnSpPr>
      <xdr:spPr>
        <a:xfrm flipV="1">
          <a:off x="7861300" y="13475241"/>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07" name="フローチャート: 判断 406"/>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08" name="テキスト ボックス 407"/>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124727</xdr:rowOff>
    </xdr:from>
    <xdr:to>
      <xdr:col>41</xdr:col>
      <xdr:colOff>50800</xdr:colOff>
      <xdr:row>78</xdr:row>
      <xdr:rowOff>149720</xdr:rowOff>
    </xdr:to>
    <xdr:cxnSp macro="">
      <xdr:nvCxnSpPr>
        <xdr:cNvPr id="409" name="直線コネクタ 408"/>
        <xdr:cNvCxnSpPr/>
      </xdr:nvCxnSpPr>
      <xdr:spPr>
        <a:xfrm flipV="1">
          <a:off x="6972300" y="13497827"/>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0" name="フローチャート: 判断 409"/>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1" name="テキスト ボックス 410"/>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2" name="フローチャート: 判断 411"/>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3" name="テキスト ボックス 412"/>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57497</xdr:rowOff>
    </xdr:from>
    <xdr:to>
      <xdr:col>55</xdr:col>
      <xdr:colOff>50800</xdr:colOff>
      <xdr:row>78</xdr:row>
      <xdr:rowOff>159097</xdr:rowOff>
    </xdr:to>
    <xdr:sp macro="" textlink="">
      <xdr:nvSpPr>
        <xdr:cNvPr id="419" name="楕円 418"/>
        <xdr:cNvSpPr/>
      </xdr:nvSpPr>
      <xdr:spPr>
        <a:xfrm>
          <a:off x="10426700" y="134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2670</xdr:rowOff>
    </xdr:from>
    <xdr:ext cx="534377" cy="259045"/>
    <xdr:sp macro="" textlink="">
      <xdr:nvSpPr>
        <xdr:cNvPr id="420" name="商工費該当値テキスト"/>
        <xdr:cNvSpPr txBox="1"/>
      </xdr:nvSpPr>
      <xdr:spPr>
        <a:xfrm>
          <a:off x="10528300" y="133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95385</xdr:rowOff>
    </xdr:from>
    <xdr:to>
      <xdr:col>50</xdr:col>
      <xdr:colOff>165100</xdr:colOff>
      <xdr:row>79</xdr:row>
      <xdr:rowOff>25535</xdr:rowOff>
    </xdr:to>
    <xdr:sp macro="" textlink="">
      <xdr:nvSpPr>
        <xdr:cNvPr id="421" name="楕円 420"/>
        <xdr:cNvSpPr/>
      </xdr:nvSpPr>
      <xdr:spPr>
        <a:xfrm>
          <a:off x="9588500" y="13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16662</xdr:rowOff>
    </xdr:from>
    <xdr:ext cx="469744" cy="259045"/>
    <xdr:sp macro="" textlink="">
      <xdr:nvSpPr>
        <xdr:cNvPr id="422" name="テキスト ボックス 421"/>
        <xdr:cNvSpPr txBox="1"/>
      </xdr:nvSpPr>
      <xdr:spPr>
        <a:xfrm>
          <a:off x="9404428" y="13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51341</xdr:rowOff>
    </xdr:from>
    <xdr:to>
      <xdr:col>46</xdr:col>
      <xdr:colOff>38100</xdr:colOff>
      <xdr:row>78</xdr:row>
      <xdr:rowOff>152941</xdr:rowOff>
    </xdr:to>
    <xdr:sp macro="" textlink="">
      <xdr:nvSpPr>
        <xdr:cNvPr id="423" name="楕円 422"/>
        <xdr:cNvSpPr/>
      </xdr:nvSpPr>
      <xdr:spPr>
        <a:xfrm>
          <a:off x="8699500" y="134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144068</xdr:rowOff>
    </xdr:from>
    <xdr:ext cx="534377" cy="259045"/>
    <xdr:sp macro="" textlink="">
      <xdr:nvSpPr>
        <xdr:cNvPr id="424" name="テキスト ボックス 423"/>
        <xdr:cNvSpPr txBox="1"/>
      </xdr:nvSpPr>
      <xdr:spPr>
        <a:xfrm>
          <a:off x="8483111" y="135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73927</xdr:rowOff>
    </xdr:from>
    <xdr:to>
      <xdr:col>41</xdr:col>
      <xdr:colOff>101600</xdr:colOff>
      <xdr:row>79</xdr:row>
      <xdr:rowOff>4077</xdr:rowOff>
    </xdr:to>
    <xdr:sp macro="" textlink="">
      <xdr:nvSpPr>
        <xdr:cNvPr id="425" name="楕円 424"/>
        <xdr:cNvSpPr/>
      </xdr:nvSpPr>
      <xdr:spPr>
        <a:xfrm>
          <a:off x="7810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166654</xdr:rowOff>
    </xdr:from>
    <xdr:ext cx="534377" cy="259045"/>
    <xdr:sp macro="" textlink="">
      <xdr:nvSpPr>
        <xdr:cNvPr id="426" name="テキスト ボックス 425"/>
        <xdr:cNvSpPr txBox="1"/>
      </xdr:nvSpPr>
      <xdr:spPr>
        <a:xfrm>
          <a:off x="7594111" y="135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98920</xdr:rowOff>
    </xdr:from>
    <xdr:to>
      <xdr:col>36</xdr:col>
      <xdr:colOff>165100</xdr:colOff>
      <xdr:row>79</xdr:row>
      <xdr:rowOff>29070</xdr:rowOff>
    </xdr:to>
    <xdr:sp macro="" textlink="">
      <xdr:nvSpPr>
        <xdr:cNvPr id="427" name="楕円 426"/>
        <xdr:cNvSpPr/>
      </xdr:nvSpPr>
      <xdr:spPr>
        <a:xfrm>
          <a:off x="6921500" y="134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20197</xdr:rowOff>
    </xdr:from>
    <xdr:ext cx="469744" cy="259045"/>
    <xdr:sp macro="" textlink="">
      <xdr:nvSpPr>
        <xdr:cNvPr id="428" name="テキスト ボックス 427"/>
        <xdr:cNvSpPr txBox="1"/>
      </xdr:nvSpPr>
      <xdr:spPr>
        <a:xfrm>
          <a:off x="6737428"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0" name="直線コネクタ 449"/>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1"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2" name="直線コネクタ 451"/>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3"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4" name="直線コネクタ 453"/>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108809</xdr:rowOff>
    </xdr:from>
    <xdr:to>
      <xdr:col>55</xdr:col>
      <xdr:colOff>0</xdr:colOff>
      <xdr:row>98</xdr:row>
      <xdr:rowOff>109124</xdr:rowOff>
    </xdr:to>
    <xdr:cxnSp macro="">
      <xdr:nvCxnSpPr>
        <xdr:cNvPr id="455" name="直線コネクタ 454"/>
        <xdr:cNvCxnSpPr/>
      </xdr:nvCxnSpPr>
      <xdr:spPr>
        <a:xfrm flipV="1">
          <a:off x="9639300" y="16910909"/>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56"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57" name="フローチャート: 判断 456"/>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105863</xdr:rowOff>
    </xdr:from>
    <xdr:to>
      <xdr:col>50</xdr:col>
      <xdr:colOff>114300</xdr:colOff>
      <xdr:row>98</xdr:row>
      <xdr:rowOff>109124</xdr:rowOff>
    </xdr:to>
    <xdr:cxnSp macro="">
      <xdr:nvCxnSpPr>
        <xdr:cNvPr id="458" name="直線コネクタ 457"/>
        <xdr:cNvCxnSpPr/>
      </xdr:nvCxnSpPr>
      <xdr:spPr>
        <a:xfrm>
          <a:off x="8750300" y="16907963"/>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59" name="フローチャート: 判断 458"/>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0" name="テキスト ボックス 459"/>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105863</xdr:rowOff>
    </xdr:from>
    <xdr:to>
      <xdr:col>45</xdr:col>
      <xdr:colOff>177800</xdr:colOff>
      <xdr:row>98</xdr:row>
      <xdr:rowOff>114708</xdr:rowOff>
    </xdr:to>
    <xdr:cxnSp macro="">
      <xdr:nvCxnSpPr>
        <xdr:cNvPr id="461" name="直線コネクタ 460"/>
        <xdr:cNvCxnSpPr/>
      </xdr:nvCxnSpPr>
      <xdr:spPr>
        <a:xfrm flipV="1">
          <a:off x="7861300" y="16907963"/>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2" name="フローチャート: 判断 461"/>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3" name="テキスト ボックス 462"/>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101972</xdr:rowOff>
    </xdr:from>
    <xdr:to>
      <xdr:col>41</xdr:col>
      <xdr:colOff>50800</xdr:colOff>
      <xdr:row>98</xdr:row>
      <xdr:rowOff>114708</xdr:rowOff>
    </xdr:to>
    <xdr:cxnSp macro="">
      <xdr:nvCxnSpPr>
        <xdr:cNvPr id="464" name="直線コネクタ 463"/>
        <xdr:cNvCxnSpPr/>
      </xdr:nvCxnSpPr>
      <xdr:spPr>
        <a:xfrm>
          <a:off x="6972300" y="1690407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5" name="フローチャート: 判断 464"/>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66" name="テキスト ボックス 465"/>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67" name="フローチャート: 判断 466"/>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68" name="テキスト ボックス 467"/>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58009</xdr:rowOff>
    </xdr:from>
    <xdr:to>
      <xdr:col>55</xdr:col>
      <xdr:colOff>50800</xdr:colOff>
      <xdr:row>98</xdr:row>
      <xdr:rowOff>159609</xdr:rowOff>
    </xdr:to>
    <xdr:sp macro="" textlink="">
      <xdr:nvSpPr>
        <xdr:cNvPr id="474" name="楕円 473"/>
        <xdr:cNvSpPr/>
      </xdr:nvSpPr>
      <xdr:spPr>
        <a:xfrm>
          <a:off x="10426700" y="168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5"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58324</xdr:rowOff>
    </xdr:from>
    <xdr:to>
      <xdr:col>50</xdr:col>
      <xdr:colOff>165100</xdr:colOff>
      <xdr:row>98</xdr:row>
      <xdr:rowOff>159924</xdr:rowOff>
    </xdr:to>
    <xdr:sp macro="" textlink="">
      <xdr:nvSpPr>
        <xdr:cNvPr id="476" name="楕円 475"/>
        <xdr:cNvSpPr/>
      </xdr:nvSpPr>
      <xdr:spPr>
        <a:xfrm>
          <a:off x="9588500" y="168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151051</xdr:rowOff>
    </xdr:from>
    <xdr:ext cx="534377" cy="259045"/>
    <xdr:sp macro="" textlink="">
      <xdr:nvSpPr>
        <xdr:cNvPr id="477" name="テキスト ボックス 476"/>
        <xdr:cNvSpPr txBox="1"/>
      </xdr:nvSpPr>
      <xdr:spPr>
        <a:xfrm>
          <a:off x="9372111" y="169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55063</xdr:rowOff>
    </xdr:from>
    <xdr:to>
      <xdr:col>46</xdr:col>
      <xdr:colOff>38100</xdr:colOff>
      <xdr:row>98</xdr:row>
      <xdr:rowOff>156663</xdr:rowOff>
    </xdr:to>
    <xdr:sp macro="" textlink="">
      <xdr:nvSpPr>
        <xdr:cNvPr id="478" name="楕円 477"/>
        <xdr:cNvSpPr/>
      </xdr:nvSpPr>
      <xdr:spPr>
        <a:xfrm>
          <a:off x="8699500" y="168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147790</xdr:rowOff>
    </xdr:from>
    <xdr:ext cx="534377" cy="259045"/>
    <xdr:sp macro="" textlink="">
      <xdr:nvSpPr>
        <xdr:cNvPr id="479" name="テキスト ボックス 478"/>
        <xdr:cNvSpPr txBox="1"/>
      </xdr:nvSpPr>
      <xdr:spPr>
        <a:xfrm>
          <a:off x="8483111" y="169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63908</xdr:rowOff>
    </xdr:from>
    <xdr:to>
      <xdr:col>41</xdr:col>
      <xdr:colOff>101600</xdr:colOff>
      <xdr:row>98</xdr:row>
      <xdr:rowOff>165508</xdr:rowOff>
    </xdr:to>
    <xdr:sp macro="" textlink="">
      <xdr:nvSpPr>
        <xdr:cNvPr id="480" name="楕円 479"/>
        <xdr:cNvSpPr/>
      </xdr:nvSpPr>
      <xdr:spPr>
        <a:xfrm>
          <a:off x="7810500" y="168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156635</xdr:rowOff>
    </xdr:from>
    <xdr:ext cx="534377" cy="259045"/>
    <xdr:sp macro="" textlink="">
      <xdr:nvSpPr>
        <xdr:cNvPr id="481" name="テキスト ボックス 480"/>
        <xdr:cNvSpPr txBox="1"/>
      </xdr:nvSpPr>
      <xdr:spPr>
        <a:xfrm>
          <a:off x="7594111" y="16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51172</xdr:rowOff>
    </xdr:from>
    <xdr:to>
      <xdr:col>36</xdr:col>
      <xdr:colOff>165100</xdr:colOff>
      <xdr:row>98</xdr:row>
      <xdr:rowOff>152772</xdr:rowOff>
    </xdr:to>
    <xdr:sp macro="" textlink="">
      <xdr:nvSpPr>
        <xdr:cNvPr id="482" name="楕円 481"/>
        <xdr:cNvSpPr/>
      </xdr:nvSpPr>
      <xdr:spPr>
        <a:xfrm>
          <a:off x="6921500" y="168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169299</xdr:rowOff>
    </xdr:from>
    <xdr:ext cx="534377" cy="259045"/>
    <xdr:sp macro="" textlink="">
      <xdr:nvSpPr>
        <xdr:cNvPr id="483" name="テキスト ボックス 482"/>
        <xdr:cNvSpPr txBox="1"/>
      </xdr:nvSpPr>
      <xdr:spPr>
        <a:xfrm>
          <a:off x="6705111" y="16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08" name="直線コネクタ 507"/>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09"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0" name="直線コネクタ 509"/>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1"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2" name="直線コネクタ 511"/>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98476</xdr:rowOff>
    </xdr:from>
    <xdr:to>
      <xdr:col>85</xdr:col>
      <xdr:colOff>127000</xdr:colOff>
      <xdr:row>37</xdr:row>
      <xdr:rowOff>110344</xdr:rowOff>
    </xdr:to>
    <xdr:cxnSp macro="">
      <xdr:nvCxnSpPr>
        <xdr:cNvPr id="513" name="直線コネクタ 512"/>
        <xdr:cNvCxnSpPr/>
      </xdr:nvCxnSpPr>
      <xdr:spPr>
        <a:xfrm flipV="1">
          <a:off x="15481300" y="6442126"/>
          <a:ext cx="8382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4"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5" name="フローチャート: 判断 514"/>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110344</xdr:rowOff>
    </xdr:from>
    <xdr:to>
      <xdr:col>81</xdr:col>
      <xdr:colOff>50800</xdr:colOff>
      <xdr:row>38</xdr:row>
      <xdr:rowOff>55937</xdr:rowOff>
    </xdr:to>
    <xdr:cxnSp macro="">
      <xdr:nvCxnSpPr>
        <xdr:cNvPr id="516" name="直線コネクタ 515"/>
        <xdr:cNvCxnSpPr/>
      </xdr:nvCxnSpPr>
      <xdr:spPr>
        <a:xfrm flipV="1">
          <a:off x="14592300" y="6453994"/>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17" name="フローチャート: 判断 516"/>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18" name="テキスト ボックス 517"/>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36240</xdr:rowOff>
    </xdr:from>
    <xdr:to>
      <xdr:col>76</xdr:col>
      <xdr:colOff>114300</xdr:colOff>
      <xdr:row>38</xdr:row>
      <xdr:rowOff>55937</xdr:rowOff>
    </xdr:to>
    <xdr:cxnSp macro="">
      <xdr:nvCxnSpPr>
        <xdr:cNvPr id="519" name="直線コネクタ 518"/>
        <xdr:cNvCxnSpPr/>
      </xdr:nvCxnSpPr>
      <xdr:spPr>
        <a:xfrm>
          <a:off x="13703300" y="6551340"/>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0" name="フローチャート: 判断 519"/>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1" name="テキスト ボックス 520"/>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50736</xdr:rowOff>
    </xdr:from>
    <xdr:to>
      <xdr:col>71</xdr:col>
      <xdr:colOff>177800</xdr:colOff>
      <xdr:row>38</xdr:row>
      <xdr:rowOff>36240</xdr:rowOff>
    </xdr:to>
    <xdr:cxnSp macro="">
      <xdr:nvCxnSpPr>
        <xdr:cNvPr id="522" name="直線コネクタ 521"/>
        <xdr:cNvCxnSpPr/>
      </xdr:nvCxnSpPr>
      <xdr:spPr>
        <a:xfrm>
          <a:off x="12814300" y="5194236"/>
          <a:ext cx="889000" cy="13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3" name="フローチャート: 判断 522"/>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4" name="テキスト ボックス 523"/>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5" name="フローチャート: 判断 524"/>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149489</xdr:rowOff>
    </xdr:from>
    <xdr:ext cx="534377" cy="259045"/>
    <xdr:sp macro="" textlink="">
      <xdr:nvSpPr>
        <xdr:cNvPr id="526" name="テキスト ボックス 525"/>
        <xdr:cNvSpPr txBox="1"/>
      </xdr:nvSpPr>
      <xdr:spPr>
        <a:xfrm>
          <a:off x="12547111" y="6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47676</xdr:rowOff>
    </xdr:from>
    <xdr:to>
      <xdr:col>85</xdr:col>
      <xdr:colOff>177800</xdr:colOff>
      <xdr:row>37</xdr:row>
      <xdr:rowOff>149276</xdr:rowOff>
    </xdr:to>
    <xdr:sp macro="" textlink="">
      <xdr:nvSpPr>
        <xdr:cNvPr id="532" name="楕円 531"/>
        <xdr:cNvSpPr/>
      </xdr:nvSpPr>
      <xdr:spPr>
        <a:xfrm>
          <a:off x="16268700" y="63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70553</xdr:rowOff>
    </xdr:from>
    <xdr:ext cx="534377" cy="259045"/>
    <xdr:sp macro="" textlink="">
      <xdr:nvSpPr>
        <xdr:cNvPr id="533" name="消防費該当値テキスト"/>
        <xdr:cNvSpPr txBox="1"/>
      </xdr:nvSpPr>
      <xdr:spPr>
        <a:xfrm>
          <a:off x="16370300"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59544</xdr:rowOff>
    </xdr:from>
    <xdr:to>
      <xdr:col>81</xdr:col>
      <xdr:colOff>101600</xdr:colOff>
      <xdr:row>37</xdr:row>
      <xdr:rowOff>161144</xdr:rowOff>
    </xdr:to>
    <xdr:sp macro="" textlink="">
      <xdr:nvSpPr>
        <xdr:cNvPr id="534" name="楕円 533"/>
        <xdr:cNvSpPr/>
      </xdr:nvSpPr>
      <xdr:spPr>
        <a:xfrm>
          <a:off x="15430500" y="64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6221</xdr:rowOff>
    </xdr:from>
    <xdr:ext cx="534377" cy="259045"/>
    <xdr:sp macro="" textlink="">
      <xdr:nvSpPr>
        <xdr:cNvPr id="535" name="テキスト ボックス 534"/>
        <xdr:cNvSpPr txBox="1"/>
      </xdr:nvSpPr>
      <xdr:spPr>
        <a:xfrm>
          <a:off x="15214111" y="61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5137</xdr:rowOff>
    </xdr:from>
    <xdr:to>
      <xdr:col>76</xdr:col>
      <xdr:colOff>165100</xdr:colOff>
      <xdr:row>38</xdr:row>
      <xdr:rowOff>106737</xdr:rowOff>
    </xdr:to>
    <xdr:sp macro="" textlink="">
      <xdr:nvSpPr>
        <xdr:cNvPr id="536" name="楕円 535"/>
        <xdr:cNvSpPr/>
      </xdr:nvSpPr>
      <xdr:spPr>
        <a:xfrm>
          <a:off x="14541500" y="65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97864</xdr:rowOff>
    </xdr:from>
    <xdr:ext cx="534377" cy="259045"/>
    <xdr:sp macro="" textlink="">
      <xdr:nvSpPr>
        <xdr:cNvPr id="537" name="テキスト ボックス 536"/>
        <xdr:cNvSpPr txBox="1"/>
      </xdr:nvSpPr>
      <xdr:spPr>
        <a:xfrm>
          <a:off x="14325111" y="66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156889</xdr:rowOff>
    </xdr:from>
    <xdr:to>
      <xdr:col>72</xdr:col>
      <xdr:colOff>38100</xdr:colOff>
      <xdr:row>38</xdr:row>
      <xdr:rowOff>87040</xdr:rowOff>
    </xdr:to>
    <xdr:sp macro="" textlink="">
      <xdr:nvSpPr>
        <xdr:cNvPr id="538" name="楕円 537"/>
        <xdr:cNvSpPr/>
      </xdr:nvSpPr>
      <xdr:spPr>
        <a:xfrm>
          <a:off x="13652500" y="6500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78167</xdr:rowOff>
    </xdr:from>
    <xdr:ext cx="534377" cy="259045"/>
    <xdr:sp macro="" textlink="">
      <xdr:nvSpPr>
        <xdr:cNvPr id="539" name="テキスト ボックス 538"/>
        <xdr:cNvSpPr txBox="1"/>
      </xdr:nvSpPr>
      <xdr:spPr>
        <a:xfrm>
          <a:off x="13436111" y="65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171386</xdr:rowOff>
    </xdr:from>
    <xdr:to>
      <xdr:col>67</xdr:col>
      <xdr:colOff>101600</xdr:colOff>
      <xdr:row>30</xdr:row>
      <xdr:rowOff>101536</xdr:rowOff>
    </xdr:to>
    <xdr:sp macro="" textlink="">
      <xdr:nvSpPr>
        <xdr:cNvPr id="540" name="楕円 539"/>
        <xdr:cNvSpPr/>
      </xdr:nvSpPr>
      <xdr:spPr>
        <a:xfrm>
          <a:off x="12763500" y="5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118063</xdr:rowOff>
    </xdr:from>
    <xdr:ext cx="599010" cy="259045"/>
    <xdr:sp macro="" textlink="">
      <xdr:nvSpPr>
        <xdr:cNvPr id="541" name="テキスト ボックス 540"/>
        <xdr:cNvSpPr txBox="1"/>
      </xdr:nvSpPr>
      <xdr:spPr>
        <a:xfrm>
          <a:off x="12514795" y="491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3" name="直線コネクタ 562"/>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4"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5" name="直線コネクタ 564"/>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66"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67" name="直線コネクタ 566"/>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138004</xdr:rowOff>
    </xdr:from>
    <xdr:to>
      <xdr:col>85</xdr:col>
      <xdr:colOff>127000</xdr:colOff>
      <xdr:row>57</xdr:row>
      <xdr:rowOff>42083</xdr:rowOff>
    </xdr:to>
    <xdr:cxnSp macro="">
      <xdr:nvCxnSpPr>
        <xdr:cNvPr id="568" name="直線コネクタ 567"/>
        <xdr:cNvCxnSpPr/>
      </xdr:nvCxnSpPr>
      <xdr:spPr>
        <a:xfrm flipV="1">
          <a:off x="15481300" y="9739204"/>
          <a:ext cx="8382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69"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0" name="フローチャート: 判断 569"/>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42083</xdr:rowOff>
    </xdr:from>
    <xdr:to>
      <xdr:col>81</xdr:col>
      <xdr:colOff>50800</xdr:colOff>
      <xdr:row>57</xdr:row>
      <xdr:rowOff>65986</xdr:rowOff>
    </xdr:to>
    <xdr:cxnSp macro="">
      <xdr:nvCxnSpPr>
        <xdr:cNvPr id="571" name="直線コネクタ 570"/>
        <xdr:cNvCxnSpPr/>
      </xdr:nvCxnSpPr>
      <xdr:spPr>
        <a:xfrm flipV="1">
          <a:off x="14592300" y="9814733"/>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2" name="フローチャート: 判断 571"/>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3" name="テキスト ボックス 572"/>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156676</xdr:rowOff>
    </xdr:from>
    <xdr:to>
      <xdr:col>76</xdr:col>
      <xdr:colOff>114300</xdr:colOff>
      <xdr:row>57</xdr:row>
      <xdr:rowOff>65986</xdr:rowOff>
    </xdr:to>
    <xdr:cxnSp macro="">
      <xdr:nvCxnSpPr>
        <xdr:cNvPr id="574" name="直線コネクタ 573"/>
        <xdr:cNvCxnSpPr/>
      </xdr:nvCxnSpPr>
      <xdr:spPr>
        <a:xfrm>
          <a:off x="13703300" y="9757876"/>
          <a:ext cx="889000" cy="8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5" name="フローチャート: 判断 574"/>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76" name="テキスト ボックス 575"/>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77402</xdr:rowOff>
    </xdr:from>
    <xdr:to>
      <xdr:col>71</xdr:col>
      <xdr:colOff>177800</xdr:colOff>
      <xdr:row>56</xdr:row>
      <xdr:rowOff>156676</xdr:rowOff>
    </xdr:to>
    <xdr:cxnSp macro="">
      <xdr:nvCxnSpPr>
        <xdr:cNvPr id="577" name="直線コネクタ 576"/>
        <xdr:cNvCxnSpPr/>
      </xdr:nvCxnSpPr>
      <xdr:spPr>
        <a:xfrm>
          <a:off x="12814300" y="8992802"/>
          <a:ext cx="889000" cy="7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78" name="フローチャート: 判断 577"/>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79" name="テキスト ボックス 578"/>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0" name="フローチャート: 判断 579"/>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163961</xdr:rowOff>
    </xdr:from>
    <xdr:ext cx="534377" cy="259045"/>
    <xdr:sp macro="" textlink="">
      <xdr:nvSpPr>
        <xdr:cNvPr id="581" name="テキスト ボックス 580"/>
        <xdr:cNvSpPr txBox="1"/>
      </xdr:nvSpPr>
      <xdr:spPr>
        <a:xfrm>
          <a:off x="12547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87204</xdr:rowOff>
    </xdr:from>
    <xdr:to>
      <xdr:col>85</xdr:col>
      <xdr:colOff>177800</xdr:colOff>
      <xdr:row>57</xdr:row>
      <xdr:rowOff>17354</xdr:rowOff>
    </xdr:to>
    <xdr:sp macro="" textlink="">
      <xdr:nvSpPr>
        <xdr:cNvPr id="587" name="楕円 586"/>
        <xdr:cNvSpPr/>
      </xdr:nvSpPr>
      <xdr:spPr>
        <a:xfrm>
          <a:off x="16268700" y="96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110081</xdr:rowOff>
    </xdr:from>
    <xdr:ext cx="534377" cy="259045"/>
    <xdr:sp macro="" textlink="">
      <xdr:nvSpPr>
        <xdr:cNvPr id="588" name="教育費該当値テキスト"/>
        <xdr:cNvSpPr txBox="1"/>
      </xdr:nvSpPr>
      <xdr:spPr>
        <a:xfrm>
          <a:off x="16370300" y="95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162733</xdr:rowOff>
    </xdr:from>
    <xdr:to>
      <xdr:col>81</xdr:col>
      <xdr:colOff>101600</xdr:colOff>
      <xdr:row>57</xdr:row>
      <xdr:rowOff>92883</xdr:rowOff>
    </xdr:to>
    <xdr:sp macro="" textlink="">
      <xdr:nvSpPr>
        <xdr:cNvPr id="589" name="楕円 588"/>
        <xdr:cNvSpPr/>
      </xdr:nvSpPr>
      <xdr:spPr>
        <a:xfrm>
          <a:off x="15430500" y="97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84010</xdr:rowOff>
    </xdr:from>
    <xdr:ext cx="534377" cy="259045"/>
    <xdr:sp macro="" textlink="">
      <xdr:nvSpPr>
        <xdr:cNvPr id="590" name="テキスト ボックス 589"/>
        <xdr:cNvSpPr txBox="1"/>
      </xdr:nvSpPr>
      <xdr:spPr>
        <a:xfrm>
          <a:off x="15214111" y="98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15186</xdr:rowOff>
    </xdr:from>
    <xdr:to>
      <xdr:col>76</xdr:col>
      <xdr:colOff>165100</xdr:colOff>
      <xdr:row>57</xdr:row>
      <xdr:rowOff>116786</xdr:rowOff>
    </xdr:to>
    <xdr:sp macro="" textlink="">
      <xdr:nvSpPr>
        <xdr:cNvPr id="591" name="楕円 590"/>
        <xdr:cNvSpPr/>
      </xdr:nvSpPr>
      <xdr:spPr>
        <a:xfrm>
          <a:off x="14541500" y="97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107913</xdr:rowOff>
    </xdr:from>
    <xdr:ext cx="534377" cy="259045"/>
    <xdr:sp macro="" textlink="">
      <xdr:nvSpPr>
        <xdr:cNvPr id="592" name="テキスト ボックス 591"/>
        <xdr:cNvSpPr txBox="1"/>
      </xdr:nvSpPr>
      <xdr:spPr>
        <a:xfrm>
          <a:off x="14325111" y="98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105876</xdr:rowOff>
    </xdr:from>
    <xdr:to>
      <xdr:col>72</xdr:col>
      <xdr:colOff>38100</xdr:colOff>
      <xdr:row>57</xdr:row>
      <xdr:rowOff>36026</xdr:rowOff>
    </xdr:to>
    <xdr:sp macro="" textlink="">
      <xdr:nvSpPr>
        <xdr:cNvPr id="593" name="楕円 592"/>
        <xdr:cNvSpPr/>
      </xdr:nvSpPr>
      <xdr:spPr>
        <a:xfrm>
          <a:off x="13652500" y="97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27153</xdr:rowOff>
    </xdr:from>
    <xdr:ext cx="534377" cy="259045"/>
    <xdr:sp macro="" textlink="">
      <xdr:nvSpPr>
        <xdr:cNvPr id="594" name="テキスト ボックス 593"/>
        <xdr:cNvSpPr txBox="1"/>
      </xdr:nvSpPr>
      <xdr:spPr>
        <a:xfrm>
          <a:off x="13436111" y="97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26602</xdr:rowOff>
    </xdr:from>
    <xdr:to>
      <xdr:col>67</xdr:col>
      <xdr:colOff>101600</xdr:colOff>
      <xdr:row>52</xdr:row>
      <xdr:rowOff>128202</xdr:rowOff>
    </xdr:to>
    <xdr:sp macro="" textlink="">
      <xdr:nvSpPr>
        <xdr:cNvPr id="595" name="楕円 594"/>
        <xdr:cNvSpPr/>
      </xdr:nvSpPr>
      <xdr:spPr>
        <a:xfrm>
          <a:off x="12763500" y="89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144729</xdr:rowOff>
    </xdr:from>
    <xdr:ext cx="599010" cy="259045"/>
    <xdr:sp macro="" textlink="">
      <xdr:nvSpPr>
        <xdr:cNvPr id="596" name="テキスト ボックス 595"/>
        <xdr:cNvSpPr txBox="1"/>
      </xdr:nvSpPr>
      <xdr:spPr>
        <a:xfrm>
          <a:off x="12514795" y="871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18" name="直線コネクタ 617"/>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19"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1"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2" name="直線コネクタ 621"/>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52302</xdr:rowOff>
    </xdr:from>
    <xdr:to>
      <xdr:col>85</xdr:col>
      <xdr:colOff>127000</xdr:colOff>
      <xdr:row>78</xdr:row>
      <xdr:rowOff>135390</xdr:rowOff>
    </xdr:to>
    <xdr:cxnSp macro="">
      <xdr:nvCxnSpPr>
        <xdr:cNvPr id="623" name="直線コネクタ 622"/>
        <xdr:cNvCxnSpPr/>
      </xdr:nvCxnSpPr>
      <xdr:spPr>
        <a:xfrm flipV="1">
          <a:off x="15481300" y="13425402"/>
          <a:ext cx="838200" cy="8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4"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5" name="フローチャート: 判断 624"/>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135390</xdr:rowOff>
    </xdr:from>
    <xdr:to>
      <xdr:col>81</xdr:col>
      <xdr:colOff>50800</xdr:colOff>
      <xdr:row>78</xdr:row>
      <xdr:rowOff>139071</xdr:rowOff>
    </xdr:to>
    <xdr:cxnSp macro="">
      <xdr:nvCxnSpPr>
        <xdr:cNvPr id="626" name="直線コネクタ 625"/>
        <xdr:cNvCxnSpPr/>
      </xdr:nvCxnSpPr>
      <xdr:spPr>
        <a:xfrm flipV="1">
          <a:off x="14592300" y="13508490"/>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27" name="フローチャート: 判断 626"/>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28" name="テキスト ボックス 627"/>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136260</xdr:rowOff>
    </xdr:from>
    <xdr:to>
      <xdr:col>76</xdr:col>
      <xdr:colOff>114300</xdr:colOff>
      <xdr:row>78</xdr:row>
      <xdr:rowOff>139071</xdr:rowOff>
    </xdr:to>
    <xdr:cxnSp macro="">
      <xdr:nvCxnSpPr>
        <xdr:cNvPr id="629" name="直線コネクタ 628"/>
        <xdr:cNvCxnSpPr/>
      </xdr:nvCxnSpPr>
      <xdr:spPr>
        <a:xfrm>
          <a:off x="13703300" y="13509360"/>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0" name="フローチャート: 判断 629"/>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1" name="テキスト ボックス 630"/>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135094</xdr:rowOff>
    </xdr:from>
    <xdr:to>
      <xdr:col>71</xdr:col>
      <xdr:colOff>177800</xdr:colOff>
      <xdr:row>78</xdr:row>
      <xdr:rowOff>136260</xdr:rowOff>
    </xdr:to>
    <xdr:cxnSp macro="">
      <xdr:nvCxnSpPr>
        <xdr:cNvPr id="632" name="直線コネクタ 631"/>
        <xdr:cNvCxnSpPr/>
      </xdr:nvCxnSpPr>
      <xdr:spPr>
        <a:xfrm>
          <a:off x="12814300" y="1350819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3" name="フローチャート: 判断 632"/>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4" name="テキスト ボックス 633"/>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5" name="フローチャート: 判断 634"/>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36" name="テキスト ボックス 635"/>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xdr:rowOff>
    </xdr:from>
    <xdr:to>
      <xdr:col>85</xdr:col>
      <xdr:colOff>177800</xdr:colOff>
      <xdr:row>78</xdr:row>
      <xdr:rowOff>103102</xdr:rowOff>
    </xdr:to>
    <xdr:sp macro="" textlink="">
      <xdr:nvSpPr>
        <xdr:cNvPr id="642" name="楕円 641"/>
        <xdr:cNvSpPr/>
      </xdr:nvSpPr>
      <xdr:spPr>
        <a:xfrm>
          <a:off x="16268700" y="133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132329</xdr:rowOff>
    </xdr:from>
    <xdr:ext cx="534377" cy="259045"/>
    <xdr:sp macro="" textlink="">
      <xdr:nvSpPr>
        <xdr:cNvPr id="643" name="災害復旧費該当値テキスト"/>
        <xdr:cNvSpPr txBox="1"/>
      </xdr:nvSpPr>
      <xdr:spPr>
        <a:xfrm>
          <a:off x="16370300" y="131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84590</xdr:rowOff>
    </xdr:from>
    <xdr:to>
      <xdr:col>81</xdr:col>
      <xdr:colOff>101600</xdr:colOff>
      <xdr:row>79</xdr:row>
      <xdr:rowOff>14740</xdr:rowOff>
    </xdr:to>
    <xdr:sp macro="" textlink="">
      <xdr:nvSpPr>
        <xdr:cNvPr id="644" name="楕円 643"/>
        <xdr:cNvSpPr/>
      </xdr:nvSpPr>
      <xdr:spPr>
        <a:xfrm>
          <a:off x="15430500" y="13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5867</xdr:rowOff>
    </xdr:from>
    <xdr:ext cx="469744" cy="259045"/>
    <xdr:sp macro="" textlink="">
      <xdr:nvSpPr>
        <xdr:cNvPr id="645" name="テキスト ボックス 644"/>
        <xdr:cNvSpPr txBox="1"/>
      </xdr:nvSpPr>
      <xdr:spPr>
        <a:xfrm>
          <a:off x="15246428" y="135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88271</xdr:rowOff>
    </xdr:from>
    <xdr:to>
      <xdr:col>76</xdr:col>
      <xdr:colOff>165100</xdr:colOff>
      <xdr:row>79</xdr:row>
      <xdr:rowOff>18421</xdr:rowOff>
    </xdr:to>
    <xdr:sp macro="" textlink="">
      <xdr:nvSpPr>
        <xdr:cNvPr id="646" name="楕円 645"/>
        <xdr:cNvSpPr/>
      </xdr:nvSpPr>
      <xdr:spPr>
        <a:xfrm>
          <a:off x="14541500" y="134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9548</xdr:rowOff>
    </xdr:from>
    <xdr:ext cx="378565" cy="259045"/>
    <xdr:sp macro="" textlink="">
      <xdr:nvSpPr>
        <xdr:cNvPr id="647" name="テキスト ボックス 646"/>
        <xdr:cNvSpPr txBox="1"/>
      </xdr:nvSpPr>
      <xdr:spPr>
        <a:xfrm>
          <a:off x="14403017" y="135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85460</xdr:rowOff>
    </xdr:from>
    <xdr:to>
      <xdr:col>72</xdr:col>
      <xdr:colOff>38100</xdr:colOff>
      <xdr:row>79</xdr:row>
      <xdr:rowOff>15610</xdr:rowOff>
    </xdr:to>
    <xdr:sp macro="" textlink="">
      <xdr:nvSpPr>
        <xdr:cNvPr id="648" name="楕円 647"/>
        <xdr:cNvSpPr/>
      </xdr:nvSpPr>
      <xdr:spPr>
        <a:xfrm>
          <a:off x="13652500" y="134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6737</xdr:rowOff>
    </xdr:from>
    <xdr:ext cx="469744" cy="259045"/>
    <xdr:sp macro="" textlink="">
      <xdr:nvSpPr>
        <xdr:cNvPr id="649" name="テキスト ボックス 648"/>
        <xdr:cNvSpPr txBox="1"/>
      </xdr:nvSpPr>
      <xdr:spPr>
        <a:xfrm>
          <a:off x="13468428" y="135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84294</xdr:rowOff>
    </xdr:from>
    <xdr:to>
      <xdr:col>67</xdr:col>
      <xdr:colOff>101600</xdr:colOff>
      <xdr:row>79</xdr:row>
      <xdr:rowOff>14444</xdr:rowOff>
    </xdr:to>
    <xdr:sp macro="" textlink="">
      <xdr:nvSpPr>
        <xdr:cNvPr id="650" name="楕円 649"/>
        <xdr:cNvSpPr/>
      </xdr:nvSpPr>
      <xdr:spPr>
        <a:xfrm>
          <a:off x="12763500" y="134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5571</xdr:rowOff>
    </xdr:from>
    <xdr:ext cx="469744" cy="259045"/>
    <xdr:sp macro="" textlink="">
      <xdr:nvSpPr>
        <xdr:cNvPr id="651" name="テキスト ボックス 650"/>
        <xdr:cNvSpPr txBox="1"/>
      </xdr:nvSpPr>
      <xdr:spPr>
        <a:xfrm>
          <a:off x="12579428" y="135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3" name="直線コネクタ 672"/>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4"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5" name="直線コネクタ 674"/>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76"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77" name="直線コネクタ 676"/>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144687</xdr:rowOff>
    </xdr:from>
    <xdr:to>
      <xdr:col>85</xdr:col>
      <xdr:colOff>127000</xdr:colOff>
      <xdr:row>97</xdr:row>
      <xdr:rowOff>16416</xdr:rowOff>
    </xdr:to>
    <xdr:cxnSp macro="">
      <xdr:nvCxnSpPr>
        <xdr:cNvPr id="678" name="直線コネクタ 677"/>
        <xdr:cNvCxnSpPr/>
      </xdr:nvCxnSpPr>
      <xdr:spPr>
        <a:xfrm flipV="1">
          <a:off x="15481300" y="16603887"/>
          <a:ext cx="838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79"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0" name="フローチャート: 判断 679"/>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9841</xdr:rowOff>
    </xdr:from>
    <xdr:to>
      <xdr:col>81</xdr:col>
      <xdr:colOff>50800</xdr:colOff>
      <xdr:row>97</xdr:row>
      <xdr:rowOff>16416</xdr:rowOff>
    </xdr:to>
    <xdr:cxnSp macro="">
      <xdr:nvCxnSpPr>
        <xdr:cNvPr id="681" name="直線コネクタ 680"/>
        <xdr:cNvCxnSpPr/>
      </xdr:nvCxnSpPr>
      <xdr:spPr>
        <a:xfrm>
          <a:off x="14592300" y="16640491"/>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2" name="フローチャート: 判断 681"/>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3" name="テキスト ボックス 682"/>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143756</xdr:rowOff>
    </xdr:from>
    <xdr:to>
      <xdr:col>76</xdr:col>
      <xdr:colOff>114300</xdr:colOff>
      <xdr:row>97</xdr:row>
      <xdr:rowOff>9841</xdr:rowOff>
    </xdr:to>
    <xdr:cxnSp macro="">
      <xdr:nvCxnSpPr>
        <xdr:cNvPr id="684" name="直線コネクタ 683"/>
        <xdr:cNvCxnSpPr/>
      </xdr:nvCxnSpPr>
      <xdr:spPr>
        <a:xfrm>
          <a:off x="13703300" y="16602956"/>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5" name="フローチャート: 判断 684"/>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86" name="テキスト ボックス 685"/>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140898</xdr:rowOff>
    </xdr:from>
    <xdr:to>
      <xdr:col>71</xdr:col>
      <xdr:colOff>177800</xdr:colOff>
      <xdr:row>96</xdr:row>
      <xdr:rowOff>143756</xdr:rowOff>
    </xdr:to>
    <xdr:cxnSp macro="">
      <xdr:nvCxnSpPr>
        <xdr:cNvPr id="687" name="直線コネクタ 686"/>
        <xdr:cNvCxnSpPr/>
      </xdr:nvCxnSpPr>
      <xdr:spPr>
        <a:xfrm>
          <a:off x="12814300" y="1660009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88" name="フローチャート: 判断 687"/>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89" name="テキスト ボックス 688"/>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0" name="フローチャート: 判断 689"/>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1" name="テキスト ボックス 690"/>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93887</xdr:rowOff>
    </xdr:from>
    <xdr:to>
      <xdr:col>85</xdr:col>
      <xdr:colOff>177800</xdr:colOff>
      <xdr:row>97</xdr:row>
      <xdr:rowOff>24037</xdr:rowOff>
    </xdr:to>
    <xdr:sp macro="" textlink="">
      <xdr:nvSpPr>
        <xdr:cNvPr id="697" name="楕円 696"/>
        <xdr:cNvSpPr/>
      </xdr:nvSpPr>
      <xdr:spPr>
        <a:xfrm>
          <a:off x="16268700" y="165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116764</xdr:rowOff>
    </xdr:from>
    <xdr:ext cx="534377" cy="259045"/>
    <xdr:sp macro="" textlink="">
      <xdr:nvSpPr>
        <xdr:cNvPr id="698" name="公債費該当値テキスト"/>
        <xdr:cNvSpPr txBox="1"/>
      </xdr:nvSpPr>
      <xdr:spPr>
        <a:xfrm>
          <a:off x="16370300" y="164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137066</xdr:rowOff>
    </xdr:from>
    <xdr:to>
      <xdr:col>81</xdr:col>
      <xdr:colOff>101600</xdr:colOff>
      <xdr:row>97</xdr:row>
      <xdr:rowOff>67216</xdr:rowOff>
    </xdr:to>
    <xdr:sp macro="" textlink="">
      <xdr:nvSpPr>
        <xdr:cNvPr id="699" name="楕円 698"/>
        <xdr:cNvSpPr/>
      </xdr:nvSpPr>
      <xdr:spPr>
        <a:xfrm>
          <a:off x="15430500" y="1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58343</xdr:rowOff>
    </xdr:from>
    <xdr:ext cx="534377" cy="259045"/>
    <xdr:sp macro="" textlink="">
      <xdr:nvSpPr>
        <xdr:cNvPr id="700" name="テキスト ボックス 699"/>
        <xdr:cNvSpPr txBox="1"/>
      </xdr:nvSpPr>
      <xdr:spPr>
        <a:xfrm>
          <a:off x="15214111" y="166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130491</xdr:rowOff>
    </xdr:from>
    <xdr:to>
      <xdr:col>76</xdr:col>
      <xdr:colOff>165100</xdr:colOff>
      <xdr:row>97</xdr:row>
      <xdr:rowOff>60641</xdr:rowOff>
    </xdr:to>
    <xdr:sp macro="" textlink="">
      <xdr:nvSpPr>
        <xdr:cNvPr id="701" name="楕円 700"/>
        <xdr:cNvSpPr/>
      </xdr:nvSpPr>
      <xdr:spPr>
        <a:xfrm>
          <a:off x="14541500" y="165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51768</xdr:rowOff>
    </xdr:from>
    <xdr:ext cx="534377" cy="259045"/>
    <xdr:sp macro="" textlink="">
      <xdr:nvSpPr>
        <xdr:cNvPr id="702" name="テキスト ボックス 701"/>
        <xdr:cNvSpPr txBox="1"/>
      </xdr:nvSpPr>
      <xdr:spPr>
        <a:xfrm>
          <a:off x="14325111" y="166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92956</xdr:rowOff>
    </xdr:from>
    <xdr:to>
      <xdr:col>72</xdr:col>
      <xdr:colOff>38100</xdr:colOff>
      <xdr:row>97</xdr:row>
      <xdr:rowOff>23106</xdr:rowOff>
    </xdr:to>
    <xdr:sp macro="" textlink="">
      <xdr:nvSpPr>
        <xdr:cNvPr id="703" name="楕円 702"/>
        <xdr:cNvSpPr/>
      </xdr:nvSpPr>
      <xdr:spPr>
        <a:xfrm>
          <a:off x="13652500" y="165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39633</xdr:rowOff>
    </xdr:from>
    <xdr:ext cx="534377" cy="259045"/>
    <xdr:sp macro="" textlink="">
      <xdr:nvSpPr>
        <xdr:cNvPr id="704" name="テキスト ボックス 703"/>
        <xdr:cNvSpPr txBox="1"/>
      </xdr:nvSpPr>
      <xdr:spPr>
        <a:xfrm>
          <a:off x="13436111" y="163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90098</xdr:rowOff>
    </xdr:from>
    <xdr:to>
      <xdr:col>67</xdr:col>
      <xdr:colOff>101600</xdr:colOff>
      <xdr:row>97</xdr:row>
      <xdr:rowOff>20248</xdr:rowOff>
    </xdr:to>
    <xdr:sp macro="" textlink="">
      <xdr:nvSpPr>
        <xdr:cNvPr id="705" name="楕円 704"/>
        <xdr:cNvSpPr/>
      </xdr:nvSpPr>
      <xdr:spPr>
        <a:xfrm>
          <a:off x="12763500" y="165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36775</xdr:rowOff>
    </xdr:from>
    <xdr:ext cx="534377" cy="259045"/>
    <xdr:sp macro="" textlink="">
      <xdr:nvSpPr>
        <xdr:cNvPr id="706" name="テキスト ボックス 705"/>
        <xdr:cNvSpPr txBox="1"/>
      </xdr:nvSpPr>
      <xdr:spPr>
        <a:xfrm>
          <a:off x="12547111" y="163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28" name="直線コネクタ 727"/>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1"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2" name="直線コネクタ 731"/>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4"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5" name="フローチャート: 判断 734"/>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37" name="フローチャート: 判断 736"/>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38" name="テキスト ボックス 737"/>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0" name="フローチャート: 判断 739"/>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1" name="テキスト ボックス 740"/>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3" name="フローチャート: 判断 742"/>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4" name="テキスト ボックス 743"/>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5" name="フローチャート: 判断 744"/>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46" name="テキスト ボックス 745"/>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3"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福祉事務所を設置しているため</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のコストが類似団体平均を上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病院事業への繰出があるため、衛生費のコスト</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人口減少が見込まれるため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、それぞれの経費節減に努め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月豪雨災害に係る災害復旧事業等の臨時財政需要があったため、実質単年度収支は赤字となっているが、地方債の借入等により実質収支はプラスとなった。しかし</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災害復旧事業債・新</a:t>
          </a:r>
          <a:r>
            <a:rPr kumimoji="1" lang="ja-JP" altLang="ja-JP" sz="1100">
              <a:solidFill>
                <a:schemeClr val="dk1"/>
              </a:solidFill>
              <a:effectLst/>
              <a:latin typeface="+mn-lt"/>
              <a:ea typeface="+mn-ea"/>
              <a:cs typeface="+mn-cs"/>
            </a:rPr>
            <a:t>図書館建設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等の大規模事業</a:t>
          </a:r>
          <a:r>
            <a:rPr kumimoji="1" lang="ja-JP" altLang="en-US" sz="1100">
              <a:solidFill>
                <a:schemeClr val="dk1"/>
              </a:solidFill>
              <a:effectLst/>
              <a:latin typeface="+mn-lt"/>
              <a:ea typeface="+mn-ea"/>
              <a:cs typeface="+mn-cs"/>
            </a:rPr>
            <a:t>に係る公債費の増加が見込まれるため、</a:t>
          </a:r>
          <a:r>
            <a:rPr kumimoji="1" lang="ja-JP" altLang="ja-JP" sz="1100">
              <a:solidFill>
                <a:schemeClr val="dk1"/>
              </a:solidFill>
              <a:effectLst/>
              <a:latin typeface="+mn-lt"/>
              <a:ea typeface="+mn-ea"/>
              <a:cs typeface="+mn-cs"/>
            </a:rPr>
            <a:t>事業規模の整理等を行い、適切な事業実施と歳出削減に努め、実質収支増を図る。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連結実質赤字額はなく、全体的に良好な状態である。</a:t>
          </a:r>
          <a:endParaRPr lang="ja-JP" altLang="ja-JP" sz="1400">
            <a:effectLst/>
          </a:endParaRPr>
        </a:p>
        <a:p>
          <a:r>
            <a:rPr kumimoji="1" lang="ja-JP" altLang="ja-JP" sz="1100">
              <a:solidFill>
                <a:schemeClr val="dk1"/>
              </a:solidFill>
              <a:effectLst/>
              <a:latin typeface="+mn-lt"/>
              <a:ea typeface="+mn-ea"/>
              <a:cs typeface="+mn-cs"/>
            </a:rPr>
            <a:t>病院事業会計は平成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年度からの智頭病院改革プランに基づき、新たな起債を抑制した結果と、入院患者の病床利用率を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％以上に維持した結果、平成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年度からプラスに転じている。介護保険事業特別会計は、基金積立を行ったため、黒字比率が減少している。国民健康保険事業特別会計は、給付費の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により、黒字比率が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している。公共下水道</a:t>
          </a:r>
          <a:r>
            <a:rPr kumimoji="1" lang="ja-JP" altLang="en-US" sz="1100">
              <a:solidFill>
                <a:schemeClr val="dk1"/>
              </a:solidFill>
              <a:effectLst/>
              <a:latin typeface="+mn-lt"/>
              <a:ea typeface="+mn-ea"/>
              <a:cs typeface="+mn-cs"/>
            </a:rPr>
            <a:t>事業特別会計・</a:t>
          </a:r>
          <a:r>
            <a:rPr kumimoji="1" lang="ja-JP" altLang="ja-JP" sz="1100">
              <a:solidFill>
                <a:schemeClr val="dk1"/>
              </a:solidFill>
              <a:effectLst/>
              <a:latin typeface="+mn-lt"/>
              <a:ea typeface="+mn-ea"/>
              <a:cs typeface="+mn-cs"/>
            </a:rPr>
            <a:t>農業集落排水</a:t>
          </a:r>
          <a:r>
            <a:rPr kumimoji="1" lang="ja-JP" altLang="en-US" sz="1100">
              <a:solidFill>
                <a:schemeClr val="dk1"/>
              </a:solidFill>
              <a:effectLst/>
              <a:latin typeface="+mn-lt"/>
              <a:ea typeface="+mn-ea"/>
              <a:cs typeface="+mn-cs"/>
            </a:rPr>
            <a:t>事業特別会計</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、施設設備の老朽化に伴う維持管理費が増加傾向にある等の要因から、</a:t>
          </a:r>
          <a:r>
            <a:rPr kumimoji="1" lang="ja-JP" altLang="ja-JP" sz="1100">
              <a:solidFill>
                <a:schemeClr val="dk1"/>
              </a:solidFill>
              <a:effectLst/>
              <a:latin typeface="+mn-lt"/>
              <a:ea typeface="+mn-ea"/>
              <a:cs typeface="+mn-cs"/>
            </a:rPr>
            <a:t>黒字比率が減少している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6000740</v>
      </c>
      <c r="BO4" s="430"/>
      <c r="BP4" s="430"/>
      <c r="BQ4" s="430"/>
      <c r="BR4" s="430"/>
      <c r="BS4" s="430"/>
      <c r="BT4" s="430"/>
      <c r="BU4" s="431"/>
      <c r="BV4" s="429">
        <v>5921590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3.7</v>
      </c>
      <c r="CU4" s="436"/>
      <c r="CV4" s="436"/>
      <c r="CW4" s="436"/>
      <c r="CX4" s="436"/>
      <c r="CY4" s="436"/>
      <c r="CZ4" s="436"/>
      <c r="DA4" s="437"/>
      <c r="DB4" s="435">
        <v>5.7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5824455</v>
      </c>
      <c r="BO5" s="467"/>
      <c r="BP5" s="467"/>
      <c r="BQ5" s="467"/>
      <c r="BR5" s="467"/>
      <c r="BS5" s="467"/>
      <c r="BT5" s="467"/>
      <c r="BU5" s="468"/>
      <c r="BV5" s="466">
        <v>5707626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96.8</v>
      </c>
      <c r="CU5" s="464"/>
      <c r="CV5" s="464"/>
      <c r="CW5" s="464"/>
      <c r="CX5" s="464"/>
      <c r="CY5" s="464"/>
      <c r="CZ5" s="464"/>
      <c r="DA5" s="465"/>
      <c r="DB5" s="463">
        <v>98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176285</v>
      </c>
      <c r="BO6" s="467"/>
      <c r="BP6" s="467"/>
      <c r="BQ6" s="467"/>
      <c r="BR6" s="467"/>
      <c r="BS6" s="467"/>
      <c r="BT6" s="467"/>
      <c r="BU6" s="468"/>
      <c r="BV6" s="466">
        <v>213964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100.9</v>
      </c>
      <c r="CU6" s="504"/>
      <c r="CV6" s="504"/>
      <c r="CW6" s="504"/>
      <c r="CX6" s="504"/>
      <c r="CY6" s="504"/>
      <c r="CZ6" s="504"/>
      <c r="DA6" s="505"/>
      <c r="DB6" s="503">
        <v>102.2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44160</v>
      </c>
      <c r="BO7" s="467"/>
      <c r="BP7" s="467"/>
      <c r="BQ7" s="467"/>
      <c r="BR7" s="467"/>
      <c r="BS7" s="467"/>
      <c r="BT7" s="467"/>
      <c r="BU7" s="468"/>
      <c r="BV7" s="466">
        <v>14863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3549000</v>
      </c>
      <c r="CU7" s="467"/>
      <c r="CV7" s="467"/>
      <c r="CW7" s="467"/>
      <c r="CX7" s="467"/>
      <c r="CY7" s="467"/>
      <c r="CZ7" s="467"/>
      <c r="DA7" s="468"/>
      <c r="DB7" s="466">
        <v>3505696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132125</v>
      </c>
      <c r="BO8" s="467"/>
      <c r="BP8" s="467"/>
      <c r="BQ8" s="467"/>
      <c r="BR8" s="467"/>
      <c r="BS8" s="467"/>
      <c r="BT8" s="467"/>
      <c r="BU8" s="468"/>
      <c r="BV8" s="466">
        <v>199101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7154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-66976</v>
      </c>
      <c r="BO9" s="467"/>
      <c r="BP9" s="467"/>
      <c r="BQ9" s="467"/>
      <c r="BR9" s="467"/>
      <c r="BS9" s="467"/>
      <c r="BT9" s="467"/>
      <c r="BU9" s="468"/>
      <c r="BV9" s="466">
        <v>-83205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v>
      </c>
      <c r="CU9" s="464"/>
      <c r="CV9" s="464"/>
      <c r="CW9" s="464"/>
      <c r="CX9" s="464"/>
      <c r="CY9" s="464"/>
      <c r="CZ9" s="464"/>
      <c r="DA9" s="465"/>
      <c r="DB9" s="463">
        <v>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7718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931</v>
      </c>
      <c r="BO10" s="467"/>
      <c r="BP10" s="467"/>
      <c r="BQ10" s="467"/>
      <c r="BR10" s="467"/>
      <c r="BS10" s="467"/>
      <c r="BT10" s="467"/>
      <c r="BU10" s="468"/>
      <c r="BV10" s="466">
        <v>53942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7030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6968</v>
      </c>
      <c r="S13" s="548"/>
      <c r="T13" s="548"/>
      <c r="U13" s="548"/>
      <c r="V13" s="549"/>
      <c r="W13" s="482" t="s">
        <v>140</v>
      </c>
      <c r="X13" s="483"/>
      <c r="Y13" s="483"/>
      <c r="Z13" s="483"/>
      <c r="AA13" s="483"/>
      <c r="AB13" s="473"/>
      <c r="AC13" s="517">
        <v>395</v>
      </c>
      <c r="AD13" s="518"/>
      <c r="AE13" s="518"/>
      <c r="AF13" s="518"/>
      <c r="AG13" s="557"/>
      <c r="AH13" s="517">
        <v>300</v>
      </c>
      <c r="AI13" s="518"/>
      <c r="AJ13" s="518"/>
      <c r="AK13" s="518"/>
      <c r="AL13" s="519"/>
      <c r="AM13" s="495" t="s">
        <v>141</v>
      </c>
      <c r="AN13" s="496"/>
      <c r="AO13" s="496"/>
      <c r="AP13" s="496"/>
      <c r="AQ13" s="496"/>
      <c r="AR13" s="496"/>
      <c r="AS13" s="496"/>
      <c r="AT13" s="497"/>
      <c r="AU13" s="498" t="s">
        <v>126</v>
      </c>
      <c r="AV13" s="499"/>
      <c r="AW13" s="499"/>
      <c r="AX13" s="499"/>
      <c r="AY13" s="500" t="s">
        <v>142</v>
      </c>
      <c r="AZ13" s="501"/>
      <c r="BA13" s="501"/>
      <c r="BB13" s="501"/>
      <c r="BC13" s="501"/>
      <c r="BD13" s="501"/>
      <c r="BE13" s="501"/>
      <c r="BF13" s="501"/>
      <c r="BG13" s="501"/>
      <c r="BH13" s="501"/>
      <c r="BI13" s="501"/>
      <c r="BJ13" s="501"/>
      <c r="BK13" s="501"/>
      <c r="BL13" s="501"/>
      <c r="BM13" s="502"/>
      <c r="BN13" s="466">
        <v>-66045</v>
      </c>
      <c r="BO13" s="467"/>
      <c r="BP13" s="467"/>
      <c r="BQ13" s="467"/>
      <c r="BR13" s="467"/>
      <c r="BS13" s="467"/>
      <c r="BT13" s="467"/>
      <c r="BU13" s="468"/>
      <c r="BV13" s="466">
        <v>-29263</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10</v>
      </c>
      <c r="CU13" s="464"/>
      <c r="CV13" s="464"/>
      <c r="CW13" s="464"/>
      <c r="CX13" s="464"/>
      <c r="CY13" s="464"/>
      <c r="CZ13" s="464"/>
      <c r="DA13" s="465"/>
      <c r="DB13" s="463">
        <v>10.5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7267</v>
      </c>
      <c r="S14" s="548"/>
      <c r="T14" s="548"/>
      <c r="U14" s="548"/>
      <c r="V14" s="549"/>
      <c r="W14" s="456"/>
      <c r="X14" s="457"/>
      <c r="Y14" s="457"/>
      <c r="Z14" s="457"/>
      <c r="AA14" s="457"/>
      <c r="AB14" s="446"/>
      <c r="AC14" s="550">
        <v>11.7</v>
      </c>
      <c r="AD14" s="551"/>
      <c r="AE14" s="551"/>
      <c r="AF14" s="551"/>
      <c r="AG14" s="552"/>
      <c r="AH14" s="550">
        <v>8.8000000000000007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107.1</v>
      </c>
      <c r="CU14" s="562"/>
      <c r="CV14" s="562"/>
      <c r="CW14" s="562"/>
      <c r="CX14" s="562"/>
      <c r="CY14" s="562"/>
      <c r="CZ14" s="562"/>
      <c r="DA14" s="563"/>
      <c r="DB14" s="561">
        <v>93.7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7207</v>
      </c>
      <c r="S15" s="548"/>
      <c r="T15" s="548"/>
      <c r="U15" s="548"/>
      <c r="V15" s="549"/>
      <c r="W15" s="482" t="s">
        <v>147</v>
      </c>
      <c r="X15" s="483"/>
      <c r="Y15" s="483"/>
      <c r="Z15" s="483"/>
      <c r="AA15" s="483"/>
      <c r="AB15" s="473"/>
      <c r="AC15" s="517">
        <v>1118</v>
      </c>
      <c r="AD15" s="518"/>
      <c r="AE15" s="518"/>
      <c r="AF15" s="518"/>
      <c r="AG15" s="557"/>
      <c r="AH15" s="517">
        <v>1258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670467</v>
      </c>
      <c r="BO15" s="430"/>
      <c r="BP15" s="430"/>
      <c r="BQ15" s="430"/>
      <c r="BR15" s="430"/>
      <c r="BS15" s="430"/>
      <c r="BT15" s="430"/>
      <c r="BU15" s="431"/>
      <c r="BV15" s="429">
        <v>674334</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33.1</v>
      </c>
      <c r="AD16" s="551"/>
      <c r="AE16" s="551"/>
      <c r="AF16" s="551"/>
      <c r="AG16" s="552"/>
      <c r="AH16" s="550">
        <v>36.799999999999997</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3224699</v>
      </c>
      <c r="BO16" s="467"/>
      <c r="BP16" s="467"/>
      <c r="BQ16" s="467"/>
      <c r="BR16" s="467"/>
      <c r="BS16" s="467"/>
      <c r="BT16" s="467"/>
      <c r="BU16" s="468"/>
      <c r="BV16" s="466">
        <v>3182263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1863</v>
      </c>
      <c r="AD17" s="518"/>
      <c r="AE17" s="518"/>
      <c r="AF17" s="518"/>
      <c r="AG17" s="557"/>
      <c r="AH17" s="517">
        <v>1861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850724</v>
      </c>
      <c r="BO17" s="467"/>
      <c r="BP17" s="467"/>
      <c r="BQ17" s="467"/>
      <c r="BR17" s="467"/>
      <c r="BS17" s="467"/>
      <c r="BT17" s="467"/>
      <c r="BU17" s="468"/>
      <c r="BV17" s="466">
        <v>855203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224.7</v>
      </c>
      <c r="M18" s="579"/>
      <c r="N18" s="579"/>
      <c r="O18" s="579"/>
      <c r="P18" s="579"/>
      <c r="Q18" s="579"/>
      <c r="R18" s="580"/>
      <c r="S18" s="580"/>
      <c r="T18" s="580"/>
      <c r="U18" s="580"/>
      <c r="V18" s="581"/>
      <c r="W18" s="484"/>
      <c r="X18" s="485"/>
      <c r="Y18" s="485"/>
      <c r="Z18" s="485"/>
      <c r="AA18" s="485"/>
      <c r="AB18" s="476"/>
      <c r="AC18" s="582">
        <v>55.2</v>
      </c>
      <c r="AD18" s="583"/>
      <c r="AE18" s="583"/>
      <c r="AF18" s="583"/>
      <c r="AG18" s="584"/>
      <c r="AH18" s="582">
        <v>54.4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3459295</v>
      </c>
      <c r="BO18" s="467"/>
      <c r="BP18" s="467"/>
      <c r="BQ18" s="467"/>
      <c r="BR18" s="467"/>
      <c r="BS18" s="467"/>
      <c r="BT18" s="467"/>
      <c r="BU18" s="468"/>
      <c r="BV18" s="466">
        <v>3466061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4323667</v>
      </c>
      <c r="BO19" s="467"/>
      <c r="BP19" s="467"/>
      <c r="BQ19" s="467"/>
      <c r="BR19" s="467"/>
      <c r="BS19" s="467"/>
      <c r="BT19" s="467"/>
      <c r="BU19" s="468"/>
      <c r="BV19" s="466">
        <v>4262325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2487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7726229</v>
      </c>
      <c r="BO23" s="467"/>
      <c r="BP23" s="467"/>
      <c r="BQ23" s="467"/>
      <c r="BR23" s="467"/>
      <c r="BS23" s="467"/>
      <c r="BT23" s="467"/>
      <c r="BU23" s="468"/>
      <c r="BV23" s="466">
        <v>7557099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8000</v>
      </c>
      <c r="R24" s="518"/>
      <c r="S24" s="518"/>
      <c r="T24" s="518"/>
      <c r="U24" s="518"/>
      <c r="V24" s="557"/>
      <c r="W24" s="616"/>
      <c r="X24" s="604"/>
      <c r="Y24" s="605"/>
      <c r="Z24" s="516" t="s">
        <v>171</v>
      </c>
      <c r="AA24" s="496"/>
      <c r="AB24" s="496"/>
      <c r="AC24" s="496"/>
      <c r="AD24" s="496"/>
      <c r="AE24" s="496"/>
      <c r="AF24" s="496"/>
      <c r="AG24" s="497"/>
      <c r="AH24" s="517">
        <v>119</v>
      </c>
      <c r="AI24" s="518"/>
      <c r="AJ24" s="518"/>
      <c r="AK24" s="518"/>
      <c r="AL24" s="557"/>
      <c r="AM24" s="517">
        <v>337008</v>
      </c>
      <c r="AN24" s="518"/>
      <c r="AO24" s="518"/>
      <c r="AP24" s="518"/>
      <c r="AQ24" s="518"/>
      <c r="AR24" s="557"/>
      <c r="AS24" s="517">
        <v>2832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7313500</v>
      </c>
      <c r="BO24" s="467"/>
      <c r="BP24" s="467"/>
      <c r="BQ24" s="467"/>
      <c r="BR24" s="467"/>
      <c r="BS24" s="467"/>
      <c r="BT24" s="467"/>
      <c r="BU24" s="468"/>
      <c r="BV24" s="466">
        <v>7097474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6320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310128</v>
      </c>
      <c r="BO25" s="430"/>
      <c r="BP25" s="430"/>
      <c r="BQ25" s="430"/>
      <c r="BR25" s="430"/>
      <c r="BS25" s="430"/>
      <c r="BT25" s="430"/>
      <c r="BU25" s="431"/>
      <c r="BV25" s="429">
        <v>422360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5920</v>
      </c>
      <c r="R26" s="518"/>
      <c r="S26" s="518"/>
      <c r="T26" s="518"/>
      <c r="U26" s="518"/>
      <c r="V26" s="557"/>
      <c r="W26" s="616"/>
      <c r="X26" s="604"/>
      <c r="Y26" s="605"/>
      <c r="Z26" s="516" t="s">
        <v>178</v>
      </c>
      <c r="AA26" s="626"/>
      <c r="AB26" s="626"/>
      <c r="AC26" s="626"/>
      <c r="AD26" s="626"/>
      <c r="AE26" s="626"/>
      <c r="AF26" s="626"/>
      <c r="AG26" s="627"/>
      <c r="AH26" s="517">
        <v>8</v>
      </c>
      <c r="AI26" s="518"/>
      <c r="AJ26" s="518"/>
      <c r="AK26" s="518"/>
      <c r="AL26" s="557"/>
      <c r="AM26" s="517">
        <v>26632</v>
      </c>
      <c r="AN26" s="518"/>
      <c r="AO26" s="518"/>
      <c r="AP26" s="518"/>
      <c r="AQ26" s="518"/>
      <c r="AR26" s="557"/>
      <c r="AS26" s="517">
        <v>3329</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3300</v>
      </c>
      <c r="R27" s="518"/>
      <c r="S27" s="518"/>
      <c r="T27" s="518"/>
      <c r="U27" s="518"/>
      <c r="V27" s="557"/>
      <c r="W27" s="616"/>
      <c r="X27" s="604"/>
      <c r="Y27" s="605"/>
      <c r="Z27" s="516" t="s">
        <v>182</v>
      </c>
      <c r="AA27" s="496"/>
      <c r="AB27" s="496"/>
      <c r="AC27" s="496"/>
      <c r="AD27" s="496"/>
      <c r="AE27" s="496"/>
      <c r="AF27" s="496"/>
      <c r="AG27" s="497"/>
      <c r="AH27" s="517">
        <v>1</v>
      </c>
      <c r="AI27" s="518"/>
      <c r="AJ27" s="518"/>
      <c r="AK27" s="518"/>
      <c r="AL27" s="557"/>
      <c r="AM27" s="517" t="s">
        <v>183</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38773</v>
      </c>
      <c r="BO27" s="640"/>
      <c r="BP27" s="640"/>
      <c r="BQ27" s="640"/>
      <c r="BR27" s="640"/>
      <c r="BS27" s="640"/>
      <c r="BT27" s="640"/>
      <c r="BU27" s="641"/>
      <c r="BV27" s="639">
        <v>38768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2460</v>
      </c>
      <c r="R28" s="518"/>
      <c r="S28" s="518"/>
      <c r="T28" s="518"/>
      <c r="U28" s="518"/>
      <c r="V28" s="557"/>
      <c r="W28" s="616"/>
      <c r="X28" s="604"/>
      <c r="Y28" s="605"/>
      <c r="Z28" s="516" t="s">
        <v>186</v>
      </c>
      <c r="AA28" s="496"/>
      <c r="AB28" s="496"/>
      <c r="AC28" s="496"/>
      <c r="AD28" s="496"/>
      <c r="AE28" s="496"/>
      <c r="AF28" s="496"/>
      <c r="AG28" s="497"/>
      <c r="AH28" s="517" t="s">
        <v>175</v>
      </c>
      <c r="AI28" s="518"/>
      <c r="AJ28" s="518"/>
      <c r="AK28" s="518"/>
      <c r="AL28" s="557"/>
      <c r="AM28" s="517" t="s">
        <v>175</v>
      </c>
      <c r="AN28" s="518"/>
      <c r="AO28" s="518"/>
      <c r="AP28" s="518"/>
      <c r="AQ28" s="518"/>
      <c r="AR28" s="557"/>
      <c r="AS28" s="517" t="s">
        <v>175</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1555611</v>
      </c>
      <c r="BO28" s="430"/>
      <c r="BP28" s="430"/>
      <c r="BQ28" s="430"/>
      <c r="BR28" s="430"/>
      <c r="BS28" s="430"/>
      <c r="BT28" s="430"/>
      <c r="BU28" s="431"/>
      <c r="BV28" s="429">
        <v>1554680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10</v>
      </c>
      <c r="M29" s="518"/>
      <c r="N29" s="518"/>
      <c r="O29" s="518"/>
      <c r="P29" s="557"/>
      <c r="Q29" s="517">
        <v>2290</v>
      </c>
      <c r="R29" s="518"/>
      <c r="S29" s="518"/>
      <c r="T29" s="518"/>
      <c r="U29" s="518"/>
      <c r="V29" s="557"/>
      <c r="W29" s="617"/>
      <c r="X29" s="618"/>
      <c r="Y29" s="619"/>
      <c r="Z29" s="516" t="s">
        <v>189</v>
      </c>
      <c r="AA29" s="496"/>
      <c r="AB29" s="496"/>
      <c r="AC29" s="496"/>
      <c r="AD29" s="496"/>
      <c r="AE29" s="496"/>
      <c r="AF29" s="496"/>
      <c r="AG29" s="497"/>
      <c r="AH29" s="517">
        <v>120</v>
      </c>
      <c r="AI29" s="518"/>
      <c r="AJ29" s="518"/>
      <c r="AK29" s="518"/>
      <c r="AL29" s="557"/>
      <c r="AM29" s="517">
        <v>340814</v>
      </c>
      <c r="AN29" s="518"/>
      <c r="AO29" s="518"/>
      <c r="AP29" s="518"/>
      <c r="AQ29" s="518"/>
      <c r="AR29" s="557"/>
      <c r="AS29" s="517">
        <v>2840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14559</v>
      </c>
      <c r="BO29" s="467"/>
      <c r="BP29" s="467"/>
      <c r="BQ29" s="467"/>
      <c r="BR29" s="467"/>
      <c r="BS29" s="467"/>
      <c r="BT29" s="467"/>
      <c r="BU29" s="468"/>
      <c r="BV29" s="466">
        <v>14555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95.8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1049968</v>
      </c>
      <c r="BO30" s="640"/>
      <c r="BP30" s="640"/>
      <c r="BQ30" s="640"/>
      <c r="BR30" s="640"/>
      <c r="BS30" s="640"/>
      <c r="BT30" s="640"/>
      <c r="BU30" s="641"/>
      <c r="BV30" s="639">
        <v>1118225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智頭町国民健康保険事業特別会計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智頭町水道事業会計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智頭町簡易水道事業特別会計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鳥取県町村職員退職手当組合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サングリーン智頭</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智頭町住宅新築資金等貸付事業特別会計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智頭町介護保険事業特別会計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智頭町病院事業会計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智頭町公共下水道事業特別会計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鳥取県東部広域行政管理組合一般会計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智頭町土地開発公社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智頭町公共用地先行取得事業特別会計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智頭町後期高齢者医療特別会計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IF('各会計、関係団体の財政状況及び健全化判断比率'!B36="","",'各会計、関係団体の財政状況及び健全化判断比率'!B36)</f>
        <v>智頭町農業集落排水事業特別会計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鳥取県東部広域行政管理組合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智頭町介護保険サービス事業特別会計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鳥取県後期高齢者医療広域連合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鳥取県後期高齢者医療広域連合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7HjEC9K0lyqDJ1Qu6CwTtFqBL9/5cguxZTap1lgv909sK06/lQGkN4DXUMVqHbEOQ/1Thn8YigcIMOgTCIgNg==" saltValue="DYByP3kXuS7zT3BfKmdD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568</v>
      </c>
      <c r="D34" s="1244"/>
      <c r="E34" s="1245"/>
      <c r="F34" s="32">
        <v>3.24</v>
      </c>
      <c r="G34" s="33">
        <v>8.64</v>
      </c>
      <c r="H34" s="33">
        <v>11.29</v>
      </c>
      <c r="I34" s="33">
        <v>10.87</v>
      </c>
      <c r="J34" s="34">
        <v>7.93</v>
      </c>
      <c r="K34" s="22"/>
      <c r="L34" s="22"/>
      <c r="M34" s="22"/>
      <c r="N34" s="22"/>
      <c r="O34" s="22"/>
      <c r="P34" s="22"/>
    </row>
    <row r="35" spans="1:16" ht="39" customHeight="1" x14ac:dyDescent="0.15">
      <c r="A35" s="22"/>
      <c r="B35" s="35"/>
      <c r="C35" s="1238" t="s">
        <v>569</v>
      </c>
      <c r="D35" s="1239"/>
      <c r="E35" s="1240"/>
      <c r="F35" s="36">
        <v>6.39</v>
      </c>
      <c r="G35" s="37">
        <v>6.24</v>
      </c>
      <c r="H35" s="37">
        <v>5.93</v>
      </c>
      <c r="I35" s="37">
        <v>6.32</v>
      </c>
      <c r="J35" s="38">
        <v>6.72</v>
      </c>
      <c r="K35" s="22"/>
      <c r="L35" s="22"/>
      <c r="M35" s="22"/>
      <c r="N35" s="22"/>
      <c r="O35" s="22"/>
      <c r="P35" s="22"/>
    </row>
    <row r="36" spans="1:16" ht="39" customHeight="1" x14ac:dyDescent="0.15">
      <c r="A36" s="22"/>
      <c r="B36" s="35"/>
      <c r="C36" s="1238" t="s">
        <v>570</v>
      </c>
      <c r="D36" s="1239"/>
      <c r="E36" s="1240"/>
      <c r="F36" s="36">
        <v>9.14</v>
      </c>
      <c r="G36" s="37">
        <v>6.69</v>
      </c>
      <c r="H36" s="37">
        <v>8.1300000000000008</v>
      </c>
      <c r="I36" s="37">
        <v>5.67</v>
      </c>
      <c r="J36" s="38">
        <v>3.71</v>
      </c>
      <c r="K36" s="22"/>
      <c r="L36" s="22"/>
      <c r="M36" s="22"/>
      <c r="N36" s="22"/>
      <c r="O36" s="22"/>
      <c r="P36" s="22"/>
    </row>
    <row r="37" spans="1:16" ht="39" customHeight="1" x14ac:dyDescent="0.15">
      <c r="A37" s="22"/>
      <c r="B37" s="35"/>
      <c r="C37" s="1238" t="s">
        <v>571</v>
      </c>
      <c r="D37" s="1239"/>
      <c r="E37" s="1240"/>
      <c r="F37" s="36">
        <v>3.2</v>
      </c>
      <c r="G37" s="37">
        <v>3.86</v>
      </c>
      <c r="H37" s="37">
        <v>2.15</v>
      </c>
      <c r="I37" s="37">
        <v>2.66</v>
      </c>
      <c r="J37" s="38">
        <v>2.2599999999999998</v>
      </c>
      <c r="K37" s="22"/>
      <c r="L37" s="22"/>
      <c r="M37" s="22"/>
      <c r="N37" s="22"/>
      <c r="O37" s="22"/>
      <c r="P37" s="22"/>
    </row>
    <row r="38" spans="1:16" ht="39" customHeight="1" x14ac:dyDescent="0.15">
      <c r="A38" s="22"/>
      <c r="B38" s="35"/>
      <c r="C38" s="1238" t="s">
        <v>572</v>
      </c>
      <c r="D38" s="1239"/>
      <c r="E38" s="1240"/>
      <c r="F38" s="36">
        <v>1.19</v>
      </c>
      <c r="G38" s="37">
        <v>0.47</v>
      </c>
      <c r="H38" s="37">
        <v>1.97</v>
      </c>
      <c r="I38" s="37">
        <v>1.9</v>
      </c>
      <c r="J38" s="38">
        <v>1</v>
      </c>
      <c r="K38" s="22"/>
      <c r="L38" s="22"/>
      <c r="M38" s="22"/>
      <c r="N38" s="22"/>
      <c r="O38" s="22"/>
      <c r="P38" s="22"/>
    </row>
    <row r="39" spans="1:16" ht="39" customHeight="1" x14ac:dyDescent="0.15">
      <c r="A39" s="22"/>
      <c r="B39" s="35"/>
      <c r="C39" s="1238" t="s">
        <v>573</v>
      </c>
      <c r="D39" s="1239"/>
      <c r="E39" s="1240"/>
      <c r="F39" s="36">
        <v>0.08</v>
      </c>
      <c r="G39" s="37">
        <v>0.08</v>
      </c>
      <c r="H39" s="37">
        <v>0.08</v>
      </c>
      <c r="I39" s="37">
        <v>0.08</v>
      </c>
      <c r="J39" s="38">
        <v>0.01</v>
      </c>
      <c r="K39" s="22"/>
      <c r="L39" s="22"/>
      <c r="M39" s="22"/>
      <c r="N39" s="22"/>
      <c r="O39" s="22"/>
      <c r="P39" s="22"/>
    </row>
    <row r="40" spans="1:16" ht="39" customHeight="1" x14ac:dyDescent="0.15">
      <c r="A40" s="22"/>
      <c r="B40" s="35"/>
      <c r="C40" s="1238" t="s">
        <v>574</v>
      </c>
      <c r="D40" s="1239"/>
      <c r="E40" s="1240"/>
      <c r="F40" s="36">
        <v>0.05</v>
      </c>
      <c r="G40" s="37">
        <v>0.05</v>
      </c>
      <c r="H40" s="37">
        <v>0.05</v>
      </c>
      <c r="I40" s="37">
        <v>0.05</v>
      </c>
      <c r="J40" s="38">
        <v>0.01</v>
      </c>
      <c r="K40" s="22"/>
      <c r="L40" s="22"/>
      <c r="M40" s="22"/>
      <c r="N40" s="22"/>
      <c r="O40" s="22"/>
      <c r="P40" s="22"/>
    </row>
    <row r="41" spans="1:16" ht="39" customHeight="1" x14ac:dyDescent="0.15">
      <c r="A41" s="22"/>
      <c r="B41" s="35"/>
      <c r="C41" s="1238" t="s">
        <v>575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576</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577</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4etiUslFbv02dtTSyKl4fbZarNqXwjrNje1byoxWLIlle20dTEn0WBR6ZtJu2fWj8x+jp/W0icRYbPSiuo+KQ==" saltValue="uQqhWEYNFIJ2zrp9xbfx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571</v>
      </c>
      <c r="L45" s="60">
        <v>557</v>
      </c>
      <c r="M45" s="60">
        <v>487</v>
      </c>
      <c r="N45" s="60">
        <v>468</v>
      </c>
      <c r="O45" s="61">
        <v>519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585</v>
      </c>
      <c r="L48" s="64">
        <v>554</v>
      </c>
      <c r="M48" s="64">
        <v>515</v>
      </c>
      <c r="N48" s="64">
        <v>516</v>
      </c>
      <c r="O48" s="65">
        <v>497</v>
      </c>
      <c r="P48" s="48"/>
      <c r="Q48" s="48"/>
      <c r="R48" s="48"/>
      <c r="S48" s="48"/>
      <c r="T48" s="48"/>
      <c r="U48" s="48"/>
    </row>
    <row r="49" spans="1:21" ht="30.75" customHeight="1" x14ac:dyDescent="0.15">
      <c r="A49" s="48"/>
      <c r="B49" s="1248"/>
      <c r="C49" s="1249"/>
      <c r="D49" s="62"/>
      <c r="E49" s="1254" t="s">
        <v>16</v>
      </c>
      <c r="F49" s="1254"/>
      <c r="G49" s="1254"/>
      <c r="H49" s="1254"/>
      <c r="I49" s="1254"/>
      <c r="J49" s="1255"/>
      <c r="K49" s="63">
        <v>1</v>
      </c>
      <c r="L49" s="64">
        <v>7</v>
      </c>
      <c r="M49" s="64">
        <v>10</v>
      </c>
      <c r="N49" s="64">
        <v>7</v>
      </c>
      <c r="O49" s="65">
        <v>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840</v>
      </c>
      <c r="L52" s="64">
        <v>803</v>
      </c>
      <c r="M52" s="64">
        <v>722</v>
      </c>
      <c r="N52" s="64">
        <v>713</v>
      </c>
      <c r="O52" s="65">
        <v>748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317</v>
      </c>
      <c r="L53" s="69">
        <v>315</v>
      </c>
      <c r="M53" s="69">
        <v>290</v>
      </c>
      <c r="N53" s="69">
        <v>278</v>
      </c>
      <c r="O53" s="70">
        <v>276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2" t="s">
        <v>25</v>
      </c>
      <c r="C57" s="1263"/>
      <c r="D57" s="1266" t="s">
        <v>26</v>
      </c>
      <c r="E57" s="1267"/>
      <c r="F57" s="1267"/>
      <c r="G57" s="1267"/>
      <c r="H57" s="1267"/>
      <c r="I57" s="1267"/>
      <c r="J57" s="1268"/>
      <c r="K57" s="82">
        <v>16</v>
      </c>
      <c r="L57" s="83">
        <v>16</v>
      </c>
      <c r="M57" s="83">
        <v>16</v>
      </c>
      <c r="N57" s="83">
        <v>16</v>
      </c>
      <c r="O57" s="84">
        <v>15</v>
      </c>
    </row>
    <row r="58" spans="1:21" ht="31.5" customHeight="1" thickBot="1" x14ac:dyDescent="0.2">
      <c r="B58" s="1264"/>
      <c r="C58" s="1265"/>
      <c r="D58" s="1269" t="s">
        <v>27</v>
      </c>
      <c r="E58" s="1270"/>
      <c r="F58" s="1270"/>
      <c r="G58" s="1270"/>
      <c r="H58" s="1270"/>
      <c r="I58" s="1270"/>
      <c r="J58" s="1271"/>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gj70q1g6cIcCSemt0jvGA60gpr8TqkkrtgV/FzWEl1A4mlGL4/x77rlROWlpzyrDICa7vKOSPwweIUbiqFDQ==" saltValue="yA1VDZ5mFnYE6iVsPboO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6360</v>
      </c>
      <c r="J41" s="103">
        <v>6653</v>
      </c>
      <c r="K41" s="103">
        <v>7381</v>
      </c>
      <c r="L41" s="103">
        <v>7557</v>
      </c>
      <c r="M41" s="104">
        <v>7726</v>
      </c>
    </row>
    <row r="42" spans="2:13" ht="27.75" customHeight="1" x14ac:dyDescent="0.15">
      <c r="B42" s="1274"/>
      <c r="C42" s="1275"/>
      <c r="D42" s="105"/>
      <c r="E42" s="1280" t="s">
        <v>32</v>
      </c>
      <c r="F42" s="1280"/>
      <c r="G42" s="1280"/>
      <c r="H42" s="1281"/>
      <c r="I42" s="106">
        <v>110</v>
      </c>
      <c r="J42" s="107">
        <v>110</v>
      </c>
      <c r="K42" s="107">
        <v>110</v>
      </c>
      <c r="L42" s="107">
        <v>110</v>
      </c>
      <c r="M42" s="108">
        <v>40</v>
      </c>
    </row>
    <row r="43" spans="2:13" ht="27.75" customHeight="1" x14ac:dyDescent="0.15">
      <c r="B43" s="1274"/>
      <c r="C43" s="1275"/>
      <c r="D43" s="105"/>
      <c r="E43" s="1280" t="s">
        <v>33</v>
      </c>
      <c r="F43" s="1280"/>
      <c r="G43" s="1280"/>
      <c r="H43" s="1281"/>
      <c r="I43" s="106">
        <v>7331</v>
      </c>
      <c r="J43" s="107">
        <v>7056</v>
      </c>
      <c r="K43" s="107">
        <v>7048</v>
      </c>
      <c r="L43" s="107">
        <v>6974</v>
      </c>
      <c r="M43" s="108">
        <v>7038</v>
      </c>
    </row>
    <row r="44" spans="2:13" ht="27.75" customHeight="1" x14ac:dyDescent="0.15">
      <c r="B44" s="1274"/>
      <c r="C44" s="1275"/>
      <c r="D44" s="105"/>
      <c r="E44" s="1280" t="s">
        <v>34</v>
      </c>
      <c r="F44" s="1280"/>
      <c r="G44" s="1280"/>
      <c r="H44" s="1281"/>
      <c r="I44" s="106">
        <v>79</v>
      </c>
      <c r="J44" s="107">
        <v>83</v>
      </c>
      <c r="K44" s="107">
        <v>76</v>
      </c>
      <c r="L44" s="107">
        <v>72</v>
      </c>
      <c r="M44" s="108">
        <v>70</v>
      </c>
    </row>
    <row r="45" spans="2:13" ht="27.75" customHeight="1" x14ac:dyDescent="0.15">
      <c r="B45" s="1274"/>
      <c r="C45" s="1275"/>
      <c r="D45" s="105"/>
      <c r="E45" s="1280" t="s">
        <v>35</v>
      </c>
      <c r="F45" s="1280"/>
      <c r="G45" s="1280"/>
      <c r="H45" s="1281"/>
      <c r="I45" s="106">
        <v>516</v>
      </c>
      <c r="J45" s="107">
        <v>432</v>
      </c>
      <c r="K45" s="107">
        <v>402</v>
      </c>
      <c r="L45" s="107">
        <v>409</v>
      </c>
      <c r="M45" s="108">
        <v>410</v>
      </c>
    </row>
    <row r="46" spans="2:13" ht="27.75" customHeight="1" x14ac:dyDescent="0.15">
      <c r="B46" s="1274"/>
      <c r="C46" s="1275"/>
      <c r="D46" s="109"/>
      <c r="E46" s="1280" t="s">
        <v>36</v>
      </c>
      <c r="F46" s="1280"/>
      <c r="G46" s="1280"/>
      <c r="H46" s="1281"/>
      <c r="I46" s="106">
        <v>0</v>
      </c>
      <c r="J46" s="107">
        <v>0</v>
      </c>
      <c r="K46" s="107">
        <v>0</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2560</v>
      </c>
      <c r="J50" s="107">
        <v>2704</v>
      </c>
      <c r="K50" s="107">
        <v>2737</v>
      </c>
      <c r="L50" s="107">
        <v>3012</v>
      </c>
      <c r="M50" s="108">
        <v>3017</v>
      </c>
    </row>
    <row r="51" spans="2:13" ht="27.75" customHeight="1" x14ac:dyDescent="0.15">
      <c r="B51" s="1274"/>
      <c r="C51" s="1275"/>
      <c r="D51" s="105"/>
      <c r="E51" s="1280" t="s">
        <v>42</v>
      </c>
      <c r="F51" s="1280"/>
      <c r="G51" s="1280"/>
      <c r="H51" s="1281"/>
      <c r="I51" s="106">
        <v>34</v>
      </c>
      <c r="J51" s="107">
        <v>32</v>
      </c>
      <c r="K51" s="107">
        <v>31</v>
      </c>
      <c r="L51" s="107">
        <v>44</v>
      </c>
      <c r="M51" s="108">
        <v>29</v>
      </c>
    </row>
    <row r="52" spans="2:13" ht="27.75" customHeight="1" x14ac:dyDescent="0.15">
      <c r="B52" s="1276"/>
      <c r="C52" s="1277"/>
      <c r="D52" s="105"/>
      <c r="E52" s="1280" t="s">
        <v>43</v>
      </c>
      <c r="F52" s="1280"/>
      <c r="G52" s="1280"/>
      <c r="H52" s="1281"/>
      <c r="I52" s="106">
        <v>8613</v>
      </c>
      <c r="J52" s="107">
        <v>9114</v>
      </c>
      <c r="K52" s="107">
        <v>9111</v>
      </c>
      <c r="L52" s="107">
        <v>9442</v>
      </c>
      <c r="M52" s="108">
        <v>9232</v>
      </c>
    </row>
    <row r="53" spans="2:13" ht="27.75" customHeight="1" thickBot="1" x14ac:dyDescent="0.2">
      <c r="B53" s="1287" t="s">
        <v>44</v>
      </c>
      <c r="C53" s="1288"/>
      <c r="D53" s="112"/>
      <c r="E53" s="1289" t="s">
        <v>45</v>
      </c>
      <c r="F53" s="1289"/>
      <c r="G53" s="1289"/>
      <c r="H53" s="1290"/>
      <c r="I53" s="113">
        <v>3190</v>
      </c>
      <c r="J53" s="114">
        <v>2485</v>
      </c>
      <c r="K53" s="114">
        <v>3138</v>
      </c>
      <c r="L53" s="114">
        <v>2624</v>
      </c>
      <c r="M53" s="115">
        <v>3007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8fTyYAAv1OA9N5FnY4t45awzeSzJGWgtvdGiuH7YEfAdYc2lCmCkNTfYDdvErvbWNfQBq02+m3JAZfHJ5o7Jw==" saltValue="tvf5kf9dZT//5t49T9F+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1501</v>
      </c>
      <c r="G55" s="127">
        <v>1555</v>
      </c>
      <c r="H55" s="128">
        <v>1556</v>
      </c>
    </row>
    <row r="56" spans="2:8" ht="52.5" customHeight="1" x14ac:dyDescent="0.15">
      <c r="B56" s="129"/>
      <c r="C56" s="1301" t="s">
        <v>49</v>
      </c>
      <c r="D56" s="1301"/>
      <c r="E56" s="1302"/>
      <c r="F56" s="130">
        <v>16</v>
      </c>
      <c r="G56" s="130">
        <v>15</v>
      </c>
      <c r="H56" s="131">
        <v>15</v>
      </c>
    </row>
    <row r="57" spans="2:8" ht="53.25" customHeight="1" x14ac:dyDescent="0.15">
      <c r="B57" s="129"/>
      <c r="C57" s="1303" t="s">
        <v>50</v>
      </c>
      <c r="D57" s="1303"/>
      <c r="E57" s="1304"/>
      <c r="F57" s="132">
        <v>1132</v>
      </c>
      <c r="G57" s="132">
        <v>1118</v>
      </c>
      <c r="H57" s="133">
        <v>1050</v>
      </c>
    </row>
    <row r="58" spans="2:8" ht="45.75" customHeight="1" x14ac:dyDescent="0.15">
      <c r="B58" s="134"/>
      <c r="C58" s="1291" t="s">
        <v>583</v>
      </c>
      <c r="D58" s="1292"/>
      <c r="E58" s="1293"/>
      <c r="F58" s="135">
        <v>7</v>
      </c>
      <c r="G58" s="135">
        <v>11</v>
      </c>
      <c r="H58" s="136">
        <v>12</v>
      </c>
    </row>
    <row r="59" spans="2:8" ht="45.75" customHeight="1" x14ac:dyDescent="0.15">
      <c r="B59" s="134"/>
      <c r="C59" s="1291" t="s">
        <v>584</v>
      </c>
      <c r="D59" s="1292"/>
      <c r="E59" s="1293"/>
      <c r="F59" s="135">
        <v>4</v>
      </c>
      <c r="G59" s="135">
        <v>4</v>
      </c>
      <c r="H59" s="136">
        <v>4</v>
      </c>
    </row>
    <row r="60" spans="2:8" ht="45.75" customHeight="1" x14ac:dyDescent="0.15">
      <c r="B60" s="134"/>
      <c r="C60" s="1291" t="s">
        <v>585</v>
      </c>
      <c r="D60" s="1292"/>
      <c r="E60" s="1293"/>
      <c r="F60" s="135">
        <v>633</v>
      </c>
      <c r="G60" s="135">
        <v>633</v>
      </c>
      <c r="H60" s="136">
        <v>607</v>
      </c>
    </row>
    <row r="61" spans="2:8" ht="45.75" customHeight="1" x14ac:dyDescent="0.15">
      <c r="B61" s="134"/>
      <c r="C61" s="1291" t="s">
        <v>586</v>
      </c>
      <c r="D61" s="1292"/>
      <c r="E61" s="1293"/>
      <c r="F61" s="135">
        <v>125</v>
      </c>
      <c r="G61" s="135">
        <v>120</v>
      </c>
      <c r="H61" s="136">
        <v>97</v>
      </c>
    </row>
    <row r="62" spans="2:8" ht="45.75" customHeight="1" thickBot="1" x14ac:dyDescent="0.2">
      <c r="B62" s="137"/>
      <c r="C62" s="1294" t="s">
        <v>587</v>
      </c>
      <c r="D62" s="1295"/>
      <c r="E62" s="1296"/>
      <c r="F62" s="138">
        <v>66</v>
      </c>
      <c r="G62" s="138">
        <v>61</v>
      </c>
      <c r="H62" s="139">
        <v>51</v>
      </c>
    </row>
    <row r="63" spans="2:8" ht="52.5" customHeight="1" thickBot="1" x14ac:dyDescent="0.2">
      <c r="B63" s="140"/>
      <c r="C63" s="1297" t="s">
        <v>51</v>
      </c>
      <c r="D63" s="1297"/>
      <c r="E63" s="1298"/>
      <c r="F63" s="141">
        <v>2649</v>
      </c>
      <c r="G63" s="141">
        <v>2687</v>
      </c>
      <c r="H63" s="142">
        <v>2620</v>
      </c>
    </row>
    <row r="64" spans="2:8" ht="15" customHeight="1" x14ac:dyDescent="0.15"/>
    <row r="65" ht="0" hidden="1" customHeight="1" x14ac:dyDescent="0.15"/>
    <row r="66" ht="0" hidden="1" customHeight="1" x14ac:dyDescent="0.15"/>
  </sheetData>
  <sheetProtection algorithmName="SHA-512" hashValue="H3T1/jjrjLetR0Nckno35OOs9IiUN9Z7xtUVzDlMWFdutXgd2sQt8y6dthlWA6zoiSKg0QhCs9an3pUzt7uZxA==" saltValue="+lr/l8XG8xkdpvRIR4rb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22"/>
      <c r="CG51" s="1319"/>
      <c r="CH51" s="1319"/>
      <c r="CI51" s="1319"/>
      <c r="CJ51" s="1319"/>
      <c r="CK51" s="1319"/>
      <c r="CL51" s="1319"/>
      <c r="CM51" s="1319"/>
      <c r="CN51" s="1319">
        <v>93.7</v>
      </c>
      <c r="CO51" s="1319"/>
      <c r="CP51" s="1319"/>
      <c r="CQ51" s="1319"/>
      <c r="CR51" s="1319"/>
      <c r="CS51" s="1319"/>
      <c r="CT51" s="1319"/>
      <c r="CU51" s="1319"/>
      <c r="CV51" s="1319">
        <v>107.1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22"/>
      <c r="CG53" s="1319"/>
      <c r="CH53" s="1319"/>
      <c r="CI53" s="1319"/>
      <c r="CJ53" s="1319"/>
      <c r="CK53" s="1319"/>
      <c r="CL53" s="1319"/>
      <c r="CM53" s="1319"/>
      <c r="CN53" s="1319">
        <v>50</v>
      </c>
      <c r="CO53" s="1319"/>
      <c r="CP53" s="1319"/>
      <c r="CQ53" s="1319"/>
      <c r="CR53" s="1319"/>
      <c r="CS53" s="1319"/>
      <c r="CT53" s="1319"/>
      <c r="CU53" s="1319"/>
      <c r="CV53" s="1319">
        <v>55.6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609</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22"/>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22"/>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606</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19">
        <v>115.7</v>
      </c>
      <c r="BQ73" s="1319"/>
      <c r="BR73" s="1319"/>
      <c r="BS73" s="1319"/>
      <c r="BT73" s="1319"/>
      <c r="BU73" s="1319"/>
      <c r="BV73" s="1319"/>
      <c r="BW73" s="1319"/>
      <c r="BX73" s="1319">
        <v>88.7</v>
      </c>
      <c r="BY73" s="1319"/>
      <c r="BZ73" s="1319"/>
      <c r="CA73" s="1319"/>
      <c r="CB73" s="1319"/>
      <c r="CC73" s="1319"/>
      <c r="CD73" s="1319"/>
      <c r="CE73" s="1319"/>
      <c r="CF73" s="1319">
        <v>113.7</v>
      </c>
      <c r="CG73" s="1319"/>
      <c r="CH73" s="1319"/>
      <c r="CI73" s="1319"/>
      <c r="CJ73" s="1319"/>
      <c r="CK73" s="1319"/>
      <c r="CL73" s="1319"/>
      <c r="CM73" s="1319"/>
      <c r="CN73" s="1319">
        <v>93.7</v>
      </c>
      <c r="CO73" s="1319"/>
      <c r="CP73" s="1319"/>
      <c r="CQ73" s="1319"/>
      <c r="CR73" s="1319"/>
      <c r="CS73" s="1319"/>
      <c r="CT73" s="1319"/>
      <c r="CU73" s="1319"/>
      <c r="CV73" s="1319">
        <v>107.1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611</v>
      </c>
      <c r="BC75" s="1321"/>
      <c r="BD75" s="1321"/>
      <c r="BE75" s="1321"/>
      <c r="BF75" s="1321"/>
      <c r="BG75" s="1321"/>
      <c r="BH75" s="1321"/>
      <c r="BI75" s="1321"/>
      <c r="BJ75" s="1321"/>
      <c r="BK75" s="1321"/>
      <c r="BL75" s="1321"/>
      <c r="BM75" s="1321"/>
      <c r="BN75" s="1321"/>
      <c r="BO75" s="1321"/>
      <c r="BP75" s="1319">
        <v>11.4</v>
      </c>
      <c r="BQ75" s="1319"/>
      <c r="BR75" s="1319"/>
      <c r="BS75" s="1319"/>
      <c r="BT75" s="1319"/>
      <c r="BU75" s="1319"/>
      <c r="BV75" s="1319"/>
      <c r="BW75" s="1319"/>
      <c r="BX75" s="1319">
        <v>11.4</v>
      </c>
      <c r="BY75" s="1319"/>
      <c r="BZ75" s="1319"/>
      <c r="CA75" s="1319"/>
      <c r="CB75" s="1319"/>
      <c r="CC75" s="1319"/>
      <c r="CD75" s="1319"/>
      <c r="CE75" s="1319"/>
      <c r="CF75" s="1319">
        <v>11.1</v>
      </c>
      <c r="CG75" s="1319"/>
      <c r="CH75" s="1319"/>
      <c r="CI75" s="1319"/>
      <c r="CJ75" s="1319"/>
      <c r="CK75" s="1319"/>
      <c r="CL75" s="1319"/>
      <c r="CM75" s="1319"/>
      <c r="CN75" s="1319">
        <v>10.5</v>
      </c>
      <c r="CO75" s="1319"/>
      <c r="CP75" s="1319"/>
      <c r="CQ75" s="1319"/>
      <c r="CR75" s="1319"/>
      <c r="CS75" s="1319"/>
      <c r="CT75" s="1319"/>
      <c r="CU75" s="1319"/>
      <c r="CV75" s="1319">
        <v>10</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609</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19">
        <v>22.6</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611</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hOolKg2ujUmpMbys/N2rMMm1moRYBahjK9lXVBBa14lu5GeaJmAWMplaYGI7OV1jlUryB5rdqXnT03DeKOVng==" saltValue="YYJPjA5Ys5msJKl3tpHP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NAPTlGenY0Ip/nHyN5tqfozvxoAB3GHwPxRcrsS6+u8L1SrQPALB4ZRzdqroA5NuA16Cw0vF0t4SIRAeMS1IQ==" saltValue="cZ6kAZEenPF5h51tI3UN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tlzvl5QCxEImOkwyEvRA4NZd6daurZqZnACew8oC+HEOH+a5RlprJ/a2e1Py1kcAQNO47adOOSknJ+RwikmYQ==" saltValue="68sA9dAPwyXKe+/mce6t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353882</v>
      </c>
      <c r="E3" s="161"/>
      <c r="F3" s="162">
        <v>128485</v>
      </c>
      <c r="G3" s="163"/>
      <c r="H3" s="164"/>
    </row>
    <row r="4" spans="1:8" x14ac:dyDescent="0.15">
      <c r="A4" s="165"/>
      <c r="B4" s="166"/>
      <c r="C4" s="167"/>
      <c r="D4" s="168">
        <v>69605</v>
      </c>
      <c r="E4" s="169"/>
      <c r="F4" s="170">
        <v>62765</v>
      </c>
      <c r="G4" s="171"/>
      <c r="H4" s="172"/>
    </row>
    <row r="5" spans="1:8" x14ac:dyDescent="0.15">
      <c r="A5" s="153" t="s">
        <v>552</v>
      </c>
      <c r="B5" s="158"/>
      <c r="C5" s="159"/>
      <c r="D5" s="160">
        <v>111009</v>
      </c>
      <c r="E5" s="161"/>
      <c r="F5" s="162">
        <v>128611</v>
      </c>
      <c r="G5" s="163"/>
      <c r="H5" s="164"/>
    </row>
    <row r="6" spans="1:8" x14ac:dyDescent="0.15">
      <c r="A6" s="165"/>
      <c r="B6" s="166"/>
      <c r="C6" s="167"/>
      <c r="D6" s="168">
        <v>81235</v>
      </c>
      <c r="E6" s="169"/>
      <c r="F6" s="170">
        <v>61552</v>
      </c>
      <c r="G6" s="171"/>
      <c r="H6" s="172"/>
    </row>
    <row r="7" spans="1:8" x14ac:dyDescent="0.15">
      <c r="A7" s="153" t="s">
        <v>553</v>
      </c>
      <c r="B7" s="158"/>
      <c r="C7" s="159"/>
      <c r="D7" s="160">
        <v>221163</v>
      </c>
      <c r="E7" s="161"/>
      <c r="F7" s="162">
        <v>138651</v>
      </c>
      <c r="G7" s="163"/>
      <c r="H7" s="164"/>
    </row>
    <row r="8" spans="1:8" x14ac:dyDescent="0.15">
      <c r="A8" s="165"/>
      <c r="B8" s="166"/>
      <c r="C8" s="167"/>
      <c r="D8" s="168">
        <v>40107</v>
      </c>
      <c r="E8" s="169"/>
      <c r="F8" s="170">
        <v>71211</v>
      </c>
      <c r="G8" s="171"/>
      <c r="H8" s="172"/>
    </row>
    <row r="9" spans="1:8" x14ac:dyDescent="0.15">
      <c r="A9" s="153" t="s">
        <v>554</v>
      </c>
      <c r="B9" s="158"/>
      <c r="C9" s="159"/>
      <c r="D9" s="160">
        <v>103990</v>
      </c>
      <c r="E9" s="161"/>
      <c r="F9" s="162">
        <v>122882</v>
      </c>
      <c r="G9" s="163"/>
      <c r="H9" s="164"/>
    </row>
    <row r="10" spans="1:8" x14ac:dyDescent="0.15">
      <c r="A10" s="165"/>
      <c r="B10" s="166"/>
      <c r="C10" s="167"/>
      <c r="D10" s="168">
        <v>31782</v>
      </c>
      <c r="E10" s="169"/>
      <c r="F10" s="170">
        <v>65785</v>
      </c>
      <c r="G10" s="171"/>
      <c r="H10" s="172"/>
    </row>
    <row r="11" spans="1:8" x14ac:dyDescent="0.15">
      <c r="A11" s="153" t="s">
        <v>555</v>
      </c>
      <c r="B11" s="158"/>
      <c r="C11" s="159"/>
      <c r="D11" s="160">
        <v>100267</v>
      </c>
      <c r="E11" s="161"/>
      <c r="F11" s="162">
        <v>114790</v>
      </c>
      <c r="G11" s="163"/>
      <c r="H11" s="164"/>
    </row>
    <row r="12" spans="1:8" x14ac:dyDescent="0.15">
      <c r="A12" s="165"/>
      <c r="B12" s="166"/>
      <c r="C12" s="173"/>
      <c r="D12" s="168">
        <v>41826</v>
      </c>
      <c r="E12" s="169"/>
      <c r="F12" s="170">
        <v>55601</v>
      </c>
      <c r="G12" s="171"/>
      <c r="H12" s="172"/>
    </row>
    <row r="13" spans="1:8" x14ac:dyDescent="0.15">
      <c r="A13" s="153"/>
      <c r="B13" s="158"/>
      <c r="C13" s="174"/>
      <c r="D13" s="175">
        <v>178062</v>
      </c>
      <c r="E13" s="176"/>
      <c r="F13" s="177">
        <v>126684</v>
      </c>
      <c r="G13" s="178"/>
      <c r="H13" s="164"/>
    </row>
    <row r="14" spans="1:8" x14ac:dyDescent="0.15">
      <c r="A14" s="165"/>
      <c r="B14" s="166"/>
      <c r="C14" s="167"/>
      <c r="D14" s="168">
        <v>52911</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9.16</v>
      </c>
      <c r="C19" s="179">
        <f>ROUND(VALUE(SUBSTITUTE(実質収支比率等に係る経年分析!G$48,"▲","-")),2)</f>
        <v>6.69</v>
      </c>
      <c r="D19" s="179">
        <f>ROUND(VALUE(SUBSTITUTE(実質収支比率等に係る経年分析!H$48,"▲","-")),2)</f>
        <v>8.1300000000000008</v>
      </c>
      <c r="E19" s="179">
        <f>ROUND(VALUE(SUBSTITUTE(実質収支比率等に係る経年分析!I$48,"▲","-")),2)</f>
        <v>5.68</v>
      </c>
      <c r="F19" s="179">
        <f>ROUND(VALUE(SUBSTITUTE(実質収支比率等に係る経年分析!J$48,"▲","-")),2)</f>
        <v>3.72</v>
      </c>
    </row>
    <row r="20" spans="1:11" x14ac:dyDescent="0.15">
      <c r="A20" s="179" t="s">
        <v>55</v>
      </c>
      <c r="B20" s="179">
        <f>ROUND(VALUE(SUBSTITUTE(実質収支比率等に係る経年分析!F$47,"▲","-")),2)</f>
        <v>36.43</v>
      </c>
      <c r="C20" s="179">
        <f>ROUND(VALUE(SUBSTITUTE(実質収支比率等に係る経年分析!G$47,"▲","-")),2)</f>
        <v>40.61</v>
      </c>
      <c r="D20" s="179">
        <f>ROUND(VALUE(SUBSTITUTE(実質収支比率等に係る経年分析!H$47,"▲","-")),2)</f>
        <v>43.24</v>
      </c>
      <c r="E20" s="179">
        <f>ROUND(VALUE(SUBSTITUTE(実質収支比率等に係る経年分析!I$47,"▲","-")),2)</f>
        <v>44.35</v>
      </c>
      <c r="F20" s="179">
        <f>ROUND(VALUE(SUBSTITUTE(実質収支比率等に係る経年分析!J$47,"▲","-")),2)</f>
        <v>43.83</v>
      </c>
    </row>
    <row r="21" spans="1:11" x14ac:dyDescent="0.15">
      <c r="A21" s="179" t="s">
        <v>56</v>
      </c>
      <c r="B21" s="179">
        <f>IF(ISNUMBER(VALUE(SUBSTITUTE(実質収支比率等に係る経年分析!F$49,"▲","-"))),ROUND(VALUE(SUBSTITUTE(実質収支比率等に係る経年分析!F$49,"▲","-")),2),NA())</f>
        <v>-5.71</v>
      </c>
      <c r="C21" s="179">
        <f>IF(ISNUMBER(VALUE(SUBSTITUTE(実質収支比率等に係る経年分析!G$49,"▲","-"))),ROUND(VALUE(SUBSTITUTE(実質収支比率等に係る経年分析!G$49,"▲","-")),2),NA())</f>
        <v>1.77</v>
      </c>
      <c r="D21" s="179">
        <f>IF(ISNUMBER(VALUE(SUBSTITUTE(実質収支比率等に係る経年分析!H$49,"▲","-"))),ROUND(VALUE(SUBSTITUTE(実質収支比率等に係る経年分析!H$49,"▲","-")),2),NA())</f>
        <v>2.38</v>
      </c>
      <c r="E21" s="179">
        <f>IF(ISNUMBER(VALUE(SUBSTITUTE(実質収支比率等に係る経年分析!I$49,"▲","-"))),ROUND(VALUE(SUBSTITUTE(実質収支比率等に係る経年分析!I$49,"▲","-")),2),NA())</f>
        <v>-0.83</v>
      </c>
      <c r="F21" s="179">
        <f>IF(ISNUMBER(VALUE(SUBSTITUTE(実質収支比率等に係る経年分析!J$49,"▲","-"))),ROUND(VALUE(SUBSTITUTE(実質収支比率等に係る経年分析!J$49,"▲","-")),2),NA())</f>
        <v>-1.86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智頭町住宅新築資金等貸付事業特別会計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智頭町農業集落排水事業特別会計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智頭町公共下水道事業特別会計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智頭町国民健康保険事業特別会計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v>
      </c>
    </row>
    <row r="33" spans="1:16" x14ac:dyDescent="0.15">
      <c r="A33" s="180" t="str">
        <f>IF(連結実質赤字比率に係る赤字・黒字の構成分析!C$37="",NA(),連結実質赤字比率に係る赤字・黒字の構成分析!C$37)</f>
        <v>智頭町介護保険事業特別会計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3.86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2.2599999999999998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8.1300000000000008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3.71</v>
      </c>
    </row>
    <row r="35" spans="1:16" x14ac:dyDescent="0.15">
      <c r="A35" s="180" t="str">
        <f>IF(連結実質赤字比率に係る赤字・黒字の構成分析!C$35="",NA(),連結実質赤字比率に係る赤字・黒字の構成分析!C$35)</f>
        <v>智頭町水道事業会計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6.72</v>
      </c>
    </row>
    <row r="36" spans="1:16" x14ac:dyDescent="0.15">
      <c r="A36" s="180" t="str">
        <f>IF(連結実質赤字比率に係る赤字・黒字の構成分析!C$34="",NA(),連結実質赤字比率に係る赤字・黒字の構成分析!C$34)</f>
        <v>智頭町病院事業会計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11.29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840</v>
      </c>
      <c r="E42" s="181"/>
      <c r="F42" s="181"/>
      <c r="G42" s="181">
        <f>'実質公債費比率（分子）の構造'!L$52</f>
        <v>803</v>
      </c>
      <c r="H42" s="181"/>
      <c r="I42" s="181"/>
      <c r="J42" s="181">
        <f>'実質公債費比率（分子）の構造'!M$52</f>
        <v>722</v>
      </c>
      <c r="K42" s="181"/>
      <c r="L42" s="181"/>
      <c r="M42" s="181">
        <f>'実質公債費比率（分子）の構造'!N$52</f>
        <v>713</v>
      </c>
      <c r="N42" s="181"/>
      <c r="O42" s="181"/>
      <c r="P42" s="181">
        <f>'実質公債費比率（分子）の構造'!O$52</f>
        <v>748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v>
      </c>
      <c r="C45" s="181"/>
      <c r="D45" s="181"/>
      <c r="E45" s="181">
        <f>'実質公債費比率（分子）の構造'!L$49</f>
        <v>7</v>
      </c>
      <c r="F45" s="181"/>
      <c r="G45" s="181"/>
      <c r="H45" s="181">
        <f>'実質公債費比率（分子）の構造'!M$49</f>
        <v>10</v>
      </c>
      <c r="I45" s="181"/>
      <c r="J45" s="181"/>
      <c r="K45" s="181">
        <f>'実質公債費比率（分子）の構造'!N$49</f>
        <v>7</v>
      </c>
      <c r="L45" s="181"/>
      <c r="M45" s="181"/>
      <c r="N45" s="181">
        <f>'実質公債費比率（分子）の構造'!O$49</f>
        <v>8</v>
      </c>
      <c r="O45" s="181"/>
      <c r="P45" s="181"/>
    </row>
    <row r="46" spans="1:16" x14ac:dyDescent="0.15">
      <c r="A46" s="181" t="s">
        <v>67</v>
      </c>
      <c r="B46" s="181">
        <f>'実質公債費比率（分子）の構造'!K$48</f>
        <v>585</v>
      </c>
      <c r="C46" s="181"/>
      <c r="D46" s="181"/>
      <c r="E46" s="181">
        <f>'実質公債費比率（分子）の構造'!L$48</f>
        <v>554</v>
      </c>
      <c r="F46" s="181"/>
      <c r="G46" s="181"/>
      <c r="H46" s="181">
        <f>'実質公債費比率（分子）の構造'!M$48</f>
        <v>515</v>
      </c>
      <c r="I46" s="181"/>
      <c r="J46" s="181"/>
      <c r="K46" s="181">
        <f>'実質公債費比率（分子）の構造'!N$48</f>
        <v>516</v>
      </c>
      <c r="L46" s="181"/>
      <c r="M46" s="181"/>
      <c r="N46" s="181">
        <f>'実質公債費比率（分子）の構造'!O$48</f>
        <v>497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571</v>
      </c>
      <c r="C49" s="181"/>
      <c r="D49" s="181"/>
      <c r="E49" s="181">
        <f>'実質公債費比率（分子）の構造'!L$45</f>
        <v>557</v>
      </c>
      <c r="F49" s="181"/>
      <c r="G49" s="181"/>
      <c r="H49" s="181">
        <f>'実質公債費比率（分子）の構造'!M$45</f>
        <v>487</v>
      </c>
      <c r="I49" s="181"/>
      <c r="J49" s="181"/>
      <c r="K49" s="181">
        <f>'実質公債費比率（分子）の構造'!N$45</f>
        <v>468</v>
      </c>
      <c r="L49" s="181"/>
      <c r="M49" s="181"/>
      <c r="N49" s="181">
        <f>'実質公債費比率（分子）の構造'!O$45</f>
        <v>519</v>
      </c>
      <c r="O49" s="181"/>
      <c r="P49" s="181"/>
    </row>
    <row r="50" spans="1:16" x14ac:dyDescent="0.15">
      <c r="A50" s="181" t="s">
        <v>71</v>
      </c>
      <c r="B50" s="181" t="e">
        <f>NA()</f>
        <v>#N/A</v>
      </c>
      <c r="C50" s="181">
        <f>IF(ISNUMBER('実質公債費比率（分子）の構造'!K$53),'実質公債費比率（分子）の構造'!K$53,NA())</f>
        <v>317</v>
      </c>
      <c r="D50" s="181" t="e">
        <f>NA()</f>
        <v>#N/A</v>
      </c>
      <c r="E50" s="181" t="e">
        <f>NA()</f>
        <v>#N/A</v>
      </c>
      <c r="F50" s="181">
        <f>IF(ISNUMBER('実質公債費比率（分子）の構造'!L$53),'実質公債費比率（分子）の構造'!L$53,NA())</f>
        <v>315</v>
      </c>
      <c r="G50" s="181" t="e">
        <f>NA()</f>
        <v>#N/A</v>
      </c>
      <c r="H50" s="181" t="e">
        <f>NA()</f>
        <v>#N/A</v>
      </c>
      <c r="I50" s="181">
        <f>IF(ISNUMBER('実質公債費比率（分子）の構造'!M$53),'実質公債費比率（分子）の構造'!M$53,NA())</f>
        <v>290</v>
      </c>
      <c r="J50" s="181" t="e">
        <f>NA()</f>
        <v>#N/A</v>
      </c>
      <c r="K50" s="181" t="e">
        <f>NA()</f>
        <v>#N/A</v>
      </c>
      <c r="L50" s="181">
        <f>IF(ISNUMBER('実質公債費比率（分子）の構造'!N$53),'実質公債費比率（分子）の構造'!N$53,NA())</f>
        <v>278</v>
      </c>
      <c r="M50" s="181" t="e">
        <f>NA()</f>
        <v>#N/A</v>
      </c>
      <c r="N50" s="181" t="e">
        <f>NA()</f>
        <v>#N/A</v>
      </c>
      <c r="O50" s="181">
        <f>IF(ISNUMBER('実質公債費比率（分子）の構造'!O$53),'実質公債費比率（分子）の構造'!O$53,NA())</f>
        <v>276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8613</v>
      </c>
      <c r="E56" s="180"/>
      <c r="F56" s="180"/>
      <c r="G56" s="180">
        <f>'将来負担比率（分子）の構造'!J$52</f>
        <v>9114</v>
      </c>
      <c r="H56" s="180"/>
      <c r="I56" s="180"/>
      <c r="J56" s="180">
        <f>'将来負担比率（分子）の構造'!K$52</f>
        <v>9111</v>
      </c>
      <c r="K56" s="180"/>
      <c r="L56" s="180"/>
      <c r="M56" s="180">
        <f>'将来負担比率（分子）の構造'!L$52</f>
        <v>9442</v>
      </c>
      <c r="N56" s="180"/>
      <c r="O56" s="180"/>
      <c r="P56" s="180">
        <f>'将来負担比率（分子）の構造'!M$52</f>
        <v>9232</v>
      </c>
    </row>
    <row r="57" spans="1:16" x14ac:dyDescent="0.15">
      <c r="A57" s="180" t="s">
        <v>42</v>
      </c>
      <c r="B57" s="180"/>
      <c r="C57" s="180"/>
      <c r="D57" s="180">
        <f>'将来負担比率（分子）の構造'!I$51</f>
        <v>34</v>
      </c>
      <c r="E57" s="180"/>
      <c r="F57" s="180"/>
      <c r="G57" s="180">
        <f>'将来負担比率（分子）の構造'!J$51</f>
        <v>32</v>
      </c>
      <c r="H57" s="180"/>
      <c r="I57" s="180"/>
      <c r="J57" s="180">
        <f>'将来負担比率（分子）の構造'!K$51</f>
        <v>31</v>
      </c>
      <c r="K57" s="180"/>
      <c r="L57" s="180"/>
      <c r="M57" s="180">
        <f>'将来負担比率（分子）の構造'!L$51</f>
        <v>44</v>
      </c>
      <c r="N57" s="180"/>
      <c r="O57" s="180"/>
      <c r="P57" s="180">
        <f>'将来負担比率（分子）の構造'!M$51</f>
        <v>29</v>
      </c>
    </row>
    <row r="58" spans="1:16" x14ac:dyDescent="0.15">
      <c r="A58" s="180" t="s">
        <v>41</v>
      </c>
      <c r="B58" s="180"/>
      <c r="C58" s="180"/>
      <c r="D58" s="180">
        <f>'将来負担比率（分子）の構造'!I$50</f>
        <v>2560</v>
      </c>
      <c r="E58" s="180"/>
      <c r="F58" s="180"/>
      <c r="G58" s="180">
        <f>'将来負担比率（分子）の構造'!J$50</f>
        <v>2704</v>
      </c>
      <c r="H58" s="180"/>
      <c r="I58" s="180"/>
      <c r="J58" s="180">
        <f>'将来負担比率（分子）の構造'!K$50</f>
        <v>2737</v>
      </c>
      <c r="K58" s="180"/>
      <c r="L58" s="180"/>
      <c r="M58" s="180">
        <f>'将来負担比率（分子）の構造'!L$50</f>
        <v>3012</v>
      </c>
      <c r="N58" s="180"/>
      <c r="O58" s="180"/>
      <c r="P58" s="180">
        <f>'将来負担比率（分子）の構造'!M$50</f>
        <v>3017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516</v>
      </c>
      <c r="C62" s="180"/>
      <c r="D62" s="180"/>
      <c r="E62" s="180">
        <f>'将来負担比率（分子）の構造'!J$45</f>
        <v>432</v>
      </c>
      <c r="F62" s="180"/>
      <c r="G62" s="180"/>
      <c r="H62" s="180">
        <f>'将来負担比率（分子）の構造'!K$45</f>
        <v>402</v>
      </c>
      <c r="I62" s="180"/>
      <c r="J62" s="180"/>
      <c r="K62" s="180">
        <f>'将来負担比率（分子）の構造'!L$45</f>
        <v>409</v>
      </c>
      <c r="L62" s="180"/>
      <c r="M62" s="180"/>
      <c r="N62" s="180">
        <f>'将来負担比率（分子）の構造'!M$45</f>
        <v>410</v>
      </c>
      <c r="O62" s="180"/>
      <c r="P62" s="180"/>
    </row>
    <row r="63" spans="1:16" x14ac:dyDescent="0.15">
      <c r="A63" s="180" t="s">
        <v>34</v>
      </c>
      <c r="B63" s="180">
        <f>'将来負担比率（分子）の構造'!I$44</f>
        <v>79</v>
      </c>
      <c r="C63" s="180"/>
      <c r="D63" s="180"/>
      <c r="E63" s="180">
        <f>'将来負担比率（分子）の構造'!J$44</f>
        <v>83</v>
      </c>
      <c r="F63" s="180"/>
      <c r="G63" s="180"/>
      <c r="H63" s="180">
        <f>'将来負担比率（分子）の構造'!K$44</f>
        <v>76</v>
      </c>
      <c r="I63" s="180"/>
      <c r="J63" s="180"/>
      <c r="K63" s="180">
        <f>'将来負担比率（分子）の構造'!L$44</f>
        <v>72</v>
      </c>
      <c r="L63" s="180"/>
      <c r="M63" s="180"/>
      <c r="N63" s="180">
        <f>'将来負担比率（分子）の構造'!M$44</f>
        <v>70</v>
      </c>
      <c r="O63" s="180"/>
      <c r="P63" s="180"/>
    </row>
    <row r="64" spans="1:16" x14ac:dyDescent="0.15">
      <c r="A64" s="180" t="s">
        <v>33</v>
      </c>
      <c r="B64" s="180">
        <f>'将来負担比率（分子）の構造'!I$43</f>
        <v>7331</v>
      </c>
      <c r="C64" s="180"/>
      <c r="D64" s="180"/>
      <c r="E64" s="180">
        <f>'将来負担比率（分子）の構造'!J$43</f>
        <v>7056</v>
      </c>
      <c r="F64" s="180"/>
      <c r="G64" s="180"/>
      <c r="H64" s="180">
        <f>'将来負担比率（分子）の構造'!K$43</f>
        <v>7048</v>
      </c>
      <c r="I64" s="180"/>
      <c r="J64" s="180"/>
      <c r="K64" s="180">
        <f>'将来負担比率（分子）の構造'!L$43</f>
        <v>6974</v>
      </c>
      <c r="L64" s="180"/>
      <c r="M64" s="180"/>
      <c r="N64" s="180">
        <f>'将来負担比率（分子）の構造'!M$43</f>
        <v>7038</v>
      </c>
      <c r="O64" s="180"/>
      <c r="P64" s="180"/>
    </row>
    <row r="65" spans="1:16" x14ac:dyDescent="0.15">
      <c r="A65" s="180" t="s">
        <v>32</v>
      </c>
      <c r="B65" s="180">
        <f>'将来負担比率（分子）の構造'!I$42</f>
        <v>110</v>
      </c>
      <c r="C65" s="180"/>
      <c r="D65" s="180"/>
      <c r="E65" s="180">
        <f>'将来負担比率（分子）の構造'!J$42</f>
        <v>110</v>
      </c>
      <c r="F65" s="180"/>
      <c r="G65" s="180"/>
      <c r="H65" s="180">
        <f>'将来負担比率（分子）の構造'!K$42</f>
        <v>110</v>
      </c>
      <c r="I65" s="180"/>
      <c r="J65" s="180"/>
      <c r="K65" s="180">
        <f>'将来負担比率（分子）の構造'!L$42</f>
        <v>110</v>
      </c>
      <c r="L65" s="180"/>
      <c r="M65" s="180"/>
      <c r="N65" s="180">
        <f>'将来負担比率（分子）の構造'!M$42</f>
        <v>40</v>
      </c>
      <c r="O65" s="180"/>
      <c r="P65" s="180"/>
    </row>
    <row r="66" spans="1:16" x14ac:dyDescent="0.15">
      <c r="A66" s="180" t="s">
        <v>31</v>
      </c>
      <c r="B66" s="180">
        <f>'将来負担比率（分子）の構造'!I$41</f>
        <v>6360</v>
      </c>
      <c r="C66" s="180"/>
      <c r="D66" s="180"/>
      <c r="E66" s="180">
        <f>'将来負担比率（分子）の構造'!J$41</f>
        <v>6653</v>
      </c>
      <c r="F66" s="180"/>
      <c r="G66" s="180"/>
      <c r="H66" s="180">
        <f>'将来負担比率（分子）の構造'!K$41</f>
        <v>7381</v>
      </c>
      <c r="I66" s="180"/>
      <c r="J66" s="180"/>
      <c r="K66" s="180">
        <f>'将来負担比率（分子）の構造'!L$41</f>
        <v>7557</v>
      </c>
      <c r="L66" s="180"/>
      <c r="M66" s="180"/>
      <c r="N66" s="180">
        <f>'将来負担比率（分子）の構造'!M$41</f>
        <v>7726</v>
      </c>
      <c r="O66" s="180"/>
      <c r="P66" s="180"/>
    </row>
    <row r="67" spans="1:16" x14ac:dyDescent="0.15">
      <c r="A67" s="180" t="s">
        <v>75</v>
      </c>
      <c r="B67" s="180" t="e">
        <f>NA()</f>
        <v>#N/A</v>
      </c>
      <c r="C67" s="180">
        <f>IF(ISNUMBER('将来負担比率（分子）の構造'!I$53), IF('将来負担比率（分子）の構造'!I$53 &lt; 0, 0, '将来負担比率（分子）の構造'!I$53), NA())</f>
        <v>3190</v>
      </c>
      <c r="D67" s="180" t="e">
        <f>NA()</f>
        <v>#N/A</v>
      </c>
      <c r="E67" s="180" t="e">
        <f>NA()</f>
        <v>#N/A</v>
      </c>
      <c r="F67" s="180">
        <f>IF(ISNUMBER('将来負担比率（分子）の構造'!J$53), IF('将来負担比率（分子）の構造'!J$53 &lt; 0, 0, '将来負担比率（分子）の構造'!J$53), NA())</f>
        <v>2485</v>
      </c>
      <c r="G67" s="180" t="e">
        <f>NA()</f>
        <v>#N/A</v>
      </c>
      <c r="H67" s="180" t="e">
        <f>NA()</f>
        <v>#N/A</v>
      </c>
      <c r="I67" s="180">
        <f>IF(ISNUMBER('将来負担比率（分子）の構造'!K$53), IF('将来負担比率（分子）の構造'!K$53 &lt; 0, 0, '将来負担比率（分子）の構造'!K$53), NA())</f>
        <v>3138</v>
      </c>
      <c r="J67" s="180" t="e">
        <f>NA()</f>
        <v>#N/A</v>
      </c>
      <c r="K67" s="180" t="e">
        <f>NA()</f>
        <v>#N/A</v>
      </c>
      <c r="L67" s="180">
        <f>IF(ISNUMBER('将来負担比率（分子）の構造'!L$53), IF('将来負担比率（分子）の構造'!L$53 &lt; 0, 0, '将来負担比率（分子）の構造'!L$53), NA())</f>
        <v>2624</v>
      </c>
      <c r="M67" s="180" t="e">
        <f>NA()</f>
        <v>#N/A</v>
      </c>
      <c r="N67" s="180" t="e">
        <f>NA()</f>
        <v>#N/A</v>
      </c>
      <c r="O67" s="180">
        <f>IF(ISNUMBER('将来負担比率（分子）の構造'!M$53), IF('将来負担比率（分子）の構造'!M$53 &lt; 0, 0, '将来負担比率（分子）の構造'!M$53), NA())</f>
        <v>3007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1501</v>
      </c>
      <c r="C72" s="184">
        <f>基金残高に係る経年分析!G55</f>
        <v>1555</v>
      </c>
      <c r="D72" s="184">
        <f>基金残高に係る経年分析!H55</f>
        <v>1556</v>
      </c>
    </row>
    <row r="73" spans="1:16" x14ac:dyDescent="0.15">
      <c r="A73" s="183" t="s">
        <v>78</v>
      </c>
      <c r="B73" s="184">
        <f>基金残高に係る経年分析!F56</f>
        <v>16</v>
      </c>
      <c r="C73" s="184">
        <f>基金残高に係る経年分析!G56</f>
        <v>15</v>
      </c>
      <c r="D73" s="184">
        <f>基金残高に係る経年分析!H56</f>
        <v>15</v>
      </c>
    </row>
    <row r="74" spans="1:16" x14ac:dyDescent="0.15">
      <c r="A74" s="183" t="s">
        <v>79</v>
      </c>
      <c r="B74" s="184">
        <f>基金残高に係る経年分析!F57</f>
        <v>1132</v>
      </c>
      <c r="C74" s="184">
        <f>基金残高に係る経年分析!G57</f>
        <v>1118</v>
      </c>
      <c r="D74" s="184">
        <f>基金残高に係る経年分析!H57</f>
        <v>1050</v>
      </c>
    </row>
  </sheetData>
  <sheetProtection algorithmName="SHA-512" hashValue="8Adt/HpLJkZJbQCQjqWKsS2+vwelkhwpNxQNU8RaDhSKoWGGw0pT+JFoiShKQUcC0upF6PQISyo/KNlk2rpHyg==" saltValue="VuJmIL/jQ3e+pYRJSAFb/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707290</v>
      </c>
      <c r="S5" s="669"/>
      <c r="T5" s="669"/>
      <c r="U5" s="669"/>
      <c r="V5" s="669"/>
      <c r="W5" s="669"/>
      <c r="X5" s="669"/>
      <c r="Y5" s="670"/>
      <c r="Z5" s="671">
        <v>11.8</v>
      </c>
      <c r="AA5" s="671"/>
      <c r="AB5" s="671"/>
      <c r="AC5" s="671"/>
      <c r="AD5" s="672">
        <v>707290</v>
      </c>
      <c r="AE5" s="672"/>
      <c r="AF5" s="672"/>
      <c r="AG5" s="672"/>
      <c r="AH5" s="672"/>
      <c r="AI5" s="672"/>
      <c r="AJ5" s="672"/>
      <c r="AK5" s="672"/>
      <c r="AL5" s="673">
        <v>20.6</v>
      </c>
      <c r="AM5" s="674"/>
      <c r="AN5" s="674"/>
      <c r="AO5" s="675"/>
      <c r="AP5" s="665" t="s">
        <v>227</v>
      </c>
      <c r="AQ5" s="666"/>
      <c r="AR5" s="666"/>
      <c r="AS5" s="666"/>
      <c r="AT5" s="666"/>
      <c r="AU5" s="666"/>
      <c r="AV5" s="666"/>
      <c r="AW5" s="666"/>
      <c r="AX5" s="666"/>
      <c r="AY5" s="666"/>
      <c r="AZ5" s="666"/>
      <c r="BA5" s="666"/>
      <c r="BB5" s="666"/>
      <c r="BC5" s="666"/>
      <c r="BD5" s="666"/>
      <c r="BE5" s="666"/>
      <c r="BF5" s="667"/>
      <c r="BG5" s="679">
        <v>707290</v>
      </c>
      <c r="BH5" s="680"/>
      <c r="BI5" s="680"/>
      <c r="BJ5" s="680"/>
      <c r="BK5" s="680"/>
      <c r="BL5" s="680"/>
      <c r="BM5" s="680"/>
      <c r="BN5" s="681"/>
      <c r="BO5" s="682">
        <v>100</v>
      </c>
      <c r="BP5" s="682"/>
      <c r="BQ5" s="682"/>
      <c r="BR5" s="682"/>
      <c r="BS5" s="683">
        <v>26759</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27562</v>
      </c>
      <c r="S6" s="680"/>
      <c r="T6" s="680"/>
      <c r="U6" s="680"/>
      <c r="V6" s="680"/>
      <c r="W6" s="680"/>
      <c r="X6" s="680"/>
      <c r="Y6" s="681"/>
      <c r="Z6" s="682">
        <v>0.5</v>
      </c>
      <c r="AA6" s="682"/>
      <c r="AB6" s="682"/>
      <c r="AC6" s="682"/>
      <c r="AD6" s="683">
        <v>27562</v>
      </c>
      <c r="AE6" s="683"/>
      <c r="AF6" s="683"/>
      <c r="AG6" s="683"/>
      <c r="AH6" s="683"/>
      <c r="AI6" s="683"/>
      <c r="AJ6" s="683"/>
      <c r="AK6" s="683"/>
      <c r="AL6" s="684">
        <v>0.8</v>
      </c>
      <c r="AM6" s="685"/>
      <c r="AN6" s="685"/>
      <c r="AO6" s="686"/>
      <c r="AP6" s="676" t="s">
        <v>232</v>
      </c>
      <c r="AQ6" s="677"/>
      <c r="AR6" s="677"/>
      <c r="AS6" s="677"/>
      <c r="AT6" s="677"/>
      <c r="AU6" s="677"/>
      <c r="AV6" s="677"/>
      <c r="AW6" s="677"/>
      <c r="AX6" s="677"/>
      <c r="AY6" s="677"/>
      <c r="AZ6" s="677"/>
      <c r="BA6" s="677"/>
      <c r="BB6" s="677"/>
      <c r="BC6" s="677"/>
      <c r="BD6" s="677"/>
      <c r="BE6" s="677"/>
      <c r="BF6" s="678"/>
      <c r="BG6" s="679">
        <v>707290</v>
      </c>
      <c r="BH6" s="680"/>
      <c r="BI6" s="680"/>
      <c r="BJ6" s="680"/>
      <c r="BK6" s="680"/>
      <c r="BL6" s="680"/>
      <c r="BM6" s="680"/>
      <c r="BN6" s="681"/>
      <c r="BO6" s="682">
        <v>100</v>
      </c>
      <c r="BP6" s="682"/>
      <c r="BQ6" s="682"/>
      <c r="BR6" s="682"/>
      <c r="BS6" s="683">
        <v>26759</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77458</v>
      </c>
      <c r="CS6" s="680"/>
      <c r="CT6" s="680"/>
      <c r="CU6" s="680"/>
      <c r="CV6" s="680"/>
      <c r="CW6" s="680"/>
      <c r="CX6" s="680"/>
      <c r="CY6" s="681"/>
      <c r="CZ6" s="673">
        <v>1.3</v>
      </c>
      <c r="DA6" s="674"/>
      <c r="DB6" s="674"/>
      <c r="DC6" s="693"/>
      <c r="DD6" s="688" t="s">
        <v>129</v>
      </c>
      <c r="DE6" s="680"/>
      <c r="DF6" s="680"/>
      <c r="DG6" s="680"/>
      <c r="DH6" s="680"/>
      <c r="DI6" s="680"/>
      <c r="DJ6" s="680"/>
      <c r="DK6" s="680"/>
      <c r="DL6" s="680"/>
      <c r="DM6" s="680"/>
      <c r="DN6" s="680"/>
      <c r="DO6" s="680"/>
      <c r="DP6" s="681"/>
      <c r="DQ6" s="688">
        <v>77458</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1349</v>
      </c>
      <c r="S7" s="680"/>
      <c r="T7" s="680"/>
      <c r="U7" s="680"/>
      <c r="V7" s="680"/>
      <c r="W7" s="680"/>
      <c r="X7" s="680"/>
      <c r="Y7" s="681"/>
      <c r="Z7" s="682">
        <v>0</v>
      </c>
      <c r="AA7" s="682"/>
      <c r="AB7" s="682"/>
      <c r="AC7" s="682"/>
      <c r="AD7" s="683">
        <v>1349</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229238</v>
      </c>
      <c r="BH7" s="680"/>
      <c r="BI7" s="680"/>
      <c r="BJ7" s="680"/>
      <c r="BK7" s="680"/>
      <c r="BL7" s="680"/>
      <c r="BM7" s="680"/>
      <c r="BN7" s="681"/>
      <c r="BO7" s="682">
        <v>32.4</v>
      </c>
      <c r="BP7" s="682"/>
      <c r="BQ7" s="682"/>
      <c r="BR7" s="682"/>
      <c r="BS7" s="683" t="s">
        <v>129</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723130</v>
      </c>
      <c r="CS7" s="680"/>
      <c r="CT7" s="680"/>
      <c r="CU7" s="680"/>
      <c r="CV7" s="680"/>
      <c r="CW7" s="680"/>
      <c r="CX7" s="680"/>
      <c r="CY7" s="681"/>
      <c r="CZ7" s="682">
        <v>12.4</v>
      </c>
      <c r="DA7" s="682"/>
      <c r="DB7" s="682"/>
      <c r="DC7" s="682"/>
      <c r="DD7" s="688">
        <v>34735</v>
      </c>
      <c r="DE7" s="680"/>
      <c r="DF7" s="680"/>
      <c r="DG7" s="680"/>
      <c r="DH7" s="680"/>
      <c r="DI7" s="680"/>
      <c r="DJ7" s="680"/>
      <c r="DK7" s="680"/>
      <c r="DL7" s="680"/>
      <c r="DM7" s="680"/>
      <c r="DN7" s="680"/>
      <c r="DO7" s="680"/>
      <c r="DP7" s="681"/>
      <c r="DQ7" s="688">
        <v>581304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1910</v>
      </c>
      <c r="S8" s="680"/>
      <c r="T8" s="680"/>
      <c r="U8" s="680"/>
      <c r="V8" s="680"/>
      <c r="W8" s="680"/>
      <c r="X8" s="680"/>
      <c r="Y8" s="681"/>
      <c r="Z8" s="682">
        <v>0</v>
      </c>
      <c r="AA8" s="682"/>
      <c r="AB8" s="682"/>
      <c r="AC8" s="682"/>
      <c r="AD8" s="683">
        <v>1910</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11278</v>
      </c>
      <c r="BH8" s="680"/>
      <c r="BI8" s="680"/>
      <c r="BJ8" s="680"/>
      <c r="BK8" s="680"/>
      <c r="BL8" s="680"/>
      <c r="BM8" s="680"/>
      <c r="BN8" s="681"/>
      <c r="BO8" s="682">
        <v>1.6</v>
      </c>
      <c r="BP8" s="682"/>
      <c r="BQ8" s="682"/>
      <c r="BR8" s="682"/>
      <c r="BS8" s="688" t="s">
        <v>239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1346563</v>
      </c>
      <c r="CS8" s="680"/>
      <c r="CT8" s="680"/>
      <c r="CU8" s="680"/>
      <c r="CV8" s="680"/>
      <c r="CW8" s="680"/>
      <c r="CX8" s="680"/>
      <c r="CY8" s="681"/>
      <c r="CZ8" s="682">
        <v>23.1</v>
      </c>
      <c r="DA8" s="682"/>
      <c r="DB8" s="682"/>
      <c r="DC8" s="682"/>
      <c r="DD8" s="688">
        <v>2544</v>
      </c>
      <c r="DE8" s="680"/>
      <c r="DF8" s="680"/>
      <c r="DG8" s="680"/>
      <c r="DH8" s="680"/>
      <c r="DI8" s="680"/>
      <c r="DJ8" s="680"/>
      <c r="DK8" s="680"/>
      <c r="DL8" s="680"/>
      <c r="DM8" s="680"/>
      <c r="DN8" s="680"/>
      <c r="DO8" s="680"/>
      <c r="DP8" s="681"/>
      <c r="DQ8" s="688">
        <v>843093</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1493</v>
      </c>
      <c r="S9" s="680"/>
      <c r="T9" s="680"/>
      <c r="U9" s="680"/>
      <c r="V9" s="680"/>
      <c r="W9" s="680"/>
      <c r="X9" s="680"/>
      <c r="Y9" s="681"/>
      <c r="Z9" s="682">
        <v>0</v>
      </c>
      <c r="AA9" s="682"/>
      <c r="AB9" s="682"/>
      <c r="AC9" s="682"/>
      <c r="AD9" s="683">
        <v>1493</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188493</v>
      </c>
      <c r="BH9" s="680"/>
      <c r="BI9" s="680"/>
      <c r="BJ9" s="680"/>
      <c r="BK9" s="680"/>
      <c r="BL9" s="680"/>
      <c r="BM9" s="680"/>
      <c r="BN9" s="681"/>
      <c r="BO9" s="682">
        <v>26.7</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691181</v>
      </c>
      <c r="CS9" s="680"/>
      <c r="CT9" s="680"/>
      <c r="CU9" s="680"/>
      <c r="CV9" s="680"/>
      <c r="CW9" s="680"/>
      <c r="CX9" s="680"/>
      <c r="CY9" s="681"/>
      <c r="CZ9" s="682">
        <v>11.9</v>
      </c>
      <c r="DA9" s="682"/>
      <c r="DB9" s="682"/>
      <c r="DC9" s="682"/>
      <c r="DD9" s="688" t="s">
        <v>129</v>
      </c>
      <c r="DE9" s="680"/>
      <c r="DF9" s="680"/>
      <c r="DG9" s="680"/>
      <c r="DH9" s="680"/>
      <c r="DI9" s="680"/>
      <c r="DJ9" s="680"/>
      <c r="DK9" s="680"/>
      <c r="DL9" s="680"/>
      <c r="DM9" s="680"/>
      <c r="DN9" s="680"/>
      <c r="DO9" s="680"/>
      <c r="DP9" s="681"/>
      <c r="DQ9" s="688">
        <v>660920</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129</v>
      </c>
      <c r="AA10" s="682"/>
      <c r="AB10" s="682"/>
      <c r="AC10" s="682"/>
      <c r="AD10" s="683" t="s">
        <v>239</v>
      </c>
      <c r="AE10" s="683"/>
      <c r="AF10" s="683"/>
      <c r="AG10" s="683"/>
      <c r="AH10" s="683"/>
      <c r="AI10" s="683"/>
      <c r="AJ10" s="683"/>
      <c r="AK10" s="683"/>
      <c r="AL10" s="684" t="s">
        <v>239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13796</v>
      </c>
      <c r="BH10" s="680"/>
      <c r="BI10" s="680"/>
      <c r="BJ10" s="680"/>
      <c r="BK10" s="680"/>
      <c r="BL10" s="680"/>
      <c r="BM10" s="680"/>
      <c r="BN10" s="681"/>
      <c r="BO10" s="682">
        <v>2</v>
      </c>
      <c r="BP10" s="682"/>
      <c r="BQ10" s="682"/>
      <c r="BR10" s="682"/>
      <c r="BS10" s="688" t="s">
        <v>239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200</v>
      </c>
      <c r="CS10" s="680"/>
      <c r="CT10" s="680"/>
      <c r="CU10" s="680"/>
      <c r="CV10" s="680"/>
      <c r="CW10" s="680"/>
      <c r="CX10" s="680"/>
      <c r="CY10" s="681"/>
      <c r="CZ10" s="682">
        <v>0</v>
      </c>
      <c r="DA10" s="682"/>
      <c r="DB10" s="682"/>
      <c r="DC10" s="682"/>
      <c r="DD10" s="688" t="s">
        <v>239</v>
      </c>
      <c r="DE10" s="680"/>
      <c r="DF10" s="680"/>
      <c r="DG10" s="680"/>
      <c r="DH10" s="680"/>
      <c r="DI10" s="680"/>
      <c r="DJ10" s="680"/>
      <c r="DK10" s="680"/>
      <c r="DL10" s="680"/>
      <c r="DM10" s="680"/>
      <c r="DN10" s="680"/>
      <c r="DO10" s="680"/>
      <c r="DP10" s="681"/>
      <c r="DQ10" s="688">
        <v>125</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239</v>
      </c>
      <c r="AA11" s="682"/>
      <c r="AB11" s="682"/>
      <c r="AC11" s="682"/>
      <c r="AD11" s="683" t="s">
        <v>129</v>
      </c>
      <c r="AE11" s="683"/>
      <c r="AF11" s="683"/>
      <c r="AG11" s="683"/>
      <c r="AH11" s="683"/>
      <c r="AI11" s="683"/>
      <c r="AJ11" s="683"/>
      <c r="AK11" s="683"/>
      <c r="AL11" s="684" t="s">
        <v>239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15671</v>
      </c>
      <c r="BH11" s="680"/>
      <c r="BI11" s="680"/>
      <c r="BJ11" s="680"/>
      <c r="BK11" s="680"/>
      <c r="BL11" s="680"/>
      <c r="BM11" s="680"/>
      <c r="BN11" s="681"/>
      <c r="BO11" s="682">
        <v>2.2000000000000002</v>
      </c>
      <c r="BP11" s="682"/>
      <c r="BQ11" s="682"/>
      <c r="BR11" s="682"/>
      <c r="BS11" s="688" t="s">
        <v>129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846254</v>
      </c>
      <c r="CS11" s="680"/>
      <c r="CT11" s="680"/>
      <c r="CU11" s="680"/>
      <c r="CV11" s="680"/>
      <c r="CW11" s="680"/>
      <c r="CX11" s="680"/>
      <c r="CY11" s="681"/>
      <c r="CZ11" s="682">
        <v>14.5</v>
      </c>
      <c r="DA11" s="682"/>
      <c r="DB11" s="682"/>
      <c r="DC11" s="682"/>
      <c r="DD11" s="688">
        <v>246044</v>
      </c>
      <c r="DE11" s="680"/>
      <c r="DF11" s="680"/>
      <c r="DG11" s="680"/>
      <c r="DH11" s="680"/>
      <c r="DI11" s="680"/>
      <c r="DJ11" s="680"/>
      <c r="DK11" s="680"/>
      <c r="DL11" s="680"/>
      <c r="DM11" s="680"/>
      <c r="DN11" s="680"/>
      <c r="DO11" s="680"/>
      <c r="DP11" s="681"/>
      <c r="DQ11" s="688">
        <v>523369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127428</v>
      </c>
      <c r="S12" s="680"/>
      <c r="T12" s="680"/>
      <c r="U12" s="680"/>
      <c r="V12" s="680"/>
      <c r="W12" s="680"/>
      <c r="X12" s="680"/>
      <c r="Y12" s="681"/>
      <c r="Z12" s="682">
        <v>2.1</v>
      </c>
      <c r="AA12" s="682"/>
      <c r="AB12" s="682"/>
      <c r="AC12" s="682"/>
      <c r="AD12" s="683">
        <v>127428</v>
      </c>
      <c r="AE12" s="683"/>
      <c r="AF12" s="683"/>
      <c r="AG12" s="683"/>
      <c r="AH12" s="683"/>
      <c r="AI12" s="683"/>
      <c r="AJ12" s="683"/>
      <c r="AK12" s="683"/>
      <c r="AL12" s="684">
        <v>3.7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415245</v>
      </c>
      <c r="BH12" s="680"/>
      <c r="BI12" s="680"/>
      <c r="BJ12" s="680"/>
      <c r="BK12" s="680"/>
      <c r="BL12" s="680"/>
      <c r="BM12" s="680"/>
      <c r="BN12" s="681"/>
      <c r="BO12" s="682">
        <v>58.7</v>
      </c>
      <c r="BP12" s="682"/>
      <c r="BQ12" s="682"/>
      <c r="BR12" s="682"/>
      <c r="BS12" s="688">
        <v>26759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99270</v>
      </c>
      <c r="CS12" s="680"/>
      <c r="CT12" s="680"/>
      <c r="CU12" s="680"/>
      <c r="CV12" s="680"/>
      <c r="CW12" s="680"/>
      <c r="CX12" s="680"/>
      <c r="CY12" s="681"/>
      <c r="CZ12" s="682">
        <v>1.7</v>
      </c>
      <c r="DA12" s="682"/>
      <c r="DB12" s="682"/>
      <c r="DC12" s="682"/>
      <c r="DD12" s="688">
        <v>2930</v>
      </c>
      <c r="DE12" s="680"/>
      <c r="DF12" s="680"/>
      <c r="DG12" s="680"/>
      <c r="DH12" s="680"/>
      <c r="DI12" s="680"/>
      <c r="DJ12" s="680"/>
      <c r="DK12" s="680"/>
      <c r="DL12" s="680"/>
      <c r="DM12" s="680"/>
      <c r="DN12" s="680"/>
      <c r="DO12" s="680"/>
      <c r="DP12" s="681"/>
      <c r="DQ12" s="688">
        <v>30967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239</v>
      </c>
      <c r="AA13" s="682"/>
      <c r="AB13" s="682"/>
      <c r="AC13" s="682"/>
      <c r="AD13" s="683" t="s">
        <v>239</v>
      </c>
      <c r="AE13" s="683"/>
      <c r="AF13" s="683"/>
      <c r="AG13" s="683"/>
      <c r="AH13" s="683"/>
      <c r="AI13" s="683"/>
      <c r="AJ13" s="683"/>
      <c r="AK13" s="683"/>
      <c r="AL13" s="684" t="s">
        <v>239</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397122</v>
      </c>
      <c r="BH13" s="680"/>
      <c r="BI13" s="680"/>
      <c r="BJ13" s="680"/>
      <c r="BK13" s="680"/>
      <c r="BL13" s="680"/>
      <c r="BM13" s="680"/>
      <c r="BN13" s="681"/>
      <c r="BO13" s="682">
        <v>56.1</v>
      </c>
      <c r="BP13" s="682"/>
      <c r="BQ13" s="682"/>
      <c r="BR13" s="682"/>
      <c r="BS13" s="688">
        <v>26759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474988</v>
      </c>
      <c r="CS13" s="680"/>
      <c r="CT13" s="680"/>
      <c r="CU13" s="680"/>
      <c r="CV13" s="680"/>
      <c r="CW13" s="680"/>
      <c r="CX13" s="680"/>
      <c r="CY13" s="681"/>
      <c r="CZ13" s="682">
        <v>8.1999999999999993</v>
      </c>
      <c r="DA13" s="682"/>
      <c r="DB13" s="682"/>
      <c r="DC13" s="682"/>
      <c r="DD13" s="688">
        <v>189819</v>
      </c>
      <c r="DE13" s="680"/>
      <c r="DF13" s="680"/>
      <c r="DG13" s="680"/>
      <c r="DH13" s="680"/>
      <c r="DI13" s="680"/>
      <c r="DJ13" s="680"/>
      <c r="DK13" s="680"/>
      <c r="DL13" s="680"/>
      <c r="DM13" s="680"/>
      <c r="DN13" s="680"/>
      <c r="DO13" s="680"/>
      <c r="DP13" s="681"/>
      <c r="DQ13" s="688">
        <v>270177</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239</v>
      </c>
      <c r="AA14" s="682"/>
      <c r="AB14" s="682"/>
      <c r="AC14" s="682"/>
      <c r="AD14" s="683" t="s">
        <v>129</v>
      </c>
      <c r="AE14" s="683"/>
      <c r="AF14" s="683"/>
      <c r="AG14" s="683"/>
      <c r="AH14" s="683"/>
      <c r="AI14" s="683"/>
      <c r="AJ14" s="683"/>
      <c r="AK14" s="683"/>
      <c r="AL14" s="684" t="s">
        <v>129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25742</v>
      </c>
      <c r="BH14" s="680"/>
      <c r="BI14" s="680"/>
      <c r="BJ14" s="680"/>
      <c r="BK14" s="680"/>
      <c r="BL14" s="680"/>
      <c r="BM14" s="680"/>
      <c r="BN14" s="681"/>
      <c r="BO14" s="682">
        <v>3.6</v>
      </c>
      <c r="BP14" s="682"/>
      <c r="BQ14" s="682"/>
      <c r="BR14" s="682"/>
      <c r="BS14" s="688" t="s">
        <v>243</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247206</v>
      </c>
      <c r="CS14" s="680"/>
      <c r="CT14" s="680"/>
      <c r="CU14" s="680"/>
      <c r="CV14" s="680"/>
      <c r="CW14" s="680"/>
      <c r="CX14" s="680"/>
      <c r="CY14" s="681"/>
      <c r="CZ14" s="682">
        <v>4.2</v>
      </c>
      <c r="DA14" s="682"/>
      <c r="DB14" s="682"/>
      <c r="DC14" s="682"/>
      <c r="DD14" s="688">
        <v>68658</v>
      </c>
      <c r="DE14" s="680"/>
      <c r="DF14" s="680"/>
      <c r="DG14" s="680"/>
      <c r="DH14" s="680"/>
      <c r="DI14" s="680"/>
      <c r="DJ14" s="680"/>
      <c r="DK14" s="680"/>
      <c r="DL14" s="680"/>
      <c r="DM14" s="680"/>
      <c r="DN14" s="680"/>
      <c r="DO14" s="680"/>
      <c r="DP14" s="681"/>
      <c r="DQ14" s="688">
        <v>158336</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7259</v>
      </c>
      <c r="S15" s="680"/>
      <c r="T15" s="680"/>
      <c r="U15" s="680"/>
      <c r="V15" s="680"/>
      <c r="W15" s="680"/>
      <c r="X15" s="680"/>
      <c r="Y15" s="681"/>
      <c r="Z15" s="682">
        <v>0.1</v>
      </c>
      <c r="AA15" s="682"/>
      <c r="AB15" s="682"/>
      <c r="AC15" s="682"/>
      <c r="AD15" s="683">
        <v>7259</v>
      </c>
      <c r="AE15" s="683"/>
      <c r="AF15" s="683"/>
      <c r="AG15" s="683"/>
      <c r="AH15" s="683"/>
      <c r="AI15" s="683"/>
      <c r="AJ15" s="683"/>
      <c r="AK15" s="683"/>
      <c r="AL15" s="684">
        <v>0.2</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37065</v>
      </c>
      <c r="BH15" s="680"/>
      <c r="BI15" s="680"/>
      <c r="BJ15" s="680"/>
      <c r="BK15" s="680"/>
      <c r="BL15" s="680"/>
      <c r="BM15" s="680"/>
      <c r="BN15" s="681"/>
      <c r="BO15" s="682">
        <v>5.2</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529855</v>
      </c>
      <c r="CS15" s="680"/>
      <c r="CT15" s="680"/>
      <c r="CU15" s="680"/>
      <c r="CV15" s="680"/>
      <c r="CW15" s="680"/>
      <c r="CX15" s="680"/>
      <c r="CY15" s="681"/>
      <c r="CZ15" s="682">
        <v>9.1</v>
      </c>
      <c r="DA15" s="682"/>
      <c r="DB15" s="682"/>
      <c r="DC15" s="682"/>
      <c r="DD15" s="688">
        <v>160150</v>
      </c>
      <c r="DE15" s="680"/>
      <c r="DF15" s="680"/>
      <c r="DG15" s="680"/>
      <c r="DH15" s="680"/>
      <c r="DI15" s="680"/>
      <c r="DJ15" s="680"/>
      <c r="DK15" s="680"/>
      <c r="DL15" s="680"/>
      <c r="DM15" s="680"/>
      <c r="DN15" s="680"/>
      <c r="DO15" s="680"/>
      <c r="DP15" s="681"/>
      <c r="DQ15" s="688">
        <v>362487</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239</v>
      </c>
      <c r="AE16" s="683"/>
      <c r="AF16" s="683"/>
      <c r="AG16" s="683"/>
      <c r="AH16" s="683"/>
      <c r="AI16" s="683"/>
      <c r="AJ16" s="683"/>
      <c r="AK16" s="683"/>
      <c r="AL16" s="684" t="s">
        <v>129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239</v>
      </c>
      <c r="BP16" s="682"/>
      <c r="BQ16" s="682"/>
      <c r="BR16" s="682"/>
      <c r="BS16" s="688" t="s">
        <v>129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268769</v>
      </c>
      <c r="CS16" s="680"/>
      <c r="CT16" s="680"/>
      <c r="CU16" s="680"/>
      <c r="CV16" s="680"/>
      <c r="CW16" s="680"/>
      <c r="CX16" s="680"/>
      <c r="CY16" s="681"/>
      <c r="CZ16" s="682">
        <v>4.5999999999999996</v>
      </c>
      <c r="DA16" s="682"/>
      <c r="DB16" s="682"/>
      <c r="DC16" s="682"/>
      <c r="DD16" s="688" t="s">
        <v>243</v>
      </c>
      <c r="DE16" s="680"/>
      <c r="DF16" s="680"/>
      <c r="DG16" s="680"/>
      <c r="DH16" s="680"/>
      <c r="DI16" s="680"/>
      <c r="DJ16" s="680"/>
      <c r="DK16" s="680"/>
      <c r="DL16" s="680"/>
      <c r="DM16" s="680"/>
      <c r="DN16" s="680"/>
      <c r="DO16" s="680"/>
      <c r="DP16" s="681"/>
      <c r="DQ16" s="688">
        <v>120198</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718</v>
      </c>
      <c r="S17" s="680"/>
      <c r="T17" s="680"/>
      <c r="U17" s="680"/>
      <c r="V17" s="680"/>
      <c r="W17" s="680"/>
      <c r="X17" s="680"/>
      <c r="Y17" s="681"/>
      <c r="Z17" s="682">
        <v>0</v>
      </c>
      <c r="AA17" s="682"/>
      <c r="AB17" s="682"/>
      <c r="AC17" s="682"/>
      <c r="AD17" s="683">
        <v>718</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519581</v>
      </c>
      <c r="CS17" s="680"/>
      <c r="CT17" s="680"/>
      <c r="CU17" s="680"/>
      <c r="CV17" s="680"/>
      <c r="CW17" s="680"/>
      <c r="CX17" s="680"/>
      <c r="CY17" s="681"/>
      <c r="CZ17" s="682">
        <v>8.9</v>
      </c>
      <c r="DA17" s="682"/>
      <c r="DB17" s="682"/>
      <c r="DC17" s="682"/>
      <c r="DD17" s="688" t="s">
        <v>239</v>
      </c>
      <c r="DE17" s="680"/>
      <c r="DF17" s="680"/>
      <c r="DG17" s="680"/>
      <c r="DH17" s="680"/>
      <c r="DI17" s="680"/>
      <c r="DJ17" s="680"/>
      <c r="DK17" s="680"/>
      <c r="DL17" s="680"/>
      <c r="DM17" s="680"/>
      <c r="DN17" s="680"/>
      <c r="DO17" s="680"/>
      <c r="DP17" s="681"/>
      <c r="DQ17" s="688">
        <v>518948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3013718</v>
      </c>
      <c r="S18" s="680"/>
      <c r="T18" s="680"/>
      <c r="U18" s="680"/>
      <c r="V18" s="680"/>
      <c r="W18" s="680"/>
      <c r="X18" s="680"/>
      <c r="Y18" s="681"/>
      <c r="Z18" s="682">
        <v>50.2</v>
      </c>
      <c r="AA18" s="682"/>
      <c r="AB18" s="682"/>
      <c r="AC18" s="682"/>
      <c r="AD18" s="683">
        <v>2554232</v>
      </c>
      <c r="AE18" s="683"/>
      <c r="AF18" s="683"/>
      <c r="AG18" s="683"/>
      <c r="AH18" s="683"/>
      <c r="AI18" s="683"/>
      <c r="AJ18" s="683"/>
      <c r="AK18" s="683"/>
      <c r="AL18" s="684">
        <v>74.5</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682" t="s">
        <v>129</v>
      </c>
      <c r="BP18" s="682"/>
      <c r="BQ18" s="682"/>
      <c r="BR18" s="682"/>
      <c r="BS18" s="688" t="s">
        <v>239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2554232</v>
      </c>
      <c r="S19" s="680"/>
      <c r="T19" s="680"/>
      <c r="U19" s="680"/>
      <c r="V19" s="680"/>
      <c r="W19" s="680"/>
      <c r="X19" s="680"/>
      <c r="Y19" s="681"/>
      <c r="Z19" s="682">
        <v>42.6</v>
      </c>
      <c r="AA19" s="682"/>
      <c r="AB19" s="682"/>
      <c r="AC19" s="682"/>
      <c r="AD19" s="683">
        <v>2554232</v>
      </c>
      <c r="AE19" s="683"/>
      <c r="AF19" s="683"/>
      <c r="AG19" s="683"/>
      <c r="AH19" s="683"/>
      <c r="AI19" s="683"/>
      <c r="AJ19" s="683"/>
      <c r="AK19" s="683"/>
      <c r="AL19" s="684">
        <v>74.5</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239</v>
      </c>
      <c r="BH19" s="680"/>
      <c r="BI19" s="680"/>
      <c r="BJ19" s="680"/>
      <c r="BK19" s="680"/>
      <c r="BL19" s="680"/>
      <c r="BM19" s="680"/>
      <c r="BN19" s="681"/>
      <c r="BO19" s="682" t="s">
        <v>239</v>
      </c>
      <c r="BP19" s="682"/>
      <c r="BQ19" s="682"/>
      <c r="BR19" s="682"/>
      <c r="BS19" s="688" t="s">
        <v>239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239</v>
      </c>
      <c r="DE19" s="680"/>
      <c r="DF19" s="680"/>
      <c r="DG19" s="680"/>
      <c r="DH19" s="680"/>
      <c r="DI19" s="680"/>
      <c r="DJ19" s="680"/>
      <c r="DK19" s="680"/>
      <c r="DL19" s="680"/>
      <c r="DM19" s="680"/>
      <c r="DN19" s="680"/>
      <c r="DO19" s="680"/>
      <c r="DP19" s="681"/>
      <c r="DQ19" s="688" t="s">
        <v>239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459486</v>
      </c>
      <c r="S20" s="680"/>
      <c r="T20" s="680"/>
      <c r="U20" s="680"/>
      <c r="V20" s="680"/>
      <c r="W20" s="680"/>
      <c r="X20" s="680"/>
      <c r="Y20" s="681"/>
      <c r="Z20" s="682">
        <v>7.7</v>
      </c>
      <c r="AA20" s="682"/>
      <c r="AB20" s="682"/>
      <c r="AC20" s="682"/>
      <c r="AD20" s="683" t="s">
        <v>239</v>
      </c>
      <c r="AE20" s="683"/>
      <c r="AF20" s="683"/>
      <c r="AG20" s="683"/>
      <c r="AH20" s="683"/>
      <c r="AI20" s="683"/>
      <c r="AJ20" s="683"/>
      <c r="AK20" s="683"/>
      <c r="AL20" s="684" t="s">
        <v>239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239</v>
      </c>
      <c r="BH20" s="680"/>
      <c r="BI20" s="680"/>
      <c r="BJ20" s="680"/>
      <c r="BK20" s="680"/>
      <c r="BL20" s="680"/>
      <c r="BM20" s="680"/>
      <c r="BN20" s="681"/>
      <c r="BO20" s="682" t="s">
        <v>239</v>
      </c>
      <c r="BP20" s="682"/>
      <c r="BQ20" s="682"/>
      <c r="BR20" s="682"/>
      <c r="BS20" s="688" t="s">
        <v>129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5824455</v>
      </c>
      <c r="CS20" s="680"/>
      <c r="CT20" s="680"/>
      <c r="CU20" s="680"/>
      <c r="CV20" s="680"/>
      <c r="CW20" s="680"/>
      <c r="CX20" s="680"/>
      <c r="CY20" s="681"/>
      <c r="CZ20" s="682">
        <v>100</v>
      </c>
      <c r="DA20" s="682"/>
      <c r="DB20" s="682"/>
      <c r="DC20" s="682"/>
      <c r="DD20" s="688">
        <v>704880</v>
      </c>
      <c r="DE20" s="680"/>
      <c r="DF20" s="680"/>
      <c r="DG20" s="680"/>
      <c r="DH20" s="680"/>
      <c r="DI20" s="680"/>
      <c r="DJ20" s="680"/>
      <c r="DK20" s="680"/>
      <c r="DL20" s="680"/>
      <c r="DM20" s="680"/>
      <c r="DN20" s="680"/>
      <c r="DO20" s="680"/>
      <c r="DP20" s="681"/>
      <c r="DQ20" s="688">
        <v>4147382</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243</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239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129</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3888727</v>
      </c>
      <c r="S22" s="680"/>
      <c r="T22" s="680"/>
      <c r="U22" s="680"/>
      <c r="V22" s="680"/>
      <c r="W22" s="680"/>
      <c r="X22" s="680"/>
      <c r="Y22" s="681"/>
      <c r="Z22" s="682">
        <v>64.8</v>
      </c>
      <c r="AA22" s="682"/>
      <c r="AB22" s="682"/>
      <c r="AC22" s="682"/>
      <c r="AD22" s="683">
        <v>3429241</v>
      </c>
      <c r="AE22" s="683"/>
      <c r="AF22" s="683"/>
      <c r="AG22" s="683"/>
      <c r="AH22" s="683"/>
      <c r="AI22" s="683"/>
      <c r="AJ22" s="683"/>
      <c r="AK22" s="683"/>
      <c r="AL22" s="684">
        <v>100</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239</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t="s">
        <v>129</v>
      </c>
      <c r="S23" s="680"/>
      <c r="T23" s="680"/>
      <c r="U23" s="680"/>
      <c r="V23" s="680"/>
      <c r="W23" s="680"/>
      <c r="X23" s="680"/>
      <c r="Y23" s="681"/>
      <c r="Z23" s="682" t="s">
        <v>129</v>
      </c>
      <c r="AA23" s="682"/>
      <c r="AB23" s="682"/>
      <c r="AC23" s="682"/>
      <c r="AD23" s="683" t="s">
        <v>239</v>
      </c>
      <c r="AE23" s="683"/>
      <c r="AF23" s="683"/>
      <c r="AG23" s="683"/>
      <c r="AH23" s="683"/>
      <c r="AI23" s="683"/>
      <c r="AJ23" s="683"/>
      <c r="AK23" s="683"/>
      <c r="AL23" s="684" t="s">
        <v>239</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7507</v>
      </c>
      <c r="S24" s="680"/>
      <c r="T24" s="680"/>
      <c r="U24" s="680"/>
      <c r="V24" s="680"/>
      <c r="W24" s="680"/>
      <c r="X24" s="680"/>
      <c r="Y24" s="681"/>
      <c r="Z24" s="682">
        <v>0.1</v>
      </c>
      <c r="AA24" s="682"/>
      <c r="AB24" s="682"/>
      <c r="AC24" s="682"/>
      <c r="AD24" s="683" t="s">
        <v>129</v>
      </c>
      <c r="AE24" s="683"/>
      <c r="AF24" s="683"/>
      <c r="AG24" s="683"/>
      <c r="AH24" s="683"/>
      <c r="AI24" s="683"/>
      <c r="AJ24" s="683"/>
      <c r="AK24" s="683"/>
      <c r="AL24" s="684" t="s">
        <v>129</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1994569</v>
      </c>
      <c r="CS24" s="669"/>
      <c r="CT24" s="669"/>
      <c r="CU24" s="669"/>
      <c r="CV24" s="669"/>
      <c r="CW24" s="669"/>
      <c r="CX24" s="669"/>
      <c r="CY24" s="670"/>
      <c r="CZ24" s="673">
        <v>34.200000000000003</v>
      </c>
      <c r="DA24" s="674"/>
      <c r="DB24" s="674"/>
      <c r="DC24" s="693"/>
      <c r="DD24" s="712">
        <v>1582936</v>
      </c>
      <c r="DE24" s="669"/>
      <c r="DF24" s="669"/>
      <c r="DG24" s="669"/>
      <c r="DH24" s="669"/>
      <c r="DI24" s="669"/>
      <c r="DJ24" s="669"/>
      <c r="DK24" s="670"/>
      <c r="DL24" s="712">
        <v>1561080</v>
      </c>
      <c r="DM24" s="669"/>
      <c r="DN24" s="669"/>
      <c r="DO24" s="669"/>
      <c r="DP24" s="669"/>
      <c r="DQ24" s="669"/>
      <c r="DR24" s="669"/>
      <c r="DS24" s="669"/>
      <c r="DT24" s="669"/>
      <c r="DU24" s="669"/>
      <c r="DV24" s="670"/>
      <c r="DW24" s="673">
        <v>43.7</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46150</v>
      </c>
      <c r="S25" s="680"/>
      <c r="T25" s="680"/>
      <c r="U25" s="680"/>
      <c r="V25" s="680"/>
      <c r="W25" s="680"/>
      <c r="X25" s="680"/>
      <c r="Y25" s="681"/>
      <c r="Z25" s="682">
        <v>0.8</v>
      </c>
      <c r="AA25" s="682"/>
      <c r="AB25" s="682"/>
      <c r="AC25" s="682"/>
      <c r="AD25" s="683" t="s">
        <v>239</v>
      </c>
      <c r="AE25" s="683"/>
      <c r="AF25" s="683"/>
      <c r="AG25" s="683"/>
      <c r="AH25" s="683"/>
      <c r="AI25" s="683"/>
      <c r="AJ25" s="683"/>
      <c r="AK25" s="683"/>
      <c r="AL25" s="684" t="s">
        <v>129</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905212</v>
      </c>
      <c r="CS25" s="715"/>
      <c r="CT25" s="715"/>
      <c r="CU25" s="715"/>
      <c r="CV25" s="715"/>
      <c r="CW25" s="715"/>
      <c r="CX25" s="715"/>
      <c r="CY25" s="716"/>
      <c r="CZ25" s="684">
        <v>15.5</v>
      </c>
      <c r="DA25" s="713"/>
      <c r="DB25" s="713"/>
      <c r="DC25" s="717"/>
      <c r="DD25" s="688">
        <v>845295</v>
      </c>
      <c r="DE25" s="715"/>
      <c r="DF25" s="715"/>
      <c r="DG25" s="715"/>
      <c r="DH25" s="715"/>
      <c r="DI25" s="715"/>
      <c r="DJ25" s="715"/>
      <c r="DK25" s="716"/>
      <c r="DL25" s="688">
        <v>824277</v>
      </c>
      <c r="DM25" s="715"/>
      <c r="DN25" s="715"/>
      <c r="DO25" s="715"/>
      <c r="DP25" s="715"/>
      <c r="DQ25" s="715"/>
      <c r="DR25" s="715"/>
      <c r="DS25" s="715"/>
      <c r="DT25" s="715"/>
      <c r="DU25" s="715"/>
      <c r="DV25" s="716"/>
      <c r="DW25" s="684">
        <v>23.1</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16734</v>
      </c>
      <c r="S26" s="680"/>
      <c r="T26" s="680"/>
      <c r="U26" s="680"/>
      <c r="V26" s="680"/>
      <c r="W26" s="680"/>
      <c r="X26" s="680"/>
      <c r="Y26" s="681"/>
      <c r="Z26" s="682">
        <v>0.3</v>
      </c>
      <c r="AA26" s="682"/>
      <c r="AB26" s="682"/>
      <c r="AC26" s="682"/>
      <c r="AD26" s="683" t="s">
        <v>129</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239</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571809</v>
      </c>
      <c r="CS26" s="680"/>
      <c r="CT26" s="680"/>
      <c r="CU26" s="680"/>
      <c r="CV26" s="680"/>
      <c r="CW26" s="680"/>
      <c r="CX26" s="680"/>
      <c r="CY26" s="681"/>
      <c r="CZ26" s="684">
        <v>9.8000000000000007</v>
      </c>
      <c r="DA26" s="713"/>
      <c r="DB26" s="713"/>
      <c r="DC26" s="717"/>
      <c r="DD26" s="688">
        <v>520133</v>
      </c>
      <c r="DE26" s="680"/>
      <c r="DF26" s="680"/>
      <c r="DG26" s="680"/>
      <c r="DH26" s="680"/>
      <c r="DI26" s="680"/>
      <c r="DJ26" s="680"/>
      <c r="DK26" s="681"/>
      <c r="DL26" s="688" t="s">
        <v>239</v>
      </c>
      <c r="DM26" s="680"/>
      <c r="DN26" s="680"/>
      <c r="DO26" s="680"/>
      <c r="DP26" s="680"/>
      <c r="DQ26" s="680"/>
      <c r="DR26" s="680"/>
      <c r="DS26" s="680"/>
      <c r="DT26" s="680"/>
      <c r="DU26" s="680"/>
      <c r="DV26" s="681"/>
      <c r="DW26" s="684" t="s">
        <v>239</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465816</v>
      </c>
      <c r="S27" s="680"/>
      <c r="T27" s="680"/>
      <c r="U27" s="680"/>
      <c r="V27" s="680"/>
      <c r="W27" s="680"/>
      <c r="X27" s="680"/>
      <c r="Y27" s="681"/>
      <c r="Z27" s="682">
        <v>7.8</v>
      </c>
      <c r="AA27" s="682"/>
      <c r="AB27" s="682"/>
      <c r="AC27" s="682"/>
      <c r="AD27" s="683" t="s">
        <v>129</v>
      </c>
      <c r="AE27" s="683"/>
      <c r="AF27" s="683"/>
      <c r="AG27" s="683"/>
      <c r="AH27" s="683"/>
      <c r="AI27" s="683"/>
      <c r="AJ27" s="683"/>
      <c r="AK27" s="683"/>
      <c r="AL27" s="684" t="s">
        <v>239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707290</v>
      </c>
      <c r="BH27" s="680"/>
      <c r="BI27" s="680"/>
      <c r="BJ27" s="680"/>
      <c r="BK27" s="680"/>
      <c r="BL27" s="680"/>
      <c r="BM27" s="680"/>
      <c r="BN27" s="681"/>
      <c r="BO27" s="682">
        <v>100</v>
      </c>
      <c r="BP27" s="682"/>
      <c r="BQ27" s="682"/>
      <c r="BR27" s="682"/>
      <c r="BS27" s="688">
        <v>26759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569776</v>
      </c>
      <c r="CS27" s="715"/>
      <c r="CT27" s="715"/>
      <c r="CU27" s="715"/>
      <c r="CV27" s="715"/>
      <c r="CW27" s="715"/>
      <c r="CX27" s="715"/>
      <c r="CY27" s="716"/>
      <c r="CZ27" s="684">
        <v>9.8000000000000007</v>
      </c>
      <c r="DA27" s="713"/>
      <c r="DB27" s="713"/>
      <c r="DC27" s="717"/>
      <c r="DD27" s="688">
        <v>218693</v>
      </c>
      <c r="DE27" s="715"/>
      <c r="DF27" s="715"/>
      <c r="DG27" s="715"/>
      <c r="DH27" s="715"/>
      <c r="DI27" s="715"/>
      <c r="DJ27" s="715"/>
      <c r="DK27" s="716"/>
      <c r="DL27" s="688">
        <v>217855</v>
      </c>
      <c r="DM27" s="715"/>
      <c r="DN27" s="715"/>
      <c r="DO27" s="715"/>
      <c r="DP27" s="715"/>
      <c r="DQ27" s="715"/>
      <c r="DR27" s="715"/>
      <c r="DS27" s="715"/>
      <c r="DT27" s="715"/>
      <c r="DU27" s="715"/>
      <c r="DV27" s="716"/>
      <c r="DW27" s="684">
        <v>6.1</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239</v>
      </c>
      <c r="AE28" s="683"/>
      <c r="AF28" s="683"/>
      <c r="AG28" s="683"/>
      <c r="AH28" s="683"/>
      <c r="AI28" s="683"/>
      <c r="AJ28" s="683"/>
      <c r="AK28" s="683"/>
      <c r="AL28" s="684" t="s">
        <v>239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519581</v>
      </c>
      <c r="CS28" s="680"/>
      <c r="CT28" s="680"/>
      <c r="CU28" s="680"/>
      <c r="CV28" s="680"/>
      <c r="CW28" s="680"/>
      <c r="CX28" s="680"/>
      <c r="CY28" s="681"/>
      <c r="CZ28" s="684">
        <v>8.9</v>
      </c>
      <c r="DA28" s="713"/>
      <c r="DB28" s="713"/>
      <c r="DC28" s="717"/>
      <c r="DD28" s="688">
        <v>518948</v>
      </c>
      <c r="DE28" s="680"/>
      <c r="DF28" s="680"/>
      <c r="DG28" s="680"/>
      <c r="DH28" s="680"/>
      <c r="DI28" s="680"/>
      <c r="DJ28" s="680"/>
      <c r="DK28" s="681"/>
      <c r="DL28" s="688">
        <v>518948</v>
      </c>
      <c r="DM28" s="680"/>
      <c r="DN28" s="680"/>
      <c r="DO28" s="680"/>
      <c r="DP28" s="680"/>
      <c r="DQ28" s="680"/>
      <c r="DR28" s="680"/>
      <c r="DS28" s="680"/>
      <c r="DT28" s="680"/>
      <c r="DU28" s="680"/>
      <c r="DV28" s="681"/>
      <c r="DW28" s="684">
        <v>14.5</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531575</v>
      </c>
      <c r="S29" s="680"/>
      <c r="T29" s="680"/>
      <c r="U29" s="680"/>
      <c r="V29" s="680"/>
      <c r="W29" s="680"/>
      <c r="X29" s="680"/>
      <c r="Y29" s="681"/>
      <c r="Z29" s="682">
        <v>8.9</v>
      </c>
      <c r="AA29" s="682"/>
      <c r="AB29" s="682"/>
      <c r="AC29" s="682"/>
      <c r="AD29" s="683" t="s">
        <v>239</v>
      </c>
      <c r="AE29" s="683"/>
      <c r="AF29" s="683"/>
      <c r="AG29" s="683"/>
      <c r="AH29" s="683"/>
      <c r="AI29" s="683"/>
      <c r="AJ29" s="683"/>
      <c r="AK29" s="683"/>
      <c r="AL29" s="684" t="s">
        <v>239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519581</v>
      </c>
      <c r="CS29" s="715"/>
      <c r="CT29" s="715"/>
      <c r="CU29" s="715"/>
      <c r="CV29" s="715"/>
      <c r="CW29" s="715"/>
      <c r="CX29" s="715"/>
      <c r="CY29" s="716"/>
      <c r="CZ29" s="684">
        <v>8.9</v>
      </c>
      <c r="DA29" s="713"/>
      <c r="DB29" s="713"/>
      <c r="DC29" s="717"/>
      <c r="DD29" s="688">
        <v>518948</v>
      </c>
      <c r="DE29" s="715"/>
      <c r="DF29" s="715"/>
      <c r="DG29" s="715"/>
      <c r="DH29" s="715"/>
      <c r="DI29" s="715"/>
      <c r="DJ29" s="715"/>
      <c r="DK29" s="716"/>
      <c r="DL29" s="688">
        <v>518948</v>
      </c>
      <c r="DM29" s="715"/>
      <c r="DN29" s="715"/>
      <c r="DO29" s="715"/>
      <c r="DP29" s="715"/>
      <c r="DQ29" s="715"/>
      <c r="DR29" s="715"/>
      <c r="DS29" s="715"/>
      <c r="DT29" s="715"/>
      <c r="DU29" s="715"/>
      <c r="DV29" s="716"/>
      <c r="DW29" s="684">
        <v>14.5</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22784</v>
      </c>
      <c r="S30" s="680"/>
      <c r="T30" s="680"/>
      <c r="U30" s="680"/>
      <c r="V30" s="680"/>
      <c r="W30" s="680"/>
      <c r="X30" s="680"/>
      <c r="Y30" s="681"/>
      <c r="Z30" s="682">
        <v>0.4</v>
      </c>
      <c r="AA30" s="682"/>
      <c r="AB30" s="682"/>
      <c r="AC30" s="682"/>
      <c r="AD30" s="683" t="s">
        <v>239</v>
      </c>
      <c r="AE30" s="683"/>
      <c r="AF30" s="683"/>
      <c r="AG30" s="683"/>
      <c r="AH30" s="683"/>
      <c r="AI30" s="683"/>
      <c r="AJ30" s="683"/>
      <c r="AK30" s="683"/>
      <c r="AL30" s="684" t="s">
        <v>239</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99.5</v>
      </c>
      <c r="BH30" s="740"/>
      <c r="BI30" s="740"/>
      <c r="BJ30" s="740"/>
      <c r="BK30" s="740"/>
      <c r="BL30" s="740"/>
      <c r="BM30" s="674">
        <v>98.8</v>
      </c>
      <c r="BN30" s="740"/>
      <c r="BO30" s="740"/>
      <c r="BP30" s="740"/>
      <c r="BQ30" s="741"/>
      <c r="BR30" s="739">
        <v>99.6</v>
      </c>
      <c r="BS30" s="740"/>
      <c r="BT30" s="740"/>
      <c r="BU30" s="740"/>
      <c r="BV30" s="740"/>
      <c r="BW30" s="740"/>
      <c r="BX30" s="674">
        <v>98.2</v>
      </c>
      <c r="BY30" s="740"/>
      <c r="BZ30" s="740"/>
      <c r="CA30" s="740"/>
      <c r="CB30" s="741"/>
      <c r="CD30" s="744"/>
      <c r="CE30" s="745"/>
      <c r="CF30" s="694" t="s">
        <v>312</v>
      </c>
      <c r="CG30" s="695"/>
      <c r="CH30" s="695"/>
      <c r="CI30" s="695"/>
      <c r="CJ30" s="695"/>
      <c r="CK30" s="695"/>
      <c r="CL30" s="695"/>
      <c r="CM30" s="695"/>
      <c r="CN30" s="695"/>
      <c r="CO30" s="695"/>
      <c r="CP30" s="695"/>
      <c r="CQ30" s="696"/>
      <c r="CR30" s="679">
        <v>480670</v>
      </c>
      <c r="CS30" s="680"/>
      <c r="CT30" s="680"/>
      <c r="CU30" s="680"/>
      <c r="CV30" s="680"/>
      <c r="CW30" s="680"/>
      <c r="CX30" s="680"/>
      <c r="CY30" s="681"/>
      <c r="CZ30" s="684">
        <v>8.3000000000000007</v>
      </c>
      <c r="DA30" s="713"/>
      <c r="DB30" s="713"/>
      <c r="DC30" s="717"/>
      <c r="DD30" s="688">
        <v>480100</v>
      </c>
      <c r="DE30" s="680"/>
      <c r="DF30" s="680"/>
      <c r="DG30" s="680"/>
      <c r="DH30" s="680"/>
      <c r="DI30" s="680"/>
      <c r="DJ30" s="680"/>
      <c r="DK30" s="681"/>
      <c r="DL30" s="688">
        <v>480100</v>
      </c>
      <c r="DM30" s="680"/>
      <c r="DN30" s="680"/>
      <c r="DO30" s="680"/>
      <c r="DP30" s="680"/>
      <c r="DQ30" s="680"/>
      <c r="DR30" s="680"/>
      <c r="DS30" s="680"/>
      <c r="DT30" s="680"/>
      <c r="DU30" s="680"/>
      <c r="DV30" s="681"/>
      <c r="DW30" s="684">
        <v>13.4</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9004</v>
      </c>
      <c r="S31" s="680"/>
      <c r="T31" s="680"/>
      <c r="U31" s="680"/>
      <c r="V31" s="680"/>
      <c r="W31" s="680"/>
      <c r="X31" s="680"/>
      <c r="Y31" s="681"/>
      <c r="Z31" s="682">
        <v>0.2</v>
      </c>
      <c r="AA31" s="682"/>
      <c r="AB31" s="682"/>
      <c r="AC31" s="682"/>
      <c r="AD31" s="683" t="s">
        <v>239</v>
      </c>
      <c r="AE31" s="683"/>
      <c r="AF31" s="683"/>
      <c r="AG31" s="683"/>
      <c r="AH31" s="683"/>
      <c r="AI31" s="683"/>
      <c r="AJ31" s="683"/>
      <c r="AK31" s="683"/>
      <c r="AL31" s="684" t="s">
        <v>239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99.5</v>
      </c>
      <c r="BH31" s="715"/>
      <c r="BI31" s="715"/>
      <c r="BJ31" s="715"/>
      <c r="BK31" s="715"/>
      <c r="BL31" s="715"/>
      <c r="BM31" s="685">
        <v>99.2</v>
      </c>
      <c r="BN31" s="737"/>
      <c r="BO31" s="737"/>
      <c r="BP31" s="737"/>
      <c r="BQ31" s="738"/>
      <c r="BR31" s="736">
        <v>99.8</v>
      </c>
      <c r="BS31" s="715"/>
      <c r="BT31" s="715"/>
      <c r="BU31" s="715"/>
      <c r="BV31" s="715"/>
      <c r="BW31" s="715"/>
      <c r="BX31" s="685">
        <v>99.5</v>
      </c>
      <c r="BY31" s="737"/>
      <c r="BZ31" s="737"/>
      <c r="CA31" s="737"/>
      <c r="CB31" s="738"/>
      <c r="CD31" s="744"/>
      <c r="CE31" s="745"/>
      <c r="CF31" s="694" t="s">
        <v>316</v>
      </c>
      <c r="CG31" s="695"/>
      <c r="CH31" s="695"/>
      <c r="CI31" s="695"/>
      <c r="CJ31" s="695"/>
      <c r="CK31" s="695"/>
      <c r="CL31" s="695"/>
      <c r="CM31" s="695"/>
      <c r="CN31" s="695"/>
      <c r="CO31" s="695"/>
      <c r="CP31" s="695"/>
      <c r="CQ31" s="696"/>
      <c r="CR31" s="679">
        <v>38911</v>
      </c>
      <c r="CS31" s="715"/>
      <c r="CT31" s="715"/>
      <c r="CU31" s="715"/>
      <c r="CV31" s="715"/>
      <c r="CW31" s="715"/>
      <c r="CX31" s="715"/>
      <c r="CY31" s="716"/>
      <c r="CZ31" s="684">
        <v>0.7</v>
      </c>
      <c r="DA31" s="713"/>
      <c r="DB31" s="713"/>
      <c r="DC31" s="717"/>
      <c r="DD31" s="688">
        <v>38848</v>
      </c>
      <c r="DE31" s="715"/>
      <c r="DF31" s="715"/>
      <c r="DG31" s="715"/>
      <c r="DH31" s="715"/>
      <c r="DI31" s="715"/>
      <c r="DJ31" s="715"/>
      <c r="DK31" s="716"/>
      <c r="DL31" s="688">
        <v>38848</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71182</v>
      </c>
      <c r="S32" s="680"/>
      <c r="T32" s="680"/>
      <c r="U32" s="680"/>
      <c r="V32" s="680"/>
      <c r="W32" s="680"/>
      <c r="X32" s="680"/>
      <c r="Y32" s="681"/>
      <c r="Z32" s="682">
        <v>1.2</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99.4</v>
      </c>
      <c r="BH32" s="749"/>
      <c r="BI32" s="749"/>
      <c r="BJ32" s="749"/>
      <c r="BK32" s="749"/>
      <c r="BL32" s="749"/>
      <c r="BM32" s="750">
        <v>98.3</v>
      </c>
      <c r="BN32" s="749"/>
      <c r="BO32" s="749"/>
      <c r="BP32" s="749"/>
      <c r="BQ32" s="751"/>
      <c r="BR32" s="748">
        <v>99.5</v>
      </c>
      <c r="BS32" s="749"/>
      <c r="BT32" s="749"/>
      <c r="BU32" s="749"/>
      <c r="BV32" s="749"/>
      <c r="BW32" s="749"/>
      <c r="BX32" s="750">
        <v>97.2</v>
      </c>
      <c r="BY32" s="749"/>
      <c r="BZ32" s="749"/>
      <c r="CA32" s="749"/>
      <c r="CB32" s="751"/>
      <c r="CD32" s="746"/>
      <c r="CE32" s="747"/>
      <c r="CF32" s="694" t="s">
        <v>319</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213964</v>
      </c>
      <c r="S33" s="680"/>
      <c r="T33" s="680"/>
      <c r="U33" s="680"/>
      <c r="V33" s="680"/>
      <c r="W33" s="680"/>
      <c r="X33" s="680"/>
      <c r="Y33" s="681"/>
      <c r="Z33" s="682">
        <v>3.6</v>
      </c>
      <c r="AA33" s="682"/>
      <c r="AB33" s="682"/>
      <c r="AC33" s="682"/>
      <c r="AD33" s="683" t="s">
        <v>239</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2856237</v>
      </c>
      <c r="CS33" s="715"/>
      <c r="CT33" s="715"/>
      <c r="CU33" s="715"/>
      <c r="CV33" s="715"/>
      <c r="CW33" s="715"/>
      <c r="CX33" s="715"/>
      <c r="CY33" s="716"/>
      <c r="CZ33" s="684">
        <v>49</v>
      </c>
      <c r="DA33" s="713"/>
      <c r="DB33" s="713"/>
      <c r="DC33" s="717"/>
      <c r="DD33" s="688">
        <v>2308366</v>
      </c>
      <c r="DE33" s="715"/>
      <c r="DF33" s="715"/>
      <c r="DG33" s="715"/>
      <c r="DH33" s="715"/>
      <c r="DI33" s="715"/>
      <c r="DJ33" s="715"/>
      <c r="DK33" s="716"/>
      <c r="DL33" s="688">
        <v>1898215</v>
      </c>
      <c r="DM33" s="715"/>
      <c r="DN33" s="715"/>
      <c r="DO33" s="715"/>
      <c r="DP33" s="715"/>
      <c r="DQ33" s="715"/>
      <c r="DR33" s="715"/>
      <c r="DS33" s="715"/>
      <c r="DT33" s="715"/>
      <c r="DU33" s="715"/>
      <c r="DV33" s="716"/>
      <c r="DW33" s="684">
        <v>53.1</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77497</v>
      </c>
      <c r="S34" s="680"/>
      <c r="T34" s="680"/>
      <c r="U34" s="680"/>
      <c r="V34" s="680"/>
      <c r="W34" s="680"/>
      <c r="X34" s="680"/>
      <c r="Y34" s="681"/>
      <c r="Z34" s="682">
        <v>1.3</v>
      </c>
      <c r="AA34" s="682"/>
      <c r="AB34" s="682"/>
      <c r="AC34" s="682"/>
      <c r="AD34" s="683">
        <v>12</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911068</v>
      </c>
      <c r="CS34" s="680"/>
      <c r="CT34" s="680"/>
      <c r="CU34" s="680"/>
      <c r="CV34" s="680"/>
      <c r="CW34" s="680"/>
      <c r="CX34" s="680"/>
      <c r="CY34" s="681"/>
      <c r="CZ34" s="684">
        <v>15.6</v>
      </c>
      <c r="DA34" s="713"/>
      <c r="DB34" s="713"/>
      <c r="DC34" s="717"/>
      <c r="DD34" s="688">
        <v>736870</v>
      </c>
      <c r="DE34" s="680"/>
      <c r="DF34" s="680"/>
      <c r="DG34" s="680"/>
      <c r="DH34" s="680"/>
      <c r="DI34" s="680"/>
      <c r="DJ34" s="680"/>
      <c r="DK34" s="681"/>
      <c r="DL34" s="688">
        <v>568041</v>
      </c>
      <c r="DM34" s="680"/>
      <c r="DN34" s="680"/>
      <c r="DO34" s="680"/>
      <c r="DP34" s="680"/>
      <c r="DQ34" s="680"/>
      <c r="DR34" s="680"/>
      <c r="DS34" s="680"/>
      <c r="DT34" s="680"/>
      <c r="DU34" s="680"/>
      <c r="DV34" s="681"/>
      <c r="DW34" s="684">
        <v>15.9</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649800</v>
      </c>
      <c r="S35" s="680"/>
      <c r="T35" s="680"/>
      <c r="U35" s="680"/>
      <c r="V35" s="680"/>
      <c r="W35" s="680"/>
      <c r="X35" s="680"/>
      <c r="Y35" s="681"/>
      <c r="Z35" s="682">
        <v>10.8</v>
      </c>
      <c r="AA35" s="682"/>
      <c r="AB35" s="682"/>
      <c r="AC35" s="682"/>
      <c r="AD35" s="683" t="s">
        <v>239</v>
      </c>
      <c r="AE35" s="683"/>
      <c r="AF35" s="683"/>
      <c r="AG35" s="683"/>
      <c r="AH35" s="683"/>
      <c r="AI35" s="683"/>
      <c r="AJ35" s="683"/>
      <c r="AK35" s="683"/>
      <c r="AL35" s="684" t="s">
        <v>129</v>
      </c>
      <c r="AM35" s="685"/>
      <c r="AN35" s="685"/>
      <c r="AO35" s="686"/>
      <c r="AP35" s="234"/>
      <c r="AQ35" s="752" t="s">
        <v>327</v>
      </c>
      <c r="AR35" s="753"/>
      <c r="AS35" s="753"/>
      <c r="AT35" s="753"/>
      <c r="AU35" s="753"/>
      <c r="AV35" s="753"/>
      <c r="AW35" s="753"/>
      <c r="AX35" s="753"/>
      <c r="AY35" s="754"/>
      <c r="AZ35" s="668">
        <v>1205471</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35537</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31378</v>
      </c>
      <c r="CS35" s="715"/>
      <c r="CT35" s="715"/>
      <c r="CU35" s="715"/>
      <c r="CV35" s="715"/>
      <c r="CW35" s="715"/>
      <c r="CX35" s="715"/>
      <c r="CY35" s="716"/>
      <c r="CZ35" s="684">
        <v>0.5</v>
      </c>
      <c r="DA35" s="713"/>
      <c r="DB35" s="713"/>
      <c r="DC35" s="717"/>
      <c r="DD35" s="688">
        <v>21744</v>
      </c>
      <c r="DE35" s="715"/>
      <c r="DF35" s="715"/>
      <c r="DG35" s="715"/>
      <c r="DH35" s="715"/>
      <c r="DI35" s="715"/>
      <c r="DJ35" s="715"/>
      <c r="DK35" s="716"/>
      <c r="DL35" s="688">
        <v>14714</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331</v>
      </c>
      <c r="AR36" s="757"/>
      <c r="AS36" s="757"/>
      <c r="AT36" s="757"/>
      <c r="AU36" s="757"/>
      <c r="AV36" s="757"/>
      <c r="AW36" s="757"/>
      <c r="AX36" s="757"/>
      <c r="AY36" s="758"/>
      <c r="AZ36" s="679">
        <v>441534</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22403</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1009779</v>
      </c>
      <c r="CS36" s="680"/>
      <c r="CT36" s="680"/>
      <c r="CU36" s="680"/>
      <c r="CV36" s="680"/>
      <c r="CW36" s="680"/>
      <c r="CX36" s="680"/>
      <c r="CY36" s="681"/>
      <c r="CZ36" s="684">
        <v>17.3</v>
      </c>
      <c r="DA36" s="713"/>
      <c r="DB36" s="713"/>
      <c r="DC36" s="717"/>
      <c r="DD36" s="688">
        <v>714404</v>
      </c>
      <c r="DE36" s="680"/>
      <c r="DF36" s="680"/>
      <c r="DG36" s="680"/>
      <c r="DH36" s="680"/>
      <c r="DI36" s="680"/>
      <c r="DJ36" s="680"/>
      <c r="DK36" s="681"/>
      <c r="DL36" s="688">
        <v>546886</v>
      </c>
      <c r="DM36" s="680"/>
      <c r="DN36" s="680"/>
      <c r="DO36" s="680"/>
      <c r="DP36" s="680"/>
      <c r="DQ36" s="680"/>
      <c r="DR36" s="680"/>
      <c r="DS36" s="680"/>
      <c r="DT36" s="680"/>
      <c r="DU36" s="680"/>
      <c r="DV36" s="681"/>
      <c r="DW36" s="684">
        <v>15.3</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144000</v>
      </c>
      <c r="S37" s="680"/>
      <c r="T37" s="680"/>
      <c r="U37" s="680"/>
      <c r="V37" s="680"/>
      <c r="W37" s="680"/>
      <c r="X37" s="680"/>
      <c r="Y37" s="681"/>
      <c r="Z37" s="682">
        <v>2.4</v>
      </c>
      <c r="AA37" s="682"/>
      <c r="AB37" s="682"/>
      <c r="AC37" s="682"/>
      <c r="AD37" s="683" t="s">
        <v>239</v>
      </c>
      <c r="AE37" s="683"/>
      <c r="AF37" s="683"/>
      <c r="AG37" s="683"/>
      <c r="AH37" s="683"/>
      <c r="AI37" s="683"/>
      <c r="AJ37" s="683"/>
      <c r="AK37" s="683"/>
      <c r="AL37" s="684" t="s">
        <v>239</v>
      </c>
      <c r="AM37" s="685"/>
      <c r="AN37" s="685"/>
      <c r="AO37" s="686"/>
      <c r="AQ37" s="756" t="s">
        <v>335</v>
      </c>
      <c r="AR37" s="757"/>
      <c r="AS37" s="757"/>
      <c r="AT37" s="757"/>
      <c r="AU37" s="757"/>
      <c r="AV37" s="757"/>
      <c r="AW37" s="757"/>
      <c r="AX37" s="757"/>
      <c r="AY37" s="758"/>
      <c r="AZ37" s="679">
        <v>386533</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1037</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159650</v>
      </c>
      <c r="CS37" s="715"/>
      <c r="CT37" s="715"/>
      <c r="CU37" s="715"/>
      <c r="CV37" s="715"/>
      <c r="CW37" s="715"/>
      <c r="CX37" s="715"/>
      <c r="CY37" s="716"/>
      <c r="CZ37" s="684">
        <v>2.7</v>
      </c>
      <c r="DA37" s="713"/>
      <c r="DB37" s="713"/>
      <c r="DC37" s="717"/>
      <c r="DD37" s="688">
        <v>150229</v>
      </c>
      <c r="DE37" s="715"/>
      <c r="DF37" s="715"/>
      <c r="DG37" s="715"/>
      <c r="DH37" s="715"/>
      <c r="DI37" s="715"/>
      <c r="DJ37" s="715"/>
      <c r="DK37" s="716"/>
      <c r="DL37" s="688">
        <v>146082</v>
      </c>
      <c r="DM37" s="715"/>
      <c r="DN37" s="715"/>
      <c r="DO37" s="715"/>
      <c r="DP37" s="715"/>
      <c r="DQ37" s="715"/>
      <c r="DR37" s="715"/>
      <c r="DS37" s="715"/>
      <c r="DT37" s="715"/>
      <c r="DU37" s="715"/>
      <c r="DV37" s="716"/>
      <c r="DW37" s="684">
        <v>4.0999999999999996</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6000740</v>
      </c>
      <c r="S38" s="760"/>
      <c r="T38" s="760"/>
      <c r="U38" s="760"/>
      <c r="V38" s="760"/>
      <c r="W38" s="760"/>
      <c r="X38" s="760"/>
      <c r="Y38" s="761"/>
      <c r="Z38" s="762">
        <v>100</v>
      </c>
      <c r="AA38" s="762"/>
      <c r="AB38" s="762"/>
      <c r="AC38" s="762"/>
      <c r="AD38" s="763">
        <v>3429253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2875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1653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763937</v>
      </c>
      <c r="CS38" s="680"/>
      <c r="CT38" s="680"/>
      <c r="CU38" s="680"/>
      <c r="CV38" s="680"/>
      <c r="CW38" s="680"/>
      <c r="CX38" s="680"/>
      <c r="CY38" s="681"/>
      <c r="CZ38" s="684">
        <v>13.1</v>
      </c>
      <c r="DA38" s="713"/>
      <c r="DB38" s="713"/>
      <c r="DC38" s="717"/>
      <c r="DD38" s="688">
        <v>698930</v>
      </c>
      <c r="DE38" s="680"/>
      <c r="DF38" s="680"/>
      <c r="DG38" s="680"/>
      <c r="DH38" s="680"/>
      <c r="DI38" s="680"/>
      <c r="DJ38" s="680"/>
      <c r="DK38" s="681"/>
      <c r="DL38" s="688">
        <v>632207</v>
      </c>
      <c r="DM38" s="680"/>
      <c r="DN38" s="680"/>
      <c r="DO38" s="680"/>
      <c r="DP38" s="680"/>
      <c r="DQ38" s="680"/>
      <c r="DR38" s="680"/>
      <c r="DS38" s="680"/>
      <c r="DT38" s="680"/>
      <c r="DU38" s="680"/>
      <c r="DV38" s="681"/>
      <c r="DW38" s="684">
        <v>17.7</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129</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84</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3708</v>
      </c>
      <c r="CS39" s="715"/>
      <c r="CT39" s="715"/>
      <c r="CU39" s="715"/>
      <c r="CV39" s="715"/>
      <c r="CW39" s="715"/>
      <c r="CX39" s="715"/>
      <c r="CY39" s="716"/>
      <c r="CZ39" s="684">
        <v>0.1</v>
      </c>
      <c r="DA39" s="713"/>
      <c r="DB39" s="713"/>
      <c r="DC39" s="717"/>
      <c r="DD39" s="688">
        <v>51</v>
      </c>
      <c r="DE39" s="715"/>
      <c r="DF39" s="715"/>
      <c r="DG39" s="715"/>
      <c r="DH39" s="715"/>
      <c r="DI39" s="715"/>
      <c r="DJ39" s="715"/>
      <c r="DK39" s="716"/>
      <c r="DL39" s="688" t="s">
        <v>129</v>
      </c>
      <c r="DM39" s="715"/>
      <c r="DN39" s="715"/>
      <c r="DO39" s="715"/>
      <c r="DP39" s="715"/>
      <c r="DQ39" s="715"/>
      <c r="DR39" s="715"/>
      <c r="DS39" s="715"/>
      <c r="DT39" s="715"/>
      <c r="DU39" s="715"/>
      <c r="DV39" s="716"/>
      <c r="DW39" s="684" t="s">
        <v>239</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87732</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136367</v>
      </c>
      <c r="CS40" s="680"/>
      <c r="CT40" s="680"/>
      <c r="CU40" s="680"/>
      <c r="CV40" s="680"/>
      <c r="CW40" s="680"/>
      <c r="CX40" s="680"/>
      <c r="CY40" s="681"/>
      <c r="CZ40" s="684">
        <v>2.2999999999999998</v>
      </c>
      <c r="DA40" s="713"/>
      <c r="DB40" s="713"/>
      <c r="DC40" s="717"/>
      <c r="DD40" s="688">
        <v>136367</v>
      </c>
      <c r="DE40" s="680"/>
      <c r="DF40" s="680"/>
      <c r="DG40" s="680"/>
      <c r="DH40" s="680"/>
      <c r="DI40" s="680"/>
      <c r="DJ40" s="680"/>
      <c r="DK40" s="681"/>
      <c r="DL40" s="688">
        <v>136367</v>
      </c>
      <c r="DM40" s="680"/>
      <c r="DN40" s="680"/>
      <c r="DO40" s="680"/>
      <c r="DP40" s="680"/>
      <c r="DQ40" s="680"/>
      <c r="DR40" s="680"/>
      <c r="DS40" s="680"/>
      <c r="DT40" s="680"/>
      <c r="DU40" s="680"/>
      <c r="DV40" s="681"/>
      <c r="DW40" s="684">
        <v>3.8</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286797</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313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973649</v>
      </c>
      <c r="CS42" s="680"/>
      <c r="CT42" s="680"/>
      <c r="CU42" s="680"/>
      <c r="CV42" s="680"/>
      <c r="CW42" s="680"/>
      <c r="CX42" s="680"/>
      <c r="CY42" s="681"/>
      <c r="CZ42" s="684">
        <v>16.7</v>
      </c>
      <c r="DA42" s="685"/>
      <c r="DB42" s="685"/>
      <c r="DC42" s="780"/>
      <c r="DD42" s="688">
        <v>256080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59617</v>
      </c>
      <c r="CS43" s="715"/>
      <c r="CT43" s="715"/>
      <c r="CU43" s="715"/>
      <c r="CV43" s="715"/>
      <c r="CW43" s="715"/>
      <c r="CX43" s="715"/>
      <c r="CY43" s="716"/>
      <c r="CZ43" s="684">
        <v>1</v>
      </c>
      <c r="DA43" s="713"/>
      <c r="DB43" s="713"/>
      <c r="DC43" s="717"/>
      <c r="DD43" s="688">
        <v>55817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704880</v>
      </c>
      <c r="CS44" s="680"/>
      <c r="CT44" s="680"/>
      <c r="CU44" s="680"/>
      <c r="CV44" s="680"/>
      <c r="CW44" s="680"/>
      <c r="CX44" s="680"/>
      <c r="CY44" s="681"/>
      <c r="CZ44" s="684">
        <v>12.1</v>
      </c>
      <c r="DA44" s="685"/>
      <c r="DB44" s="685"/>
      <c r="DC44" s="780"/>
      <c r="DD44" s="688">
        <v>135882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398591</v>
      </c>
      <c r="CS45" s="715"/>
      <c r="CT45" s="715"/>
      <c r="CU45" s="715"/>
      <c r="CV45" s="715"/>
      <c r="CW45" s="715"/>
      <c r="CX45" s="715"/>
      <c r="CY45" s="716"/>
      <c r="CZ45" s="684">
        <v>6.8</v>
      </c>
      <c r="DA45" s="713"/>
      <c r="DB45" s="713"/>
      <c r="DC45" s="717"/>
      <c r="DD45" s="688">
        <v>87544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294038</v>
      </c>
      <c r="CS46" s="680"/>
      <c r="CT46" s="680"/>
      <c r="CU46" s="680"/>
      <c r="CV46" s="680"/>
      <c r="CW46" s="680"/>
      <c r="CX46" s="680"/>
      <c r="CY46" s="681"/>
      <c r="CZ46" s="684">
        <v>5</v>
      </c>
      <c r="DA46" s="685"/>
      <c r="DB46" s="685"/>
      <c r="DC46" s="780"/>
      <c r="DD46" s="688">
        <v>46813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268769</v>
      </c>
      <c r="CS47" s="715"/>
      <c r="CT47" s="715"/>
      <c r="CU47" s="715"/>
      <c r="CV47" s="715"/>
      <c r="CW47" s="715"/>
      <c r="CX47" s="715"/>
      <c r="CY47" s="716"/>
      <c r="CZ47" s="684">
        <v>4.5999999999999996</v>
      </c>
      <c r="DA47" s="713"/>
      <c r="DB47" s="713"/>
      <c r="DC47" s="717"/>
      <c r="DD47" s="688">
        <v>120198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5824455</v>
      </c>
      <c r="CS49" s="749"/>
      <c r="CT49" s="749"/>
      <c r="CU49" s="749"/>
      <c r="CV49" s="749"/>
      <c r="CW49" s="749"/>
      <c r="CX49" s="749"/>
      <c r="CY49" s="781"/>
      <c r="CZ49" s="764">
        <v>100</v>
      </c>
      <c r="DA49" s="782"/>
      <c r="DB49" s="782"/>
      <c r="DC49" s="783"/>
      <c r="DD49" s="784">
        <v>4147382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pNkjoOusrIZaHdVZBfkMJYKImwCVaJPa7kmv5mDg3jwHQyIdbaNCMKFg/z69Tn4bsxm5hgBijtU0+uDiXCT0A==" saltValue="FmZVk3kHpOGjTrmDyPZ+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5997</v>
      </c>
      <c r="R7" s="815"/>
      <c r="S7" s="815"/>
      <c r="T7" s="815"/>
      <c r="U7" s="815"/>
      <c r="V7" s="815">
        <v>5821</v>
      </c>
      <c r="W7" s="815"/>
      <c r="X7" s="815"/>
      <c r="Y7" s="815"/>
      <c r="Z7" s="815"/>
      <c r="AA7" s="815">
        <v>176</v>
      </c>
      <c r="AB7" s="815"/>
      <c r="AC7" s="815"/>
      <c r="AD7" s="815"/>
      <c r="AE7" s="816"/>
      <c r="AF7" s="817">
        <v>132</v>
      </c>
      <c r="AG7" s="818"/>
      <c r="AH7" s="818"/>
      <c r="AI7" s="818"/>
      <c r="AJ7" s="819"/>
      <c r="AK7" s="854">
        <v>73</v>
      </c>
      <c r="AL7" s="855"/>
      <c r="AM7" s="855"/>
      <c r="AN7" s="855"/>
      <c r="AO7" s="855"/>
      <c r="AP7" s="855">
        <v>7725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598</v>
      </c>
      <c r="BT7" s="859"/>
      <c r="BU7" s="859"/>
      <c r="BV7" s="859"/>
      <c r="BW7" s="859"/>
      <c r="BX7" s="859"/>
      <c r="BY7" s="859"/>
      <c r="BZ7" s="859"/>
      <c r="CA7" s="859"/>
      <c r="CB7" s="859"/>
      <c r="CC7" s="859"/>
      <c r="CD7" s="859"/>
      <c r="CE7" s="859"/>
      <c r="CF7" s="859"/>
      <c r="CG7" s="860"/>
      <c r="CH7" s="851">
        <v>-6</v>
      </c>
      <c r="CI7" s="852"/>
      <c r="CJ7" s="852"/>
      <c r="CK7" s="852"/>
      <c r="CL7" s="853"/>
      <c r="CM7" s="851">
        <v>18</v>
      </c>
      <c r="CN7" s="852"/>
      <c r="CO7" s="852"/>
      <c r="CP7" s="852"/>
      <c r="CQ7" s="853"/>
      <c r="CR7" s="851">
        <v>10</v>
      </c>
      <c r="CS7" s="852"/>
      <c r="CT7" s="852"/>
      <c r="CU7" s="852"/>
      <c r="CV7" s="853"/>
      <c r="CW7" s="851">
        <v>2</v>
      </c>
      <c r="CX7" s="852"/>
      <c r="CY7" s="852"/>
      <c r="CZ7" s="852"/>
      <c r="DA7" s="853"/>
      <c r="DB7" s="851" t="s">
        <v>600</v>
      </c>
      <c r="DC7" s="852"/>
      <c r="DD7" s="852"/>
      <c r="DE7" s="852"/>
      <c r="DF7" s="853"/>
      <c r="DG7" s="851" t="s">
        <v>599</v>
      </c>
      <c r="DH7" s="852"/>
      <c r="DI7" s="852"/>
      <c r="DJ7" s="852"/>
      <c r="DK7" s="853"/>
      <c r="DL7" s="851" t="s">
        <v>600</v>
      </c>
      <c r="DM7" s="852"/>
      <c r="DN7" s="852"/>
      <c r="DO7" s="852"/>
      <c r="DP7" s="853"/>
      <c r="DQ7" s="851" t="s">
        <v>600</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4</v>
      </c>
      <c r="R8" s="839"/>
      <c r="S8" s="839"/>
      <c r="T8" s="839"/>
      <c r="U8" s="839"/>
      <c r="V8" s="839">
        <v>4</v>
      </c>
      <c r="W8" s="839"/>
      <c r="X8" s="839"/>
      <c r="Y8" s="839"/>
      <c r="Z8" s="839"/>
      <c r="AA8" s="839">
        <v>0</v>
      </c>
      <c r="AB8" s="839"/>
      <c r="AC8" s="839"/>
      <c r="AD8" s="839"/>
      <c r="AE8" s="840"/>
      <c r="AF8" s="841">
        <v>0</v>
      </c>
      <c r="AG8" s="842"/>
      <c r="AH8" s="842"/>
      <c r="AI8" s="842"/>
      <c r="AJ8" s="843"/>
      <c r="AK8" s="844"/>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601</v>
      </c>
      <c r="BT8" s="849"/>
      <c r="BU8" s="849"/>
      <c r="BV8" s="849"/>
      <c r="BW8" s="849"/>
      <c r="BX8" s="849"/>
      <c r="BY8" s="849"/>
      <c r="BZ8" s="849"/>
      <c r="CA8" s="849"/>
      <c r="CB8" s="849"/>
      <c r="CC8" s="849"/>
      <c r="CD8" s="849"/>
      <c r="CE8" s="849"/>
      <c r="CF8" s="849"/>
      <c r="CG8" s="850"/>
      <c r="CH8" s="861">
        <v>0</v>
      </c>
      <c r="CI8" s="862"/>
      <c r="CJ8" s="862"/>
      <c r="CK8" s="862"/>
      <c r="CL8" s="863"/>
      <c r="CM8" s="861">
        <v>12</v>
      </c>
      <c r="CN8" s="862"/>
      <c r="CO8" s="862"/>
      <c r="CP8" s="862"/>
      <c r="CQ8" s="863"/>
      <c r="CR8" s="861">
        <v>5</v>
      </c>
      <c r="CS8" s="862"/>
      <c r="CT8" s="862"/>
      <c r="CU8" s="862"/>
      <c r="CV8" s="863"/>
      <c r="CW8" s="861" t="s">
        <v>600</v>
      </c>
      <c r="CX8" s="862"/>
      <c r="CY8" s="862"/>
      <c r="CZ8" s="862"/>
      <c r="DA8" s="863"/>
      <c r="DB8" s="861" t="s">
        <v>600</v>
      </c>
      <c r="DC8" s="862"/>
      <c r="DD8" s="862"/>
      <c r="DE8" s="862"/>
      <c r="DF8" s="863"/>
      <c r="DG8" s="861" t="s">
        <v>600</v>
      </c>
      <c r="DH8" s="862"/>
      <c r="DI8" s="862"/>
      <c r="DJ8" s="862"/>
      <c r="DK8" s="863"/>
      <c r="DL8" s="861" t="s">
        <v>599</v>
      </c>
      <c r="DM8" s="862"/>
      <c r="DN8" s="862"/>
      <c r="DO8" s="862"/>
      <c r="DP8" s="863"/>
      <c r="DQ8" s="861" t="s">
        <v>599</v>
      </c>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0</v>
      </c>
      <c r="R9" s="839"/>
      <c r="S9" s="839"/>
      <c r="T9" s="839"/>
      <c r="U9" s="839"/>
      <c r="V9" s="839">
        <v>0</v>
      </c>
      <c r="W9" s="839"/>
      <c r="X9" s="839"/>
      <c r="Y9" s="839"/>
      <c r="Z9" s="839"/>
      <c r="AA9" s="839">
        <v>0</v>
      </c>
      <c r="AB9" s="839"/>
      <c r="AC9" s="839"/>
      <c r="AD9" s="839"/>
      <c r="AE9" s="840"/>
      <c r="AF9" s="841" t="s">
        <v>388</v>
      </c>
      <c r="AG9" s="842"/>
      <c r="AH9" s="842"/>
      <c r="AI9" s="842"/>
      <c r="AJ9" s="843"/>
      <c r="AK9" s="844"/>
      <c r="AL9" s="845"/>
      <c r="AM9" s="845"/>
      <c r="AN9" s="845"/>
      <c r="AO9" s="845"/>
      <c r="AP9" s="845">
        <v>1</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6001</v>
      </c>
      <c r="R23" s="874"/>
      <c r="S23" s="874"/>
      <c r="T23" s="874"/>
      <c r="U23" s="874"/>
      <c r="V23" s="874">
        <v>5825</v>
      </c>
      <c r="W23" s="874"/>
      <c r="X23" s="874"/>
      <c r="Y23" s="874"/>
      <c r="Z23" s="874"/>
      <c r="AA23" s="874">
        <v>176</v>
      </c>
      <c r="AB23" s="874"/>
      <c r="AC23" s="874"/>
      <c r="AD23" s="874"/>
      <c r="AE23" s="875"/>
      <c r="AF23" s="876">
        <v>132</v>
      </c>
      <c r="AG23" s="874"/>
      <c r="AH23" s="874"/>
      <c r="AI23" s="874"/>
      <c r="AJ23" s="877"/>
      <c r="AK23" s="878"/>
      <c r="AL23" s="879"/>
      <c r="AM23" s="879"/>
      <c r="AN23" s="879"/>
      <c r="AO23" s="879"/>
      <c r="AP23" s="874">
        <v>7727</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819</v>
      </c>
      <c r="R28" s="903"/>
      <c r="S28" s="903"/>
      <c r="T28" s="903"/>
      <c r="U28" s="903"/>
      <c r="V28" s="903">
        <v>783</v>
      </c>
      <c r="W28" s="903"/>
      <c r="X28" s="903"/>
      <c r="Y28" s="903"/>
      <c r="Z28" s="903"/>
      <c r="AA28" s="903">
        <v>36</v>
      </c>
      <c r="AB28" s="903"/>
      <c r="AC28" s="903"/>
      <c r="AD28" s="903"/>
      <c r="AE28" s="904"/>
      <c r="AF28" s="905">
        <v>36</v>
      </c>
      <c r="AG28" s="903"/>
      <c r="AH28" s="903"/>
      <c r="AI28" s="903"/>
      <c r="AJ28" s="906"/>
      <c r="AK28" s="907">
        <v>88</v>
      </c>
      <c r="AL28" s="898"/>
      <c r="AM28" s="898"/>
      <c r="AN28" s="898"/>
      <c r="AO28" s="898"/>
      <c r="AP28" s="898" t="s">
        <v>597</v>
      </c>
      <c r="AQ28" s="898"/>
      <c r="AR28" s="898"/>
      <c r="AS28" s="898"/>
      <c r="AT28" s="898"/>
      <c r="AU28" s="898" t="s">
        <v>597</v>
      </c>
      <c r="AV28" s="898"/>
      <c r="AW28" s="898"/>
      <c r="AX28" s="898"/>
      <c r="AY28" s="898"/>
      <c r="AZ28" s="899" t="s">
        <v>596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1108</v>
      </c>
      <c r="R29" s="839"/>
      <c r="S29" s="839"/>
      <c r="T29" s="839"/>
      <c r="U29" s="839"/>
      <c r="V29" s="839">
        <v>1028</v>
      </c>
      <c r="W29" s="839"/>
      <c r="X29" s="839"/>
      <c r="Y29" s="839"/>
      <c r="Z29" s="839"/>
      <c r="AA29" s="839">
        <v>80</v>
      </c>
      <c r="AB29" s="839"/>
      <c r="AC29" s="839"/>
      <c r="AD29" s="839"/>
      <c r="AE29" s="840"/>
      <c r="AF29" s="841">
        <v>80</v>
      </c>
      <c r="AG29" s="842"/>
      <c r="AH29" s="842"/>
      <c r="AI29" s="842"/>
      <c r="AJ29" s="843"/>
      <c r="AK29" s="910">
        <v>136</v>
      </c>
      <c r="AL29" s="911"/>
      <c r="AM29" s="911"/>
      <c r="AN29" s="911"/>
      <c r="AO29" s="911"/>
      <c r="AP29" s="911" t="s">
        <v>597</v>
      </c>
      <c r="AQ29" s="911"/>
      <c r="AR29" s="911"/>
      <c r="AS29" s="911"/>
      <c r="AT29" s="911"/>
      <c r="AU29" s="911" t="s">
        <v>597</v>
      </c>
      <c r="AV29" s="911"/>
      <c r="AW29" s="911"/>
      <c r="AX29" s="911"/>
      <c r="AY29" s="911"/>
      <c r="AZ29" s="912" t="s">
        <v>597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89</v>
      </c>
      <c r="R30" s="839"/>
      <c r="S30" s="839"/>
      <c r="T30" s="839"/>
      <c r="U30" s="839"/>
      <c r="V30" s="839">
        <v>89</v>
      </c>
      <c r="W30" s="839"/>
      <c r="X30" s="839"/>
      <c r="Y30" s="839"/>
      <c r="Z30" s="839"/>
      <c r="AA30" s="839">
        <v>0</v>
      </c>
      <c r="AB30" s="839"/>
      <c r="AC30" s="839"/>
      <c r="AD30" s="839"/>
      <c r="AE30" s="840"/>
      <c r="AF30" s="841">
        <v>0</v>
      </c>
      <c r="AG30" s="842"/>
      <c r="AH30" s="842"/>
      <c r="AI30" s="842"/>
      <c r="AJ30" s="843"/>
      <c r="AK30" s="910">
        <v>37</v>
      </c>
      <c r="AL30" s="911"/>
      <c r="AM30" s="911"/>
      <c r="AN30" s="911"/>
      <c r="AO30" s="911"/>
      <c r="AP30" s="911" t="s">
        <v>597</v>
      </c>
      <c r="AQ30" s="911"/>
      <c r="AR30" s="911"/>
      <c r="AS30" s="911"/>
      <c r="AT30" s="911"/>
      <c r="AU30" s="911" t="s">
        <v>597</v>
      </c>
      <c r="AV30" s="911"/>
      <c r="AW30" s="911"/>
      <c r="AX30" s="911"/>
      <c r="AY30" s="911"/>
      <c r="AZ30" s="912" t="s">
        <v>597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45</v>
      </c>
      <c r="R31" s="839"/>
      <c r="S31" s="839"/>
      <c r="T31" s="839"/>
      <c r="U31" s="839"/>
      <c r="V31" s="839">
        <v>45</v>
      </c>
      <c r="W31" s="839"/>
      <c r="X31" s="839"/>
      <c r="Y31" s="839"/>
      <c r="Z31" s="839"/>
      <c r="AA31" s="839">
        <v>0</v>
      </c>
      <c r="AB31" s="839"/>
      <c r="AC31" s="839"/>
      <c r="AD31" s="839"/>
      <c r="AE31" s="840"/>
      <c r="AF31" s="841">
        <v>0</v>
      </c>
      <c r="AG31" s="842"/>
      <c r="AH31" s="842"/>
      <c r="AI31" s="842"/>
      <c r="AJ31" s="843"/>
      <c r="AK31" s="910">
        <v>0</v>
      </c>
      <c r="AL31" s="911"/>
      <c r="AM31" s="911"/>
      <c r="AN31" s="911"/>
      <c r="AO31" s="911"/>
      <c r="AP31" s="911">
        <v>152</v>
      </c>
      <c r="AQ31" s="911"/>
      <c r="AR31" s="911"/>
      <c r="AS31" s="911"/>
      <c r="AT31" s="911"/>
      <c r="AU31" s="911" t="s">
        <v>597</v>
      </c>
      <c r="AV31" s="911"/>
      <c r="AW31" s="911"/>
      <c r="AX31" s="911"/>
      <c r="AY31" s="911"/>
      <c r="AZ31" s="912" t="s">
        <v>597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78</v>
      </c>
      <c r="R32" s="839"/>
      <c r="S32" s="839"/>
      <c r="T32" s="839"/>
      <c r="U32" s="839"/>
      <c r="V32" s="839">
        <v>76</v>
      </c>
      <c r="W32" s="839"/>
      <c r="X32" s="839"/>
      <c r="Y32" s="839"/>
      <c r="Z32" s="839"/>
      <c r="AA32" s="839">
        <v>2</v>
      </c>
      <c r="AB32" s="839"/>
      <c r="AC32" s="839"/>
      <c r="AD32" s="839"/>
      <c r="AE32" s="840"/>
      <c r="AF32" s="841">
        <v>239</v>
      </c>
      <c r="AG32" s="842"/>
      <c r="AH32" s="842"/>
      <c r="AI32" s="842"/>
      <c r="AJ32" s="843"/>
      <c r="AK32" s="910">
        <v>0</v>
      </c>
      <c r="AL32" s="911"/>
      <c r="AM32" s="911"/>
      <c r="AN32" s="911"/>
      <c r="AO32" s="911"/>
      <c r="AP32" s="911">
        <v>34</v>
      </c>
      <c r="AQ32" s="911"/>
      <c r="AR32" s="911"/>
      <c r="AS32" s="911"/>
      <c r="AT32" s="911"/>
      <c r="AU32" s="911" t="s">
        <v>597</v>
      </c>
      <c r="AV32" s="911"/>
      <c r="AW32" s="911"/>
      <c r="AX32" s="911"/>
      <c r="AY32" s="911"/>
      <c r="AZ32" s="912" t="s">
        <v>597</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410</v>
      </c>
      <c r="C33" s="836"/>
      <c r="D33" s="836"/>
      <c r="E33" s="836"/>
      <c r="F33" s="836"/>
      <c r="G33" s="836"/>
      <c r="H33" s="836"/>
      <c r="I33" s="836"/>
      <c r="J33" s="836"/>
      <c r="K33" s="836"/>
      <c r="L33" s="836"/>
      <c r="M33" s="836"/>
      <c r="N33" s="836"/>
      <c r="O33" s="836"/>
      <c r="P33" s="837"/>
      <c r="Q33" s="838">
        <v>1750</v>
      </c>
      <c r="R33" s="839"/>
      <c r="S33" s="839"/>
      <c r="T33" s="839"/>
      <c r="U33" s="839"/>
      <c r="V33" s="839">
        <v>1836</v>
      </c>
      <c r="W33" s="839"/>
      <c r="X33" s="839"/>
      <c r="Y33" s="839"/>
      <c r="Z33" s="839"/>
      <c r="AA33" s="839">
        <v>-86</v>
      </c>
      <c r="AB33" s="839"/>
      <c r="AC33" s="839"/>
      <c r="AD33" s="839"/>
      <c r="AE33" s="840"/>
      <c r="AF33" s="841">
        <v>281</v>
      </c>
      <c r="AG33" s="842"/>
      <c r="AH33" s="842"/>
      <c r="AI33" s="842"/>
      <c r="AJ33" s="843"/>
      <c r="AK33" s="910">
        <v>442</v>
      </c>
      <c r="AL33" s="911"/>
      <c r="AM33" s="911"/>
      <c r="AN33" s="911"/>
      <c r="AO33" s="911"/>
      <c r="AP33" s="911">
        <v>3232</v>
      </c>
      <c r="AQ33" s="911"/>
      <c r="AR33" s="911"/>
      <c r="AS33" s="911"/>
      <c r="AT33" s="911"/>
      <c r="AU33" s="911">
        <v>2086</v>
      </c>
      <c r="AV33" s="911"/>
      <c r="AW33" s="911"/>
      <c r="AX33" s="911"/>
      <c r="AY33" s="911"/>
      <c r="AZ33" s="912" t="s">
        <v>597</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29</v>
      </c>
      <c r="R34" s="839"/>
      <c r="S34" s="839"/>
      <c r="T34" s="839"/>
      <c r="U34" s="839"/>
      <c r="V34" s="839">
        <v>29</v>
      </c>
      <c r="W34" s="839"/>
      <c r="X34" s="839"/>
      <c r="Y34" s="839"/>
      <c r="Z34" s="839"/>
      <c r="AA34" s="839">
        <v>0</v>
      </c>
      <c r="AB34" s="839"/>
      <c r="AC34" s="839"/>
      <c r="AD34" s="839"/>
      <c r="AE34" s="840"/>
      <c r="AF34" s="841">
        <v>0</v>
      </c>
      <c r="AG34" s="842"/>
      <c r="AH34" s="842"/>
      <c r="AI34" s="842"/>
      <c r="AJ34" s="843"/>
      <c r="AK34" s="910">
        <v>3</v>
      </c>
      <c r="AL34" s="911"/>
      <c r="AM34" s="911"/>
      <c r="AN34" s="911"/>
      <c r="AO34" s="911"/>
      <c r="AP34" s="911" t="s">
        <v>597</v>
      </c>
      <c r="AQ34" s="911"/>
      <c r="AR34" s="911"/>
      <c r="AS34" s="911"/>
      <c r="AT34" s="911"/>
      <c r="AU34" s="911" t="s">
        <v>597</v>
      </c>
      <c r="AV34" s="911"/>
      <c r="AW34" s="911"/>
      <c r="AX34" s="911"/>
      <c r="AY34" s="911"/>
      <c r="AZ34" s="912" t="s">
        <v>597</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296</v>
      </c>
      <c r="R35" s="839"/>
      <c r="S35" s="839"/>
      <c r="T35" s="839"/>
      <c r="U35" s="839"/>
      <c r="V35" s="839">
        <v>295</v>
      </c>
      <c r="W35" s="839"/>
      <c r="X35" s="839"/>
      <c r="Y35" s="839"/>
      <c r="Z35" s="839"/>
      <c r="AA35" s="839">
        <v>1</v>
      </c>
      <c r="AB35" s="839"/>
      <c r="AC35" s="839"/>
      <c r="AD35" s="839"/>
      <c r="AE35" s="840"/>
      <c r="AF35" s="841">
        <v>1</v>
      </c>
      <c r="AG35" s="842"/>
      <c r="AH35" s="842"/>
      <c r="AI35" s="842"/>
      <c r="AJ35" s="843"/>
      <c r="AK35" s="910">
        <v>152</v>
      </c>
      <c r="AL35" s="911"/>
      <c r="AM35" s="911"/>
      <c r="AN35" s="911"/>
      <c r="AO35" s="911"/>
      <c r="AP35" s="911">
        <v>1785</v>
      </c>
      <c r="AQ35" s="911"/>
      <c r="AR35" s="911"/>
      <c r="AS35" s="911"/>
      <c r="AT35" s="911"/>
      <c r="AU35" s="911">
        <v>1017</v>
      </c>
      <c r="AV35" s="911"/>
      <c r="AW35" s="911"/>
      <c r="AX35" s="911"/>
      <c r="AY35" s="911"/>
      <c r="AZ35" s="912" t="s">
        <v>597</v>
      </c>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428</v>
      </c>
      <c r="R36" s="839"/>
      <c r="S36" s="839"/>
      <c r="T36" s="839"/>
      <c r="U36" s="839"/>
      <c r="V36" s="839">
        <v>427</v>
      </c>
      <c r="W36" s="839"/>
      <c r="X36" s="839"/>
      <c r="Y36" s="839"/>
      <c r="Z36" s="839"/>
      <c r="AA36" s="839">
        <v>1</v>
      </c>
      <c r="AB36" s="839"/>
      <c r="AC36" s="839"/>
      <c r="AD36" s="839"/>
      <c r="AE36" s="840"/>
      <c r="AF36" s="841">
        <v>1</v>
      </c>
      <c r="AG36" s="842"/>
      <c r="AH36" s="842"/>
      <c r="AI36" s="842"/>
      <c r="AJ36" s="843"/>
      <c r="AK36" s="910">
        <v>234</v>
      </c>
      <c r="AL36" s="911"/>
      <c r="AM36" s="911"/>
      <c r="AN36" s="911"/>
      <c r="AO36" s="911"/>
      <c r="AP36" s="911">
        <v>2365</v>
      </c>
      <c r="AQ36" s="911"/>
      <c r="AR36" s="911"/>
      <c r="AS36" s="911"/>
      <c r="AT36" s="911"/>
      <c r="AU36" s="911">
        <v>2202</v>
      </c>
      <c r="AV36" s="911"/>
      <c r="AW36" s="911"/>
      <c r="AX36" s="911"/>
      <c r="AY36" s="911"/>
      <c r="AZ36" s="912" t="s">
        <v>597</v>
      </c>
      <c r="BA36" s="912"/>
      <c r="BB36" s="912"/>
      <c r="BC36" s="912"/>
      <c r="BD36" s="912"/>
      <c r="BE36" s="908" t="s">
        <v>412</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638</v>
      </c>
      <c r="AG63" s="922"/>
      <c r="AH63" s="922"/>
      <c r="AI63" s="922"/>
      <c r="AJ63" s="923"/>
      <c r="AK63" s="924"/>
      <c r="AL63" s="919"/>
      <c r="AM63" s="919"/>
      <c r="AN63" s="919"/>
      <c r="AO63" s="919"/>
      <c r="AP63" s="922">
        <v>7568</v>
      </c>
      <c r="AQ63" s="922"/>
      <c r="AR63" s="922"/>
      <c r="AS63" s="922"/>
      <c r="AT63" s="922"/>
      <c r="AU63" s="922">
        <v>5305</v>
      </c>
      <c r="AV63" s="922"/>
      <c r="AW63" s="922"/>
      <c r="AX63" s="922"/>
      <c r="AY63" s="922"/>
      <c r="AZ63" s="926"/>
      <c r="BA63" s="926"/>
      <c r="BB63" s="926"/>
      <c r="BC63" s="926"/>
      <c r="BD63" s="926"/>
      <c r="BE63" s="927"/>
      <c r="BF63" s="927"/>
      <c r="BG63" s="927"/>
      <c r="BH63" s="927"/>
      <c r="BI63" s="928"/>
      <c r="BJ63" s="929" t="s">
        <v>417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419</v>
      </c>
      <c r="B66" s="821"/>
      <c r="C66" s="821"/>
      <c r="D66" s="821"/>
      <c r="E66" s="821"/>
      <c r="F66" s="821"/>
      <c r="G66" s="821"/>
      <c r="H66" s="821"/>
      <c r="I66" s="821"/>
      <c r="J66" s="821"/>
      <c r="K66" s="821"/>
      <c r="L66" s="821"/>
      <c r="M66" s="821"/>
      <c r="N66" s="821"/>
      <c r="O66" s="821"/>
      <c r="P66" s="822"/>
      <c r="Q66" s="797" t="s">
        <v>420</v>
      </c>
      <c r="R66" s="798"/>
      <c r="S66" s="798"/>
      <c r="T66" s="798"/>
      <c r="U66" s="799"/>
      <c r="V66" s="797" t="s">
        <v>421</v>
      </c>
      <c r="W66" s="798"/>
      <c r="X66" s="798"/>
      <c r="Y66" s="798"/>
      <c r="Z66" s="799"/>
      <c r="AA66" s="797" t="s">
        <v>422</v>
      </c>
      <c r="AB66" s="798"/>
      <c r="AC66" s="798"/>
      <c r="AD66" s="798"/>
      <c r="AE66" s="799"/>
      <c r="AF66" s="932" t="s">
        <v>423</v>
      </c>
      <c r="AG66" s="893"/>
      <c r="AH66" s="893"/>
      <c r="AI66" s="893"/>
      <c r="AJ66" s="933"/>
      <c r="AK66" s="797" t="s">
        <v>424</v>
      </c>
      <c r="AL66" s="821"/>
      <c r="AM66" s="821"/>
      <c r="AN66" s="821"/>
      <c r="AO66" s="822"/>
      <c r="AP66" s="797" t="s">
        <v>425</v>
      </c>
      <c r="AQ66" s="798"/>
      <c r="AR66" s="798"/>
      <c r="AS66" s="798"/>
      <c r="AT66" s="799"/>
      <c r="AU66" s="797" t="s">
        <v>426</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8" t="s">
        <v>588</v>
      </c>
      <c r="C68" s="949"/>
      <c r="D68" s="949"/>
      <c r="E68" s="949"/>
      <c r="F68" s="949"/>
      <c r="G68" s="949"/>
      <c r="H68" s="949"/>
      <c r="I68" s="949"/>
      <c r="J68" s="949"/>
      <c r="K68" s="949"/>
      <c r="L68" s="949"/>
      <c r="M68" s="949"/>
      <c r="N68" s="949"/>
      <c r="O68" s="949"/>
      <c r="P68" s="950"/>
      <c r="Q68" s="951">
        <v>2444</v>
      </c>
      <c r="R68" s="952"/>
      <c r="S68" s="952"/>
      <c r="T68" s="952"/>
      <c r="U68" s="952"/>
      <c r="V68" s="952">
        <v>2269</v>
      </c>
      <c r="W68" s="952"/>
      <c r="X68" s="952"/>
      <c r="Y68" s="952"/>
      <c r="Z68" s="952"/>
      <c r="AA68" s="952">
        <v>175</v>
      </c>
      <c r="AB68" s="952"/>
      <c r="AC68" s="952"/>
      <c r="AD68" s="952"/>
      <c r="AE68" s="952"/>
      <c r="AF68" s="952">
        <v>175</v>
      </c>
      <c r="AG68" s="952"/>
      <c r="AH68" s="952"/>
      <c r="AI68" s="952"/>
      <c r="AJ68" s="952"/>
      <c r="AK68" s="952" t="s">
        <v>589</v>
      </c>
      <c r="AL68" s="952"/>
      <c r="AM68" s="952"/>
      <c r="AN68" s="952"/>
      <c r="AO68" s="952"/>
      <c r="AP68" s="911" t="s">
        <v>589</v>
      </c>
      <c r="AQ68" s="911"/>
      <c r="AR68" s="911"/>
      <c r="AS68" s="911"/>
      <c r="AT68" s="911"/>
      <c r="AU68" s="911" t="s">
        <v>589</v>
      </c>
      <c r="AV68" s="911"/>
      <c r="AW68" s="911"/>
      <c r="AX68" s="911"/>
      <c r="AY68" s="911"/>
      <c r="AZ68" s="946"/>
      <c r="BA68" s="946"/>
      <c r="BB68" s="946"/>
      <c r="BC68" s="946"/>
      <c r="BD68" s="947"/>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591</v>
      </c>
      <c r="C69" s="954"/>
      <c r="D69" s="954"/>
      <c r="E69" s="954"/>
      <c r="F69" s="954"/>
      <c r="G69" s="954"/>
      <c r="H69" s="954"/>
      <c r="I69" s="954"/>
      <c r="J69" s="954"/>
      <c r="K69" s="954"/>
      <c r="L69" s="954"/>
      <c r="M69" s="954"/>
      <c r="N69" s="954"/>
      <c r="O69" s="954"/>
      <c r="P69" s="955"/>
      <c r="Q69" s="956">
        <v>5235</v>
      </c>
      <c r="R69" s="911"/>
      <c r="S69" s="911"/>
      <c r="T69" s="911"/>
      <c r="U69" s="911"/>
      <c r="V69" s="911">
        <v>5174</v>
      </c>
      <c r="W69" s="911"/>
      <c r="X69" s="911"/>
      <c r="Y69" s="911"/>
      <c r="Z69" s="911"/>
      <c r="AA69" s="911">
        <v>62</v>
      </c>
      <c r="AB69" s="911"/>
      <c r="AC69" s="911"/>
      <c r="AD69" s="911"/>
      <c r="AE69" s="911"/>
      <c r="AF69" s="911">
        <v>62</v>
      </c>
      <c r="AG69" s="911"/>
      <c r="AH69" s="911"/>
      <c r="AI69" s="911"/>
      <c r="AJ69" s="911"/>
      <c r="AK69" s="911">
        <v>136</v>
      </c>
      <c r="AL69" s="911"/>
      <c r="AM69" s="911"/>
      <c r="AN69" s="911"/>
      <c r="AO69" s="911"/>
      <c r="AP69" s="911">
        <v>2369</v>
      </c>
      <c r="AQ69" s="911"/>
      <c r="AR69" s="911"/>
      <c r="AS69" s="911"/>
      <c r="AT69" s="911"/>
      <c r="AU69" s="911">
        <v>70</v>
      </c>
      <c r="AV69" s="911"/>
      <c r="AW69" s="911"/>
      <c r="AX69" s="911"/>
      <c r="AY69" s="911"/>
      <c r="AZ69" s="957" t="s">
        <v>590</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592</v>
      </c>
      <c r="C70" s="954"/>
      <c r="D70" s="954"/>
      <c r="E70" s="954"/>
      <c r="F70" s="954"/>
      <c r="G70" s="954"/>
      <c r="H70" s="954"/>
      <c r="I70" s="954"/>
      <c r="J70" s="954"/>
      <c r="K70" s="954"/>
      <c r="L70" s="954"/>
      <c r="M70" s="954"/>
      <c r="N70" s="954"/>
      <c r="O70" s="954"/>
      <c r="P70" s="955"/>
      <c r="Q70" s="956">
        <v>3</v>
      </c>
      <c r="R70" s="911"/>
      <c r="S70" s="911"/>
      <c r="T70" s="911"/>
      <c r="U70" s="911"/>
      <c r="V70" s="911">
        <v>3</v>
      </c>
      <c r="W70" s="911"/>
      <c r="X70" s="911"/>
      <c r="Y70" s="911"/>
      <c r="Z70" s="911"/>
      <c r="AA70" s="911">
        <v>0</v>
      </c>
      <c r="AB70" s="911"/>
      <c r="AC70" s="911"/>
      <c r="AD70" s="911"/>
      <c r="AE70" s="911"/>
      <c r="AF70" s="911">
        <v>0</v>
      </c>
      <c r="AG70" s="911"/>
      <c r="AH70" s="911"/>
      <c r="AI70" s="911"/>
      <c r="AJ70" s="911"/>
      <c r="AK70" s="911">
        <v>0</v>
      </c>
      <c r="AL70" s="911"/>
      <c r="AM70" s="911"/>
      <c r="AN70" s="911"/>
      <c r="AO70" s="911"/>
      <c r="AP70" s="911" t="s">
        <v>589</v>
      </c>
      <c r="AQ70" s="911"/>
      <c r="AR70" s="911"/>
      <c r="AS70" s="911"/>
      <c r="AT70" s="911"/>
      <c r="AU70" s="911" t="s">
        <v>589</v>
      </c>
      <c r="AV70" s="911"/>
      <c r="AW70" s="911"/>
      <c r="AX70" s="911"/>
      <c r="AY70" s="911"/>
      <c r="AZ70" s="957" t="s">
        <v>593</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478</v>
      </c>
      <c r="R71" s="911"/>
      <c r="S71" s="911"/>
      <c r="T71" s="911"/>
      <c r="U71" s="911"/>
      <c r="V71" s="911">
        <v>474</v>
      </c>
      <c r="W71" s="911"/>
      <c r="X71" s="911"/>
      <c r="Y71" s="911"/>
      <c r="Z71" s="911"/>
      <c r="AA71" s="911">
        <v>5</v>
      </c>
      <c r="AB71" s="911"/>
      <c r="AC71" s="911"/>
      <c r="AD71" s="911"/>
      <c r="AE71" s="911"/>
      <c r="AF71" s="911">
        <v>5</v>
      </c>
      <c r="AG71" s="911"/>
      <c r="AH71" s="911"/>
      <c r="AI71" s="911"/>
      <c r="AJ71" s="911"/>
      <c r="AK71" s="911">
        <v>74</v>
      </c>
      <c r="AL71" s="911"/>
      <c r="AM71" s="911"/>
      <c r="AN71" s="911"/>
      <c r="AO71" s="911"/>
      <c r="AP71" s="911" t="s">
        <v>589</v>
      </c>
      <c r="AQ71" s="911"/>
      <c r="AR71" s="911"/>
      <c r="AS71" s="911"/>
      <c r="AT71" s="911"/>
      <c r="AU71" s="911" t="s">
        <v>589</v>
      </c>
      <c r="AV71" s="911"/>
      <c r="AW71" s="911"/>
      <c r="AX71" s="911"/>
      <c r="AY71" s="911"/>
      <c r="AZ71" s="957" t="s">
        <v>590</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594</v>
      </c>
      <c r="C72" s="954"/>
      <c r="D72" s="954"/>
      <c r="E72" s="954"/>
      <c r="F72" s="954"/>
      <c r="G72" s="954"/>
      <c r="H72" s="954"/>
      <c r="I72" s="954"/>
      <c r="J72" s="954"/>
      <c r="K72" s="954"/>
      <c r="L72" s="954"/>
      <c r="M72" s="954"/>
      <c r="N72" s="954"/>
      <c r="O72" s="954"/>
      <c r="P72" s="955"/>
      <c r="Q72" s="959">
        <v>82604</v>
      </c>
      <c r="R72" s="960"/>
      <c r="S72" s="960"/>
      <c r="T72" s="960"/>
      <c r="U72" s="910"/>
      <c r="V72" s="961">
        <v>80670</v>
      </c>
      <c r="W72" s="960"/>
      <c r="X72" s="960"/>
      <c r="Y72" s="960"/>
      <c r="Z72" s="910"/>
      <c r="AA72" s="961">
        <v>1934</v>
      </c>
      <c r="AB72" s="960"/>
      <c r="AC72" s="960"/>
      <c r="AD72" s="960"/>
      <c r="AE72" s="910"/>
      <c r="AF72" s="961">
        <v>1934</v>
      </c>
      <c r="AG72" s="960"/>
      <c r="AH72" s="960"/>
      <c r="AI72" s="960"/>
      <c r="AJ72" s="910"/>
      <c r="AK72" s="961">
        <v>1037</v>
      </c>
      <c r="AL72" s="960"/>
      <c r="AM72" s="960"/>
      <c r="AN72" s="960"/>
      <c r="AO72" s="910"/>
      <c r="AP72" s="911" t="s">
        <v>589</v>
      </c>
      <c r="AQ72" s="911"/>
      <c r="AR72" s="911"/>
      <c r="AS72" s="911"/>
      <c r="AT72" s="911"/>
      <c r="AU72" s="911" t="s">
        <v>589</v>
      </c>
      <c r="AV72" s="911"/>
      <c r="AW72" s="911"/>
      <c r="AX72" s="911"/>
      <c r="AY72" s="911"/>
      <c r="AZ72" s="957" t="s">
        <v>595</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11"/>
      <c r="AQ75" s="911"/>
      <c r="AR75" s="911"/>
      <c r="AS75" s="911"/>
      <c r="AT75" s="911"/>
      <c r="AU75" s="911"/>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2176</v>
      </c>
      <c r="AG88" s="922"/>
      <c r="AH88" s="922"/>
      <c r="AI88" s="922"/>
      <c r="AJ88" s="922"/>
      <c r="AK88" s="919"/>
      <c r="AL88" s="919"/>
      <c r="AM88" s="919"/>
      <c r="AN88" s="919"/>
      <c r="AO88" s="919"/>
      <c r="AP88" s="922">
        <v>2369</v>
      </c>
      <c r="AQ88" s="922"/>
      <c r="AR88" s="922"/>
      <c r="AS88" s="922"/>
      <c r="AT88" s="922"/>
      <c r="AU88" s="922">
        <v>70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15</v>
      </c>
      <c r="CS102" s="930"/>
      <c r="CT102" s="930"/>
      <c r="CU102" s="930"/>
      <c r="CV102" s="973"/>
      <c r="CW102" s="972">
        <v>2</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436</v>
      </c>
      <c r="AB109" s="975"/>
      <c r="AC109" s="975"/>
      <c r="AD109" s="975"/>
      <c r="AE109" s="976"/>
      <c r="AF109" s="974" t="s">
        <v>306</v>
      </c>
      <c r="AG109" s="975"/>
      <c r="AH109" s="975"/>
      <c r="AI109" s="975"/>
      <c r="AJ109" s="976"/>
      <c r="AK109" s="974" t="s">
        <v>305</v>
      </c>
      <c r="AL109" s="975"/>
      <c r="AM109" s="975"/>
      <c r="AN109" s="975"/>
      <c r="AO109" s="976"/>
      <c r="AP109" s="974" t="s">
        <v>437</v>
      </c>
      <c r="AQ109" s="975"/>
      <c r="AR109" s="975"/>
      <c r="AS109" s="975"/>
      <c r="AT109" s="977"/>
      <c r="AU109" s="994" t="s">
        <v>435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436</v>
      </c>
      <c r="BR109" s="975"/>
      <c r="BS109" s="975"/>
      <c r="BT109" s="975"/>
      <c r="BU109" s="976"/>
      <c r="BV109" s="974" t="s">
        <v>306</v>
      </c>
      <c r="BW109" s="975"/>
      <c r="BX109" s="975"/>
      <c r="BY109" s="975"/>
      <c r="BZ109" s="976"/>
      <c r="CA109" s="974" t="s">
        <v>305</v>
      </c>
      <c r="CB109" s="975"/>
      <c r="CC109" s="975"/>
      <c r="CD109" s="975"/>
      <c r="CE109" s="976"/>
      <c r="CF109" s="995" t="s">
        <v>437</v>
      </c>
      <c r="CG109" s="995"/>
      <c r="CH109" s="995"/>
      <c r="CI109" s="995"/>
      <c r="CJ109" s="995"/>
      <c r="CK109" s="974" t="s">
        <v>438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436</v>
      </c>
      <c r="DH109" s="975"/>
      <c r="DI109" s="975"/>
      <c r="DJ109" s="975"/>
      <c r="DK109" s="976"/>
      <c r="DL109" s="974" t="s">
        <v>306</v>
      </c>
      <c r="DM109" s="975"/>
      <c r="DN109" s="975"/>
      <c r="DO109" s="975"/>
      <c r="DP109" s="976"/>
      <c r="DQ109" s="974" t="s">
        <v>305</v>
      </c>
      <c r="DR109" s="975"/>
      <c r="DS109" s="975"/>
      <c r="DT109" s="975"/>
      <c r="DU109" s="976"/>
      <c r="DV109" s="974" t="s">
        <v>437</v>
      </c>
      <c r="DW109" s="975"/>
      <c r="DX109" s="975"/>
      <c r="DY109" s="975"/>
      <c r="DZ109" s="977"/>
    </row>
    <row r="110" spans="1:131" s="246" customFormat="1" ht="26.25" customHeight="1" x14ac:dyDescent="0.15">
      <c r="A110" s="978" t="s">
        <v>439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487006</v>
      </c>
      <c r="AB110" s="982"/>
      <c r="AC110" s="982"/>
      <c r="AD110" s="982"/>
      <c r="AE110" s="983"/>
      <c r="AF110" s="984">
        <v>467919</v>
      </c>
      <c r="AG110" s="982"/>
      <c r="AH110" s="982"/>
      <c r="AI110" s="982"/>
      <c r="AJ110" s="983"/>
      <c r="AK110" s="984">
        <v>519035</v>
      </c>
      <c r="AL110" s="982"/>
      <c r="AM110" s="982"/>
      <c r="AN110" s="982"/>
      <c r="AO110" s="983"/>
      <c r="AP110" s="985">
        <v>18.5</v>
      </c>
      <c r="AQ110" s="986"/>
      <c r="AR110" s="986"/>
      <c r="AS110" s="986"/>
      <c r="AT110" s="987"/>
      <c r="AU110" s="988" t="s">
        <v>73</v>
      </c>
      <c r="AV110" s="989"/>
      <c r="AW110" s="989"/>
      <c r="AX110" s="989"/>
      <c r="AY110" s="989"/>
      <c r="AZ110" s="1030" t="s">
        <v>440</v>
      </c>
      <c r="BA110" s="979"/>
      <c r="BB110" s="979"/>
      <c r="BC110" s="979"/>
      <c r="BD110" s="979"/>
      <c r="BE110" s="979"/>
      <c r="BF110" s="979"/>
      <c r="BG110" s="979"/>
      <c r="BH110" s="979"/>
      <c r="BI110" s="979"/>
      <c r="BJ110" s="979"/>
      <c r="BK110" s="979"/>
      <c r="BL110" s="979"/>
      <c r="BM110" s="979"/>
      <c r="BN110" s="979"/>
      <c r="BO110" s="979"/>
      <c r="BP110" s="980"/>
      <c r="BQ110" s="1016">
        <v>7381454</v>
      </c>
      <c r="BR110" s="1017"/>
      <c r="BS110" s="1017"/>
      <c r="BT110" s="1017"/>
      <c r="BU110" s="1017"/>
      <c r="BV110" s="1017">
        <v>7557099</v>
      </c>
      <c r="BW110" s="1017"/>
      <c r="BX110" s="1017"/>
      <c r="BY110" s="1017"/>
      <c r="BZ110" s="1017"/>
      <c r="CA110" s="1017">
        <v>7726229</v>
      </c>
      <c r="CB110" s="1017"/>
      <c r="CC110" s="1017"/>
      <c r="CD110" s="1017"/>
      <c r="CE110" s="1017"/>
      <c r="CF110" s="1031">
        <v>275.39999999999998</v>
      </c>
      <c r="CG110" s="1032"/>
      <c r="CH110" s="1032"/>
      <c r="CI110" s="1032"/>
      <c r="CJ110" s="1032"/>
      <c r="CK110" s="1033" t="s">
        <v>441</v>
      </c>
      <c r="CL110" s="1034"/>
      <c r="CM110" s="1013" t="s">
        <v>442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443</v>
      </c>
      <c r="DH110" s="1017"/>
      <c r="DI110" s="1017"/>
      <c r="DJ110" s="1017"/>
      <c r="DK110" s="1017"/>
      <c r="DL110" s="1017" t="s">
        <v>129</v>
      </c>
      <c r="DM110" s="1017"/>
      <c r="DN110" s="1017"/>
      <c r="DO110" s="1017"/>
      <c r="DP110" s="1017"/>
      <c r="DQ110" s="1017" t="s">
        <v>129</v>
      </c>
      <c r="DR110" s="1017"/>
      <c r="DS110" s="1017"/>
      <c r="DT110" s="1017"/>
      <c r="DU110" s="1017"/>
      <c r="DV110" s="1018" t="s">
        <v>443</v>
      </c>
      <c r="DW110" s="1018"/>
      <c r="DX110" s="1018"/>
      <c r="DY110" s="1018"/>
      <c r="DZ110" s="1019"/>
    </row>
    <row r="111" spans="1:131" s="246" customFormat="1" ht="26.25" customHeight="1" x14ac:dyDescent="0.15">
      <c r="A111" s="1020" t="s">
        <v>444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407</v>
      </c>
      <c r="AG111" s="1024"/>
      <c r="AH111" s="1024"/>
      <c r="AI111" s="1024"/>
      <c r="AJ111" s="1025"/>
      <c r="AK111" s="1026" t="s">
        <v>407</v>
      </c>
      <c r="AL111" s="1024"/>
      <c r="AM111" s="1024"/>
      <c r="AN111" s="1024"/>
      <c r="AO111" s="1025"/>
      <c r="AP111" s="1027" t="s">
        <v>129</v>
      </c>
      <c r="AQ111" s="1028"/>
      <c r="AR111" s="1028"/>
      <c r="AS111" s="1028"/>
      <c r="AT111" s="1029"/>
      <c r="AU111" s="990"/>
      <c r="AV111" s="991"/>
      <c r="AW111" s="991"/>
      <c r="AX111" s="991"/>
      <c r="AY111" s="991"/>
      <c r="AZ111" s="1039" t="s">
        <v>445</v>
      </c>
      <c r="BA111" s="1040"/>
      <c r="BB111" s="1040"/>
      <c r="BC111" s="1040"/>
      <c r="BD111" s="1040"/>
      <c r="BE111" s="1040"/>
      <c r="BF111" s="1040"/>
      <c r="BG111" s="1040"/>
      <c r="BH111" s="1040"/>
      <c r="BI111" s="1040"/>
      <c r="BJ111" s="1040"/>
      <c r="BK111" s="1040"/>
      <c r="BL111" s="1040"/>
      <c r="BM111" s="1040"/>
      <c r="BN111" s="1040"/>
      <c r="BO111" s="1040"/>
      <c r="BP111" s="1041"/>
      <c r="BQ111" s="1009">
        <v>110000</v>
      </c>
      <c r="BR111" s="1010"/>
      <c r="BS111" s="1010"/>
      <c r="BT111" s="1010"/>
      <c r="BU111" s="1010"/>
      <c r="BV111" s="1010">
        <v>110009</v>
      </c>
      <c r="BW111" s="1010"/>
      <c r="BX111" s="1010"/>
      <c r="BY111" s="1010"/>
      <c r="BZ111" s="1010"/>
      <c r="CA111" s="1010">
        <v>40000</v>
      </c>
      <c r="CB111" s="1010"/>
      <c r="CC111" s="1010"/>
      <c r="CD111" s="1010"/>
      <c r="CE111" s="1010"/>
      <c r="CF111" s="1004">
        <v>1.4</v>
      </c>
      <c r="CG111" s="1005"/>
      <c r="CH111" s="1005"/>
      <c r="CI111" s="1005"/>
      <c r="CJ111" s="1005"/>
      <c r="CK111" s="1035"/>
      <c r="CL111" s="1036"/>
      <c r="CM111" s="1006" t="s">
        <v>446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447</v>
      </c>
      <c r="DH111" s="1010"/>
      <c r="DI111" s="1010"/>
      <c r="DJ111" s="1010"/>
      <c r="DK111" s="1010"/>
      <c r="DL111" s="1010" t="s">
        <v>407</v>
      </c>
      <c r="DM111" s="1010"/>
      <c r="DN111" s="1010"/>
      <c r="DO111" s="1010"/>
      <c r="DP111" s="1010"/>
      <c r="DQ111" s="1010" t="s">
        <v>129</v>
      </c>
      <c r="DR111" s="1010"/>
      <c r="DS111" s="1010"/>
      <c r="DT111" s="1010"/>
      <c r="DU111" s="1010"/>
      <c r="DV111" s="1011" t="s">
        <v>443</v>
      </c>
      <c r="DW111" s="1011"/>
      <c r="DX111" s="1011"/>
      <c r="DY111" s="1011"/>
      <c r="DZ111" s="1012"/>
    </row>
    <row r="112" spans="1:131" s="246" customFormat="1" ht="26.25" customHeight="1" x14ac:dyDescent="0.15">
      <c r="A112" s="1042" t="s">
        <v>448</v>
      </c>
      <c r="B112" s="1043"/>
      <c r="C112" s="1040" t="s">
        <v>449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443</v>
      </c>
      <c r="AL112" s="1049"/>
      <c r="AM112" s="1049"/>
      <c r="AN112" s="1049"/>
      <c r="AO112" s="1050"/>
      <c r="AP112" s="1052" t="s">
        <v>129</v>
      </c>
      <c r="AQ112" s="1053"/>
      <c r="AR112" s="1053"/>
      <c r="AS112" s="1053"/>
      <c r="AT112" s="1054"/>
      <c r="AU112" s="990"/>
      <c r="AV112" s="991"/>
      <c r="AW112" s="991"/>
      <c r="AX112" s="991"/>
      <c r="AY112" s="991"/>
      <c r="AZ112" s="1039" t="s">
        <v>450</v>
      </c>
      <c r="BA112" s="1040"/>
      <c r="BB112" s="1040"/>
      <c r="BC112" s="1040"/>
      <c r="BD112" s="1040"/>
      <c r="BE112" s="1040"/>
      <c r="BF112" s="1040"/>
      <c r="BG112" s="1040"/>
      <c r="BH112" s="1040"/>
      <c r="BI112" s="1040"/>
      <c r="BJ112" s="1040"/>
      <c r="BK112" s="1040"/>
      <c r="BL112" s="1040"/>
      <c r="BM112" s="1040"/>
      <c r="BN112" s="1040"/>
      <c r="BO112" s="1040"/>
      <c r="BP112" s="1041"/>
      <c r="BQ112" s="1009">
        <v>7047529</v>
      </c>
      <c r="BR112" s="1010"/>
      <c r="BS112" s="1010"/>
      <c r="BT112" s="1010"/>
      <c r="BU112" s="1010"/>
      <c r="BV112" s="1010">
        <v>6973914</v>
      </c>
      <c r="BW112" s="1010"/>
      <c r="BX112" s="1010"/>
      <c r="BY112" s="1010"/>
      <c r="BZ112" s="1010"/>
      <c r="CA112" s="1010">
        <v>7038429</v>
      </c>
      <c r="CB112" s="1010"/>
      <c r="CC112" s="1010"/>
      <c r="CD112" s="1010"/>
      <c r="CE112" s="1010"/>
      <c r="CF112" s="1004">
        <v>250.8</v>
      </c>
      <c r="CG112" s="1005"/>
      <c r="CH112" s="1005"/>
      <c r="CI112" s="1005"/>
      <c r="CJ112" s="1005"/>
      <c r="CK112" s="1035"/>
      <c r="CL112" s="1036"/>
      <c r="CM112" s="1006" t="s">
        <v>451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407</v>
      </c>
      <c r="DH112" s="1010"/>
      <c r="DI112" s="1010"/>
      <c r="DJ112" s="1010"/>
      <c r="DK112" s="1010"/>
      <c r="DL112" s="1010" t="s">
        <v>129</v>
      </c>
      <c r="DM112" s="1010"/>
      <c r="DN112" s="1010"/>
      <c r="DO112" s="1010"/>
      <c r="DP112" s="1010"/>
      <c r="DQ112" s="1010" t="s">
        <v>407</v>
      </c>
      <c r="DR112" s="1010"/>
      <c r="DS112" s="1010"/>
      <c r="DT112" s="1010"/>
      <c r="DU112" s="1010"/>
      <c r="DV112" s="1011" t="s">
        <v>407</v>
      </c>
      <c r="DW112" s="1011"/>
      <c r="DX112" s="1011"/>
      <c r="DY112" s="1011"/>
      <c r="DZ112" s="1012"/>
    </row>
    <row r="113" spans="1:130" s="246" customFormat="1" ht="26.25" customHeight="1" x14ac:dyDescent="0.15">
      <c r="A113" s="1044"/>
      <c r="B113" s="1045"/>
      <c r="C113" s="1040" t="s">
        <v>452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514615</v>
      </c>
      <c r="AB113" s="1024"/>
      <c r="AC113" s="1024"/>
      <c r="AD113" s="1024"/>
      <c r="AE113" s="1025"/>
      <c r="AF113" s="1026">
        <v>515515</v>
      </c>
      <c r="AG113" s="1024"/>
      <c r="AH113" s="1024"/>
      <c r="AI113" s="1024"/>
      <c r="AJ113" s="1025"/>
      <c r="AK113" s="1026">
        <v>496970</v>
      </c>
      <c r="AL113" s="1024"/>
      <c r="AM113" s="1024"/>
      <c r="AN113" s="1024"/>
      <c r="AO113" s="1025"/>
      <c r="AP113" s="1027">
        <v>17.7</v>
      </c>
      <c r="AQ113" s="1028"/>
      <c r="AR113" s="1028"/>
      <c r="AS113" s="1028"/>
      <c r="AT113" s="1029"/>
      <c r="AU113" s="990"/>
      <c r="AV113" s="991"/>
      <c r="AW113" s="991"/>
      <c r="AX113" s="991"/>
      <c r="AY113" s="991"/>
      <c r="AZ113" s="1039" t="s">
        <v>453</v>
      </c>
      <c r="BA113" s="1040"/>
      <c r="BB113" s="1040"/>
      <c r="BC113" s="1040"/>
      <c r="BD113" s="1040"/>
      <c r="BE113" s="1040"/>
      <c r="BF113" s="1040"/>
      <c r="BG113" s="1040"/>
      <c r="BH113" s="1040"/>
      <c r="BI113" s="1040"/>
      <c r="BJ113" s="1040"/>
      <c r="BK113" s="1040"/>
      <c r="BL113" s="1040"/>
      <c r="BM113" s="1040"/>
      <c r="BN113" s="1040"/>
      <c r="BO113" s="1040"/>
      <c r="BP113" s="1041"/>
      <c r="BQ113" s="1009">
        <v>75531</v>
      </c>
      <c r="BR113" s="1010"/>
      <c r="BS113" s="1010"/>
      <c r="BT113" s="1010"/>
      <c r="BU113" s="1010"/>
      <c r="BV113" s="1010">
        <v>71638</v>
      </c>
      <c r="BW113" s="1010"/>
      <c r="BX113" s="1010"/>
      <c r="BY113" s="1010"/>
      <c r="BZ113" s="1010"/>
      <c r="CA113" s="1010">
        <v>70259</v>
      </c>
      <c r="CB113" s="1010"/>
      <c r="CC113" s="1010"/>
      <c r="CD113" s="1010"/>
      <c r="CE113" s="1010"/>
      <c r="CF113" s="1004">
        <v>2.5</v>
      </c>
      <c r="CG113" s="1005"/>
      <c r="CH113" s="1005"/>
      <c r="CI113" s="1005"/>
      <c r="CJ113" s="1005"/>
      <c r="CK113" s="1035"/>
      <c r="CL113" s="1036"/>
      <c r="CM113" s="1006" t="s">
        <v>454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443</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455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10279</v>
      </c>
      <c r="AB114" s="1049"/>
      <c r="AC114" s="1049"/>
      <c r="AD114" s="1049"/>
      <c r="AE114" s="1050"/>
      <c r="AF114" s="1051">
        <v>7273</v>
      </c>
      <c r="AG114" s="1049"/>
      <c r="AH114" s="1049"/>
      <c r="AI114" s="1049"/>
      <c r="AJ114" s="1050"/>
      <c r="AK114" s="1051">
        <v>7734</v>
      </c>
      <c r="AL114" s="1049"/>
      <c r="AM114" s="1049"/>
      <c r="AN114" s="1049"/>
      <c r="AO114" s="1050"/>
      <c r="AP114" s="1052">
        <v>0.3</v>
      </c>
      <c r="AQ114" s="1053"/>
      <c r="AR114" s="1053"/>
      <c r="AS114" s="1053"/>
      <c r="AT114" s="1054"/>
      <c r="AU114" s="990"/>
      <c r="AV114" s="991"/>
      <c r="AW114" s="991"/>
      <c r="AX114" s="991"/>
      <c r="AY114" s="991"/>
      <c r="AZ114" s="1039" t="s">
        <v>456</v>
      </c>
      <c r="BA114" s="1040"/>
      <c r="BB114" s="1040"/>
      <c r="BC114" s="1040"/>
      <c r="BD114" s="1040"/>
      <c r="BE114" s="1040"/>
      <c r="BF114" s="1040"/>
      <c r="BG114" s="1040"/>
      <c r="BH114" s="1040"/>
      <c r="BI114" s="1040"/>
      <c r="BJ114" s="1040"/>
      <c r="BK114" s="1040"/>
      <c r="BL114" s="1040"/>
      <c r="BM114" s="1040"/>
      <c r="BN114" s="1040"/>
      <c r="BO114" s="1040"/>
      <c r="BP114" s="1041"/>
      <c r="BQ114" s="1009">
        <v>401812</v>
      </c>
      <c r="BR114" s="1010"/>
      <c r="BS114" s="1010"/>
      <c r="BT114" s="1010"/>
      <c r="BU114" s="1010"/>
      <c r="BV114" s="1010">
        <v>408617</v>
      </c>
      <c r="BW114" s="1010"/>
      <c r="BX114" s="1010"/>
      <c r="BY114" s="1010"/>
      <c r="BZ114" s="1010"/>
      <c r="CA114" s="1010">
        <v>409609</v>
      </c>
      <c r="CB114" s="1010"/>
      <c r="CC114" s="1010"/>
      <c r="CD114" s="1010"/>
      <c r="CE114" s="1010"/>
      <c r="CF114" s="1004">
        <v>14.6</v>
      </c>
      <c r="CG114" s="1005"/>
      <c r="CH114" s="1005"/>
      <c r="CI114" s="1005"/>
      <c r="CJ114" s="1005"/>
      <c r="CK114" s="1035"/>
      <c r="CL114" s="1036"/>
      <c r="CM114" s="1006" t="s">
        <v>457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447</v>
      </c>
      <c r="DH114" s="1049"/>
      <c r="DI114" s="1049"/>
      <c r="DJ114" s="1049"/>
      <c r="DK114" s="1050"/>
      <c r="DL114" s="1051" t="s">
        <v>129</v>
      </c>
      <c r="DM114" s="1049"/>
      <c r="DN114" s="1049"/>
      <c r="DO114" s="1049"/>
      <c r="DP114" s="1050"/>
      <c r="DQ114" s="1051" t="s">
        <v>129</v>
      </c>
      <c r="DR114" s="1049"/>
      <c r="DS114" s="1049"/>
      <c r="DT114" s="1049"/>
      <c r="DU114" s="1050"/>
      <c r="DV114" s="1052" t="s">
        <v>407</v>
      </c>
      <c r="DW114" s="1053"/>
      <c r="DX114" s="1053"/>
      <c r="DY114" s="1053"/>
      <c r="DZ114" s="1054"/>
    </row>
    <row r="115" spans="1:130" s="246" customFormat="1" ht="26.25" customHeight="1" x14ac:dyDescent="0.15">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443</v>
      </c>
      <c r="AB115" s="1024"/>
      <c r="AC115" s="1024"/>
      <c r="AD115" s="1024"/>
      <c r="AE115" s="1025"/>
      <c r="AF115" s="1026" t="s">
        <v>129</v>
      </c>
      <c r="AG115" s="1024"/>
      <c r="AH115" s="1024"/>
      <c r="AI115" s="1024"/>
      <c r="AJ115" s="1025"/>
      <c r="AK115" s="1026" t="s">
        <v>447</v>
      </c>
      <c r="AL115" s="1024"/>
      <c r="AM115" s="1024"/>
      <c r="AN115" s="1024"/>
      <c r="AO115" s="1025"/>
      <c r="AP115" s="1027" t="s">
        <v>129</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v>5</v>
      </c>
      <c r="BR115" s="1010"/>
      <c r="BS115" s="1010"/>
      <c r="BT115" s="1010"/>
      <c r="BU115" s="1010"/>
      <c r="BV115" s="1010" t="s">
        <v>443</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110000</v>
      </c>
      <c r="DH115" s="1049"/>
      <c r="DI115" s="1049"/>
      <c r="DJ115" s="1049"/>
      <c r="DK115" s="1050"/>
      <c r="DL115" s="1051">
        <v>110009</v>
      </c>
      <c r="DM115" s="1049"/>
      <c r="DN115" s="1049"/>
      <c r="DO115" s="1049"/>
      <c r="DP115" s="1050"/>
      <c r="DQ115" s="1051">
        <v>40000</v>
      </c>
      <c r="DR115" s="1049"/>
      <c r="DS115" s="1049"/>
      <c r="DT115" s="1049"/>
      <c r="DU115" s="1050"/>
      <c r="DV115" s="1052">
        <v>1.4</v>
      </c>
      <c r="DW115" s="1053"/>
      <c r="DX115" s="1053"/>
      <c r="DY115" s="1053"/>
      <c r="DZ115" s="1054"/>
    </row>
    <row r="116" spans="1:130" s="246" customFormat="1" ht="26.25" customHeight="1" x14ac:dyDescent="0.15">
      <c r="A116" s="1046"/>
      <c r="B116" s="1047"/>
      <c r="C116" s="1055" t="s">
        <v>461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443</v>
      </c>
      <c r="AG116" s="1049"/>
      <c r="AH116" s="1049"/>
      <c r="AI116" s="1049"/>
      <c r="AJ116" s="1050"/>
      <c r="AK116" s="1051" t="s">
        <v>129</v>
      </c>
      <c r="AL116" s="1049"/>
      <c r="AM116" s="1049"/>
      <c r="AN116" s="1049"/>
      <c r="AO116" s="1050"/>
      <c r="AP116" s="1052" t="s">
        <v>443</v>
      </c>
      <c r="AQ116" s="1053"/>
      <c r="AR116" s="1053"/>
      <c r="AS116" s="1053"/>
      <c r="AT116" s="1054"/>
      <c r="AU116" s="990"/>
      <c r="AV116" s="991"/>
      <c r="AW116" s="991"/>
      <c r="AX116" s="991"/>
      <c r="AY116" s="991"/>
      <c r="AZ116" s="1057" t="s">
        <v>462</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443</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463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443</v>
      </c>
      <c r="DH116" s="1049"/>
      <c r="DI116" s="1049"/>
      <c r="DJ116" s="1049"/>
      <c r="DK116" s="1050"/>
      <c r="DL116" s="1051" t="s">
        <v>443</v>
      </c>
      <c r="DM116" s="1049"/>
      <c r="DN116" s="1049"/>
      <c r="DO116" s="1049"/>
      <c r="DP116" s="1050"/>
      <c r="DQ116" s="1051" t="s">
        <v>443</v>
      </c>
      <c r="DR116" s="1049"/>
      <c r="DS116" s="1049"/>
      <c r="DT116" s="1049"/>
      <c r="DU116" s="1050"/>
      <c r="DV116" s="1052" t="s">
        <v>129</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464</v>
      </c>
      <c r="Z117" s="976"/>
      <c r="AA117" s="1066">
        <v>1011900</v>
      </c>
      <c r="AB117" s="1067"/>
      <c r="AC117" s="1067"/>
      <c r="AD117" s="1067"/>
      <c r="AE117" s="1068"/>
      <c r="AF117" s="1069">
        <v>990707</v>
      </c>
      <c r="AG117" s="1067"/>
      <c r="AH117" s="1067"/>
      <c r="AI117" s="1067"/>
      <c r="AJ117" s="1068"/>
      <c r="AK117" s="1069">
        <v>1023739</v>
      </c>
      <c r="AL117" s="1067"/>
      <c r="AM117" s="1067"/>
      <c r="AN117" s="1067"/>
      <c r="AO117" s="1068"/>
      <c r="AP117" s="1070"/>
      <c r="AQ117" s="1071"/>
      <c r="AR117" s="1071"/>
      <c r="AS117" s="1071"/>
      <c r="AT117" s="1072"/>
      <c r="AU117" s="990"/>
      <c r="AV117" s="991"/>
      <c r="AW117" s="991"/>
      <c r="AX117" s="991"/>
      <c r="AY117" s="991"/>
      <c r="AZ117" s="1057" t="s">
        <v>465</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438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436</v>
      </c>
      <c r="AB118" s="975"/>
      <c r="AC118" s="975"/>
      <c r="AD118" s="975"/>
      <c r="AE118" s="976"/>
      <c r="AF118" s="974" t="s">
        <v>306</v>
      </c>
      <c r="AG118" s="975"/>
      <c r="AH118" s="975"/>
      <c r="AI118" s="975"/>
      <c r="AJ118" s="976"/>
      <c r="AK118" s="974" t="s">
        <v>305</v>
      </c>
      <c r="AL118" s="975"/>
      <c r="AM118" s="975"/>
      <c r="AN118" s="975"/>
      <c r="AO118" s="976"/>
      <c r="AP118" s="1061" t="s">
        <v>437</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468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441</v>
      </c>
      <c r="B119" s="1034"/>
      <c r="C119" s="1013" t="s">
        <v>442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443</v>
      </c>
      <c r="AL119" s="982"/>
      <c r="AM119" s="982"/>
      <c r="AN119" s="982"/>
      <c r="AO119" s="983"/>
      <c r="AP119" s="985" t="s">
        <v>407</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469</v>
      </c>
      <c r="BP119" s="1096"/>
      <c r="BQ119" s="1087">
        <v>15016331</v>
      </c>
      <c r="BR119" s="1088"/>
      <c r="BS119" s="1088"/>
      <c r="BT119" s="1088"/>
      <c r="BU119" s="1088"/>
      <c r="BV119" s="1088">
        <v>15121277</v>
      </c>
      <c r="BW119" s="1088"/>
      <c r="BX119" s="1088"/>
      <c r="BY119" s="1088"/>
      <c r="BZ119" s="1088"/>
      <c r="CA119" s="1088">
        <v>15284526</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407</v>
      </c>
      <c r="DH119" s="1074"/>
      <c r="DI119" s="1074"/>
      <c r="DJ119" s="1074"/>
      <c r="DK119" s="1075"/>
      <c r="DL119" s="1073" t="s">
        <v>447</v>
      </c>
      <c r="DM119" s="1074"/>
      <c r="DN119" s="1074"/>
      <c r="DO119" s="1074"/>
      <c r="DP119" s="1075"/>
      <c r="DQ119" s="1073" t="s">
        <v>129</v>
      </c>
      <c r="DR119" s="1074"/>
      <c r="DS119" s="1074"/>
      <c r="DT119" s="1074"/>
      <c r="DU119" s="1075"/>
      <c r="DV119" s="1076" t="s">
        <v>407</v>
      </c>
      <c r="DW119" s="1077"/>
      <c r="DX119" s="1077"/>
      <c r="DY119" s="1077"/>
      <c r="DZ119" s="1078"/>
    </row>
    <row r="120" spans="1:130" s="246" customFormat="1" ht="26.25" customHeight="1" x14ac:dyDescent="0.15">
      <c r="A120" s="1149"/>
      <c r="B120" s="1036"/>
      <c r="C120" s="1006" t="s">
        <v>446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407</v>
      </c>
      <c r="AL120" s="1049"/>
      <c r="AM120" s="1049"/>
      <c r="AN120" s="1049"/>
      <c r="AO120" s="1050"/>
      <c r="AP120" s="1052" t="s">
        <v>129</v>
      </c>
      <c r="AQ120" s="1053"/>
      <c r="AR120" s="1053"/>
      <c r="AS120" s="1053"/>
      <c r="AT120" s="1054"/>
      <c r="AU120" s="1079" t="s">
        <v>471</v>
      </c>
      <c r="AV120" s="1080"/>
      <c r="AW120" s="1080"/>
      <c r="AX120" s="1080"/>
      <c r="AY120" s="1081"/>
      <c r="AZ120" s="1030" t="s">
        <v>472</v>
      </c>
      <c r="BA120" s="979"/>
      <c r="BB120" s="979"/>
      <c r="BC120" s="979"/>
      <c r="BD120" s="979"/>
      <c r="BE120" s="979"/>
      <c r="BF120" s="979"/>
      <c r="BG120" s="979"/>
      <c r="BH120" s="979"/>
      <c r="BI120" s="979"/>
      <c r="BJ120" s="979"/>
      <c r="BK120" s="979"/>
      <c r="BL120" s="979"/>
      <c r="BM120" s="979"/>
      <c r="BN120" s="979"/>
      <c r="BO120" s="979"/>
      <c r="BP120" s="980"/>
      <c r="BQ120" s="1016">
        <v>2736587</v>
      </c>
      <c r="BR120" s="1017"/>
      <c r="BS120" s="1017"/>
      <c r="BT120" s="1017"/>
      <c r="BU120" s="1017"/>
      <c r="BV120" s="1017">
        <v>3012472</v>
      </c>
      <c r="BW120" s="1017"/>
      <c r="BX120" s="1017"/>
      <c r="BY120" s="1017"/>
      <c r="BZ120" s="1017"/>
      <c r="CA120" s="1017">
        <v>3016926</v>
      </c>
      <c r="CB120" s="1017"/>
      <c r="CC120" s="1017"/>
      <c r="CD120" s="1017"/>
      <c r="CE120" s="1017"/>
      <c r="CF120" s="1031">
        <v>107.5</v>
      </c>
      <c r="CG120" s="1032"/>
      <c r="CH120" s="1032"/>
      <c r="CI120" s="1032"/>
      <c r="CJ120" s="1032"/>
      <c r="CK120" s="1097" t="s">
        <v>473</v>
      </c>
      <c r="CL120" s="1098"/>
      <c r="CM120" s="1098"/>
      <c r="CN120" s="1098"/>
      <c r="CO120" s="1099"/>
      <c r="CP120" s="1105" t="s">
        <v>474</v>
      </c>
      <c r="CQ120" s="1106"/>
      <c r="CR120" s="1106"/>
      <c r="CS120" s="1106"/>
      <c r="CT120" s="1106"/>
      <c r="CU120" s="1106"/>
      <c r="CV120" s="1106"/>
      <c r="CW120" s="1106"/>
      <c r="CX120" s="1106"/>
      <c r="CY120" s="1106"/>
      <c r="CZ120" s="1106"/>
      <c r="DA120" s="1106"/>
      <c r="DB120" s="1106"/>
      <c r="DC120" s="1106"/>
      <c r="DD120" s="1106"/>
      <c r="DE120" s="1106"/>
      <c r="DF120" s="1107"/>
      <c r="DG120" s="1016">
        <v>3469719</v>
      </c>
      <c r="DH120" s="1017"/>
      <c r="DI120" s="1017"/>
      <c r="DJ120" s="1017"/>
      <c r="DK120" s="1017"/>
      <c r="DL120" s="1017">
        <v>3354959</v>
      </c>
      <c r="DM120" s="1017"/>
      <c r="DN120" s="1017"/>
      <c r="DO120" s="1017"/>
      <c r="DP120" s="1017"/>
      <c r="DQ120" s="1017">
        <v>3232432</v>
      </c>
      <c r="DR120" s="1017"/>
      <c r="DS120" s="1017"/>
      <c r="DT120" s="1017"/>
      <c r="DU120" s="1017"/>
      <c r="DV120" s="1018">
        <v>115.2</v>
      </c>
      <c r="DW120" s="1018"/>
      <c r="DX120" s="1018"/>
      <c r="DY120" s="1018"/>
      <c r="DZ120" s="1019"/>
    </row>
    <row r="121" spans="1:130" s="246" customFormat="1" ht="26.25" customHeight="1" x14ac:dyDescent="0.15">
      <c r="A121" s="1149"/>
      <c r="B121" s="1036"/>
      <c r="C121" s="1057" t="s">
        <v>475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447</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31057</v>
      </c>
      <c r="BR121" s="1010"/>
      <c r="BS121" s="1010"/>
      <c r="BT121" s="1010"/>
      <c r="BU121" s="1010"/>
      <c r="BV121" s="1010">
        <v>43569</v>
      </c>
      <c r="BW121" s="1010"/>
      <c r="BX121" s="1010"/>
      <c r="BY121" s="1010"/>
      <c r="BZ121" s="1010"/>
      <c r="CA121" s="1010">
        <v>29033</v>
      </c>
      <c r="CB121" s="1010"/>
      <c r="CC121" s="1010"/>
      <c r="CD121" s="1010"/>
      <c r="CE121" s="1010"/>
      <c r="CF121" s="1004">
        <v>1</v>
      </c>
      <c r="CG121" s="1005"/>
      <c r="CH121" s="1005"/>
      <c r="CI121" s="1005"/>
      <c r="CJ121" s="1005"/>
      <c r="CK121" s="1100"/>
      <c r="CL121" s="1101"/>
      <c r="CM121" s="1101"/>
      <c r="CN121" s="1101"/>
      <c r="CO121" s="1102"/>
      <c r="CP121" s="1110" t="s">
        <v>414</v>
      </c>
      <c r="CQ121" s="1111"/>
      <c r="CR121" s="1111"/>
      <c r="CS121" s="1111"/>
      <c r="CT121" s="1111"/>
      <c r="CU121" s="1111"/>
      <c r="CV121" s="1111"/>
      <c r="CW121" s="1111"/>
      <c r="CX121" s="1111"/>
      <c r="CY121" s="1111"/>
      <c r="CZ121" s="1111"/>
      <c r="DA121" s="1111"/>
      <c r="DB121" s="1111"/>
      <c r="DC121" s="1111"/>
      <c r="DD121" s="1111"/>
      <c r="DE121" s="1111"/>
      <c r="DF121" s="1112"/>
      <c r="DG121" s="1009">
        <v>2138172</v>
      </c>
      <c r="DH121" s="1010"/>
      <c r="DI121" s="1010"/>
      <c r="DJ121" s="1010"/>
      <c r="DK121" s="1010"/>
      <c r="DL121" s="1010">
        <v>2142110</v>
      </c>
      <c r="DM121" s="1010"/>
      <c r="DN121" s="1010"/>
      <c r="DO121" s="1010"/>
      <c r="DP121" s="1010"/>
      <c r="DQ121" s="1010">
        <v>2208825</v>
      </c>
      <c r="DR121" s="1010"/>
      <c r="DS121" s="1010"/>
      <c r="DT121" s="1010"/>
      <c r="DU121" s="1010"/>
      <c r="DV121" s="1011">
        <v>78.7</v>
      </c>
      <c r="DW121" s="1011"/>
      <c r="DX121" s="1011"/>
      <c r="DY121" s="1011"/>
      <c r="DZ121" s="1012"/>
    </row>
    <row r="122" spans="1:130" s="246" customFormat="1" ht="26.25" customHeight="1" x14ac:dyDescent="0.15">
      <c r="A122" s="1149"/>
      <c r="B122" s="1036"/>
      <c r="C122" s="1006" t="s">
        <v>457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447</v>
      </c>
      <c r="AL122" s="1049"/>
      <c r="AM122" s="1049"/>
      <c r="AN122" s="1049"/>
      <c r="AO122" s="1050"/>
      <c r="AP122" s="1052" t="s">
        <v>129</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9110916</v>
      </c>
      <c r="BR122" s="1088"/>
      <c r="BS122" s="1088"/>
      <c r="BT122" s="1088"/>
      <c r="BU122" s="1088"/>
      <c r="BV122" s="1088">
        <v>9441623</v>
      </c>
      <c r="BW122" s="1088"/>
      <c r="BX122" s="1088"/>
      <c r="BY122" s="1088"/>
      <c r="BZ122" s="1088"/>
      <c r="CA122" s="1088">
        <v>9231758</v>
      </c>
      <c r="CB122" s="1088"/>
      <c r="CC122" s="1088"/>
      <c r="CD122" s="1088"/>
      <c r="CE122" s="1088"/>
      <c r="CF122" s="1108">
        <v>329</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1438061</v>
      </c>
      <c r="DH122" s="1010"/>
      <c r="DI122" s="1010"/>
      <c r="DJ122" s="1010"/>
      <c r="DK122" s="1010"/>
      <c r="DL122" s="1010">
        <v>1475503</v>
      </c>
      <c r="DM122" s="1010"/>
      <c r="DN122" s="1010"/>
      <c r="DO122" s="1010"/>
      <c r="DP122" s="1010"/>
      <c r="DQ122" s="1010">
        <v>1596076</v>
      </c>
      <c r="DR122" s="1010"/>
      <c r="DS122" s="1010"/>
      <c r="DT122" s="1010"/>
      <c r="DU122" s="1010"/>
      <c r="DV122" s="1011">
        <v>56.9</v>
      </c>
      <c r="DW122" s="1011"/>
      <c r="DX122" s="1011"/>
      <c r="DY122" s="1011"/>
      <c r="DZ122" s="1012"/>
    </row>
    <row r="123" spans="1:130" s="246" customFormat="1" ht="26.25" customHeight="1" x14ac:dyDescent="0.15">
      <c r="A123" s="1149"/>
      <c r="B123" s="1036"/>
      <c r="C123" s="1006" t="s">
        <v>463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407</v>
      </c>
      <c r="AG123" s="1049"/>
      <c r="AH123" s="1049"/>
      <c r="AI123" s="1049"/>
      <c r="AJ123" s="1050"/>
      <c r="AK123" s="1051" t="s">
        <v>447</v>
      </c>
      <c r="AL123" s="1049"/>
      <c r="AM123" s="1049"/>
      <c r="AN123" s="1049"/>
      <c r="AO123" s="1050"/>
      <c r="AP123" s="1052" t="s">
        <v>407</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479</v>
      </c>
      <c r="BP123" s="1096"/>
      <c r="BQ123" s="1155">
        <v>11878560</v>
      </c>
      <c r="BR123" s="1156"/>
      <c r="BS123" s="1156"/>
      <c r="BT123" s="1156"/>
      <c r="BU123" s="1156"/>
      <c r="BV123" s="1156">
        <v>12497664</v>
      </c>
      <c r="BW123" s="1156"/>
      <c r="BX123" s="1156"/>
      <c r="BY123" s="1156"/>
      <c r="BZ123" s="1156"/>
      <c r="CA123" s="1156">
        <v>12277717</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1577</v>
      </c>
      <c r="DH123" s="1049"/>
      <c r="DI123" s="1049"/>
      <c r="DJ123" s="1049"/>
      <c r="DK123" s="1050"/>
      <c r="DL123" s="1051">
        <v>1342</v>
      </c>
      <c r="DM123" s="1049"/>
      <c r="DN123" s="1049"/>
      <c r="DO123" s="1049"/>
      <c r="DP123" s="1050"/>
      <c r="DQ123" s="1051">
        <v>1096</v>
      </c>
      <c r="DR123" s="1049"/>
      <c r="DS123" s="1049"/>
      <c r="DT123" s="1049"/>
      <c r="DU123" s="1050"/>
      <c r="DV123" s="1052">
        <v>0</v>
      </c>
      <c r="DW123" s="1053"/>
      <c r="DX123" s="1053"/>
      <c r="DY123" s="1053"/>
      <c r="DZ123" s="1054"/>
    </row>
    <row r="124" spans="1:130" s="246" customFormat="1" ht="26.25" customHeight="1" thickBot="1" x14ac:dyDescent="0.2">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407</v>
      </c>
      <c r="AB124" s="1049"/>
      <c r="AC124" s="1049"/>
      <c r="AD124" s="1049"/>
      <c r="AE124" s="1050"/>
      <c r="AF124" s="1051" t="s">
        <v>129</v>
      </c>
      <c r="AG124" s="1049"/>
      <c r="AH124" s="1049"/>
      <c r="AI124" s="1049"/>
      <c r="AJ124" s="1050"/>
      <c r="AK124" s="1051" t="s">
        <v>407</v>
      </c>
      <c r="AL124" s="1049"/>
      <c r="AM124" s="1049"/>
      <c r="AN124" s="1049"/>
      <c r="AO124" s="1050"/>
      <c r="AP124" s="1052" t="s">
        <v>407</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113.7</v>
      </c>
      <c r="BR124" s="1118"/>
      <c r="BS124" s="1118"/>
      <c r="BT124" s="1118"/>
      <c r="BU124" s="1118"/>
      <c r="BV124" s="1118">
        <v>93.7</v>
      </c>
      <c r="BW124" s="1118"/>
      <c r="BX124" s="1118"/>
      <c r="BY124" s="1118"/>
      <c r="BZ124" s="1118"/>
      <c r="CA124" s="1118">
        <v>107.1</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407</v>
      </c>
      <c r="DW124" s="1077"/>
      <c r="DX124" s="1077"/>
      <c r="DY124" s="1077"/>
      <c r="DZ124" s="1078"/>
    </row>
    <row r="125" spans="1:130" s="246" customFormat="1" ht="26.25" customHeight="1" x14ac:dyDescent="0.15">
      <c r="A125" s="1149"/>
      <c r="B125" s="1036"/>
      <c r="C125" s="1006" t="s">
        <v>468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407</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407</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407</v>
      </c>
      <c r="AB127" s="1049"/>
      <c r="AC127" s="1049"/>
      <c r="AD127" s="1049"/>
      <c r="AE127" s="1050"/>
      <c r="AF127" s="1051" t="s">
        <v>129</v>
      </c>
      <c r="AG127" s="1049"/>
      <c r="AH127" s="1049"/>
      <c r="AI127" s="1049"/>
      <c r="AJ127" s="1050"/>
      <c r="AK127" s="1051" t="s">
        <v>407</v>
      </c>
      <c r="AL127" s="1049"/>
      <c r="AM127" s="1049"/>
      <c r="AN127" s="1049"/>
      <c r="AO127" s="1050"/>
      <c r="AP127" s="1052" t="s">
        <v>129</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9021</v>
      </c>
      <c r="AB128" s="1138"/>
      <c r="AC128" s="1138"/>
      <c r="AD128" s="1138"/>
      <c r="AE128" s="1139"/>
      <c r="AF128" s="1140">
        <v>7853</v>
      </c>
      <c r="AG128" s="1138"/>
      <c r="AH128" s="1138"/>
      <c r="AI128" s="1138"/>
      <c r="AJ128" s="1139"/>
      <c r="AK128" s="1140">
        <v>4815</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v>5</v>
      </c>
      <c r="DH128" s="1130"/>
      <c r="DI128" s="1130"/>
      <c r="DJ128" s="1130"/>
      <c r="DK128" s="1130"/>
      <c r="DL128" s="1130" t="s">
        <v>417</v>
      </c>
      <c r="DM128" s="1130"/>
      <c r="DN128" s="1130"/>
      <c r="DO128" s="1130"/>
      <c r="DP128" s="1130"/>
      <c r="DQ128" s="1130" t="s">
        <v>443</v>
      </c>
      <c r="DR128" s="1130"/>
      <c r="DS128" s="1130"/>
      <c r="DT128" s="1130"/>
      <c r="DU128" s="1130"/>
      <c r="DV128" s="1131" t="s">
        <v>443</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3470573</v>
      </c>
      <c r="AB129" s="1049"/>
      <c r="AC129" s="1049"/>
      <c r="AD129" s="1049"/>
      <c r="AE129" s="1050"/>
      <c r="AF129" s="1051">
        <v>3505696</v>
      </c>
      <c r="AG129" s="1049"/>
      <c r="AH129" s="1049"/>
      <c r="AI129" s="1049"/>
      <c r="AJ129" s="1050"/>
      <c r="AK129" s="1051">
        <v>3549000</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712092</v>
      </c>
      <c r="AB130" s="1049"/>
      <c r="AC130" s="1049"/>
      <c r="AD130" s="1049"/>
      <c r="AE130" s="1050"/>
      <c r="AF130" s="1051">
        <v>705874</v>
      </c>
      <c r="AG130" s="1049"/>
      <c r="AH130" s="1049"/>
      <c r="AI130" s="1049"/>
      <c r="AJ130" s="1050"/>
      <c r="AK130" s="1051">
        <v>743097</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10</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2758481</v>
      </c>
      <c r="AB131" s="1074"/>
      <c r="AC131" s="1074"/>
      <c r="AD131" s="1074"/>
      <c r="AE131" s="1075"/>
      <c r="AF131" s="1073">
        <v>2799822</v>
      </c>
      <c r="AG131" s="1074"/>
      <c r="AH131" s="1074"/>
      <c r="AI131" s="1074"/>
      <c r="AJ131" s="1075"/>
      <c r="AK131" s="1073">
        <v>2805903</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107.1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10.54156255</v>
      </c>
      <c r="AB132" s="1190"/>
      <c r="AC132" s="1190"/>
      <c r="AD132" s="1190"/>
      <c r="AE132" s="1191"/>
      <c r="AF132" s="1192">
        <v>9.8927717550000001</v>
      </c>
      <c r="AG132" s="1190"/>
      <c r="AH132" s="1190"/>
      <c r="AI132" s="1190"/>
      <c r="AJ132" s="1191"/>
      <c r="AK132" s="1192">
        <v>9.8302400330000008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11.1</v>
      </c>
      <c r="AB133" s="1173"/>
      <c r="AC133" s="1173"/>
      <c r="AD133" s="1173"/>
      <c r="AE133" s="1174"/>
      <c r="AF133" s="1172">
        <v>10.5</v>
      </c>
      <c r="AG133" s="1173"/>
      <c r="AH133" s="1173"/>
      <c r="AI133" s="1173"/>
      <c r="AJ133" s="1174"/>
      <c r="AK133" s="1172">
        <v>10</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jCOFqEaKiJtEXuxhb6MZH3OddOUYctXeTpMehE0R28H0GC/QXT7LZcU1GxjNB/nuE7vTuqfraRGEM9TkhXShQ==" saltValue="bqkvyk5pCGtJoWqLYFE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UR56Qz9Kpdl76Vzeh6P5EYDoqMn/H6JrBnew00XlnPzXMO88Bh2ktp8OdzLVifwN2ePApDWJQhjp8z3KjPFDQ==" saltValue="LdNPrT4eP8Gt2RcY2/f1l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q2WKUKGxSi9tnpp7li9pHlZ+2+dmkHhebrRWeA3JBb/o2OQXxHWzv4qFGrLnKoXpk+lA6bu3iBzPo0AfiAEHw==" saltValue="VLkNuKTPMKAu/eemd2vTV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905212</v>
      </c>
      <c r="AP9" s="312">
        <v>128764</v>
      </c>
      <c r="AQ9" s="313">
        <v>107683</v>
      </c>
      <c r="AR9" s="314">
        <v>19.600000000000001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152021</v>
      </c>
      <c r="AP10" s="315">
        <v>21625</v>
      </c>
      <c r="AQ10" s="316">
        <v>13084</v>
      </c>
      <c r="AR10" s="317">
        <v>65.3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97305</v>
      </c>
      <c r="AP11" s="315">
        <v>13841</v>
      </c>
      <c r="AQ11" s="316">
        <v>13980</v>
      </c>
      <c r="AR11" s="317">
        <v>-1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1895</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5049</v>
      </c>
      <c r="AP14" s="315">
        <v>718</v>
      </c>
      <c r="AQ14" s="316">
        <v>5185</v>
      </c>
      <c r="AR14" s="317">
        <v>-86.2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59617</v>
      </c>
      <c r="AP15" s="315">
        <v>8480</v>
      </c>
      <c r="AQ15" s="316">
        <v>2748</v>
      </c>
      <c r="AR15" s="317">
        <v>208.6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-88314</v>
      </c>
      <c r="AP16" s="315">
        <v>-12562</v>
      </c>
      <c r="AQ16" s="316">
        <v>-9965</v>
      </c>
      <c r="AR16" s="317">
        <v>26.1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1130890</v>
      </c>
      <c r="AP17" s="315">
        <v>160866</v>
      </c>
      <c r="AQ17" s="316">
        <v>134610</v>
      </c>
      <c r="AR17" s="317">
        <v>19.5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17.07</v>
      </c>
      <c r="AP21" s="328">
        <v>12.5</v>
      </c>
      <c r="AQ21" s="329">
        <v>4.57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95.8</v>
      </c>
      <c r="AP22" s="333">
        <v>95.7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519035</v>
      </c>
      <c r="AP32" s="342">
        <v>73831</v>
      </c>
      <c r="AQ32" s="343">
        <v>66752</v>
      </c>
      <c r="AR32" s="344">
        <v>10.6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496970</v>
      </c>
      <c r="AP35" s="342">
        <v>70693</v>
      </c>
      <c r="AQ35" s="343">
        <v>23231</v>
      </c>
      <c r="AR35" s="344">
        <v>204.3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7734</v>
      </c>
      <c r="AP36" s="342">
        <v>1100</v>
      </c>
      <c r="AQ36" s="343">
        <v>3463</v>
      </c>
      <c r="AR36" s="344">
        <v>-68.2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518</v>
      </c>
      <c r="AP37" s="342" t="s">
        <v>518</v>
      </c>
      <c r="AQ37" s="343">
        <v>751</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11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-4815</v>
      </c>
      <c r="AP39" s="342">
        <v>-685</v>
      </c>
      <c r="AQ39" s="343">
        <v>-2100</v>
      </c>
      <c r="AR39" s="344">
        <v>-67.400000000000006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-743097</v>
      </c>
      <c r="AP40" s="342">
        <v>-105704</v>
      </c>
      <c r="AQ40" s="343">
        <v>-67233</v>
      </c>
      <c r="AR40" s="344">
        <v>57.2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275827</v>
      </c>
      <c r="AP41" s="342">
        <v>39236</v>
      </c>
      <c r="AQ41" s="343">
        <v>24874</v>
      </c>
      <c r="AR41" s="344">
        <v>57.7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2708258</v>
      </c>
      <c r="AN51" s="364">
        <v>353882</v>
      </c>
      <c r="AO51" s="365">
        <v>99.7</v>
      </c>
      <c r="AP51" s="366">
        <v>128485</v>
      </c>
      <c r="AQ51" s="367">
        <v>8.6999999999999993</v>
      </c>
      <c r="AR51" s="368">
        <v>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532684</v>
      </c>
      <c r="AN52" s="372">
        <v>69605</v>
      </c>
      <c r="AO52" s="373">
        <v>53.5</v>
      </c>
      <c r="AP52" s="374">
        <v>62765</v>
      </c>
      <c r="AQ52" s="375">
        <v>9.9</v>
      </c>
      <c r="AR52" s="376">
        <v>43.6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835117</v>
      </c>
      <c r="AN53" s="364">
        <v>111009</v>
      </c>
      <c r="AO53" s="365">
        <v>-68.599999999999994</v>
      </c>
      <c r="AP53" s="366">
        <v>128611</v>
      </c>
      <c r="AQ53" s="367">
        <v>0.1</v>
      </c>
      <c r="AR53" s="368">
        <v>-68.7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611130</v>
      </c>
      <c r="AN54" s="372">
        <v>81235</v>
      </c>
      <c r="AO54" s="373">
        <v>16.7</v>
      </c>
      <c r="AP54" s="374">
        <v>61552</v>
      </c>
      <c r="AQ54" s="375">
        <v>-1.9</v>
      </c>
      <c r="AR54" s="376">
        <v>18.600000000000001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1636163</v>
      </c>
      <c r="AN55" s="364">
        <v>221163</v>
      </c>
      <c r="AO55" s="365">
        <v>99.2</v>
      </c>
      <c r="AP55" s="366">
        <v>138651</v>
      </c>
      <c r="AQ55" s="367">
        <v>7.8</v>
      </c>
      <c r="AR55" s="368">
        <v>91.4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296712</v>
      </c>
      <c r="AN56" s="372">
        <v>40107</v>
      </c>
      <c r="AO56" s="373">
        <v>-50.6</v>
      </c>
      <c r="AP56" s="374">
        <v>71211</v>
      </c>
      <c r="AQ56" s="375">
        <v>15.7</v>
      </c>
      <c r="AR56" s="376">
        <v>-66.3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755693</v>
      </c>
      <c r="AN57" s="364">
        <v>103990</v>
      </c>
      <c r="AO57" s="365">
        <v>-53</v>
      </c>
      <c r="AP57" s="366">
        <v>122882</v>
      </c>
      <c r="AQ57" s="367">
        <v>-11.4</v>
      </c>
      <c r="AR57" s="368">
        <v>-41.6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230958</v>
      </c>
      <c r="AN58" s="372">
        <v>31782</v>
      </c>
      <c r="AO58" s="373">
        <v>-20.8</v>
      </c>
      <c r="AP58" s="374">
        <v>65785</v>
      </c>
      <c r="AQ58" s="375">
        <v>-7.6</v>
      </c>
      <c r="AR58" s="376">
        <v>-13.2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704880</v>
      </c>
      <c r="AN59" s="364">
        <v>100267</v>
      </c>
      <c r="AO59" s="365">
        <v>-3.6</v>
      </c>
      <c r="AP59" s="366">
        <v>114790</v>
      </c>
      <c r="AQ59" s="367">
        <v>-6.6</v>
      </c>
      <c r="AR59" s="368">
        <v>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294038</v>
      </c>
      <c r="AN60" s="372">
        <v>41826</v>
      </c>
      <c r="AO60" s="373">
        <v>31.6</v>
      </c>
      <c r="AP60" s="374">
        <v>55601</v>
      </c>
      <c r="AQ60" s="375">
        <v>-15.5</v>
      </c>
      <c r="AR60" s="376">
        <v>47.1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1328022</v>
      </c>
      <c r="AN61" s="379">
        <v>178062</v>
      </c>
      <c r="AO61" s="380">
        <v>14.7</v>
      </c>
      <c r="AP61" s="381">
        <v>126684</v>
      </c>
      <c r="AQ61" s="382">
        <v>-0.3</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393104</v>
      </c>
      <c r="AN62" s="372">
        <v>52911</v>
      </c>
      <c r="AO62" s="373">
        <v>6.1</v>
      </c>
      <c r="AP62" s="374">
        <v>63383</v>
      </c>
      <c r="AQ62" s="375">
        <v>0.1</v>
      </c>
      <c r="AR62" s="376">
        <v>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zNDUWP/zjV27mrsKxjzoplasAeap3a2jqUs99aX8gthz0+37V82cH++DHT8IhSd6ff6DNiis6EO6008H+VX1A==" saltValue="G7UPaiMy37AsB9IlQUx1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P5c8hAhTNlvV87wNHbQS2IdcaALIBchlpnkgh4UyxtrROsOc4OJCJenhnzSm5mZfvgEEx2wszYIM/OogIkFqA==" saltValue="62fJAz15xTkGAF7D7f8n0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JJl9S3wVma94lqReutAW1cJ3288IBenq07DpcjSZcKOVnkNzI3Pi4YWvI1fmK9CZ53EiK7oQhMGCf01RsuJ6w==" saltValue="vL2uj1EJhd19Xo78+uqa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36.43</v>
      </c>
      <c r="G47" s="12">
        <v>40.61</v>
      </c>
      <c r="H47" s="12">
        <v>43.24</v>
      </c>
      <c r="I47" s="12">
        <v>44.35</v>
      </c>
      <c r="J47" s="13">
        <v>43.83</v>
      </c>
    </row>
    <row r="48" spans="2:10" ht="57.75" customHeight="1" x14ac:dyDescent="0.15">
      <c r="B48" s="14"/>
      <c r="C48" s="1234" t="s">
        <v>4</v>
      </c>
      <c r="D48" s="1234"/>
      <c r="E48" s="1235"/>
      <c r="F48" s="15">
        <v>9.16</v>
      </c>
      <c r="G48" s="16">
        <v>6.69</v>
      </c>
      <c r="H48" s="16">
        <v>8.1300000000000008</v>
      </c>
      <c r="I48" s="16">
        <v>5.68</v>
      </c>
      <c r="J48" s="17">
        <v>3.72</v>
      </c>
    </row>
    <row r="49" spans="2:10" ht="57.75" customHeight="1" thickBot="1" x14ac:dyDescent="0.2">
      <c r="B49" s="18"/>
      <c r="C49" s="1236" t="s">
        <v>5</v>
      </c>
      <c r="D49" s="1236"/>
      <c r="E49" s="1237"/>
      <c r="F49" s="19" t="s">
        <v>565</v>
      </c>
      <c r="G49" s="20">
        <v>1.77</v>
      </c>
      <c r="H49" s="20">
        <v>2.38</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j3uHnfCQS76iZS2ujzi2J17xkMaATagABHMLqO4VbVR9WaKu7ZXc/dOxQEE44s5L92XJa0BuU8XYb36qpfRSQ==" saltValue="x+EKR1uMHHs2bW5XqMreo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